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O43" i="9" s="1"/>
  <c r="CQ42" i="9"/>
  <c r="CQ41" i="9"/>
  <c r="CO41" i="9" s="1"/>
  <c r="CQ40" i="9"/>
  <c r="CO40" i="9" s="1"/>
  <c r="CQ39" i="9"/>
  <c r="CO39" i="9"/>
  <c r="CQ38" i="9"/>
  <c r="CO38" i="9" s="1"/>
  <c r="CQ37" i="9"/>
  <c r="CO37" i="9"/>
  <c r="CQ36" i="9"/>
  <c r="CQ35" i="9"/>
  <c r="CO35" i="9" s="1"/>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C40" i="9" s="1"/>
  <c r="E39" i="9"/>
  <c r="C39" i="9" s="1"/>
  <c r="E38" i="9"/>
  <c r="E37" i="9"/>
  <c r="C37" i="9" s="1"/>
  <c r="E36" i="9"/>
  <c r="C36" i="9"/>
  <c r="E35" i="9"/>
  <c r="C35" i="9" s="1"/>
  <c r="E34" i="9"/>
  <c r="C34" i="9"/>
  <c r="C38" i="9"/>
  <c r="C42" i="9"/>
  <c r="U37" i="9"/>
  <c r="U38" i="9"/>
  <c r="U39" i="9"/>
  <c r="U40" i="9"/>
  <c r="U41" i="9"/>
  <c r="U42" i="9"/>
  <c r="U43" i="9"/>
  <c r="AM36" i="9"/>
  <c r="AM37" i="9"/>
  <c r="AM38" i="9"/>
  <c r="AM39" i="9"/>
  <c r="AM40" i="9"/>
  <c r="AM41" i="9"/>
  <c r="AM42" i="9"/>
  <c r="AM43" i="9"/>
  <c r="BE36" i="9"/>
  <c r="CO36" i="9"/>
  <c r="BE37" i="9"/>
  <c r="BE38" i="9"/>
  <c r="BE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AM34" i="9" l="1"/>
  <c r="AM35" i="9" l="1"/>
  <c r="BE34" i="9"/>
  <c r="BE35" i="9" s="1"/>
  <c r="CO34" i="9" l="1"/>
  <c r="BW34" i="9"/>
  <c r="BW35" i="9" s="1"/>
  <c r="BW36" i="9" s="1"/>
  <c r="BW37" i="9" s="1"/>
  <c r="BW38" i="9" s="1"/>
  <c r="BW39" i="9" s="1"/>
  <c r="BW40" i="9" s="1"/>
  <c r="BW41" i="9" s="1"/>
  <c r="BW42" i="9" s="1"/>
  <c r="BW43" i="9" s="1"/>
</calcChain>
</file>

<file path=xl/sharedStrings.xml><?xml version="1.0" encoding="utf-8"?>
<sst xmlns="http://schemas.openxmlformats.org/spreadsheetml/2006/main" count="999" uniqueCount="607">
  <si>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</si>
  <si>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</si>
  <si>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</si>
  <si>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</si>
  <si>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</si>
  <si>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</si>
  <si>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</si>
  <si>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</si>
  <si>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</si>
  <si>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</si>
  <si>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</si>
  <si>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</si>
  <si>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</si>
  <si>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</si>
  <si>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</si>
  <si>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</si>
  <si>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</si>
  <si>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</si>
  <si>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</si>
  <si>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</si>
  <si>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</si>
  <si>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</si>
  <si>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</si>
  <si>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</si>
  <si>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</si>
  <si>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</si>
  <si>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</si>
  <si>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</si>
  <si>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</si>
  <si>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</si>
  <si>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</si>
  <si>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</si>
  <si>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</si>
  <si>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</si>
  <si>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</si>
  <si>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</si>
  <si>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</si>
  <si>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</si>
  <si>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</si>
  <si>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</si>
  <si>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</si>
  <si>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</si>
  <si>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</si>
  <si>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</si>
  <si>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</si>
  <si>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</si>
  <si>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</si>
  <si>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</si>
  <si>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</si>
  <si>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</si>
  <si>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</si>
  <si>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</si>
  <si>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</si>
  <si>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</si>
  <si>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</si>
  <si>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</si>
  <si>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0.33</t>
  </si>
  <si>
    <t>▲ 0.24</t>
  </si>
  <si>
    <t>▲ 0.47</t>
  </si>
  <si>
    <t>水道温泉事業会計</t>
  </si>
  <si>
    <t>一般会計</t>
  </si>
  <si>
    <t>下水道事業会計</t>
  </si>
  <si>
    <t>国民健康保険特別会計</t>
  </si>
  <si>
    <t>後期高齢者医療特別会計</t>
  </si>
  <si>
    <t>公設地方卸売市場事業特別会計</t>
  </si>
  <si>
    <t>奨学資金特別会計</t>
  </si>
  <si>
    <t>駐車場事業特別会計</t>
  </si>
  <si>
    <t>その他会計（赤字）</t>
  </si>
  <si>
    <t>▲ 0.01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</si>
  <si>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</si>
  <si>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</si>
  <si>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</si>
  <si>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</si>
  <si>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</si>
  <si>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</si>
  <si>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</si>
  <si>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</si>
  <si>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</si>
  <si>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</si>
  <si>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</si>
  <si>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</si>
  <si>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</si>
  <si>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</si>
  <si>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</si>
  <si>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</si>
  <si>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</si>
  <si>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</si>
  <si>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</si>
  <si>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</si>
  <si>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</si>
  <si>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</si>
  <si>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</si>
  <si>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</si>
  <si>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</si>
  <si>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</si>
  <si>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</si>
  <si>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</si>
  <si>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</si>
  <si>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</si>
  <si>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</si>
  <si>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</si>
  <si>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</si>
  <si>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</si>
  <si>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</si>
  <si>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</si>
  <si>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</si>
  <si>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</si>
  <si>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</si>
  <si>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</si>
  <si>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</si>
  <si>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</si>
  <si>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</si>
  <si>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</si>
  <si>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</si>
  <si>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</si>
  <si>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</si>
  <si>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</si>
  <si>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</si>
  <si>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</si>
  <si>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</si>
  <si>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</si>
  <si>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</si>
  <si>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</si>
  <si>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</si>
  <si>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</si>
  <si>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</si>
  <si>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</si>
  <si>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</si>
  <si>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</si>
  <si>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</si>
  <si>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</si>
  <si>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</si>
  <si>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</si>
  <si>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</si>
  <si>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</si>
  <si>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</si>
  <si>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</si>
  <si>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</si>
  <si>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</si>
  <si>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</si>
  <si>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</si>
  <si>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</si>
  <si>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長野県</t>
    <phoneticPr fontId="23"/>
  </si>
  <si>
    <t>市町村類型</t>
    <phoneticPr fontId="23"/>
  </si>
  <si>
    <t>Ⅱ－１</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</si>
  <si>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</si>
  <si>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</si>
  <si>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</si>
  <si>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</si>
  <si>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</si>
  <si>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</si>
  <si>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</si>
  <si>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</si>
  <si>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</si>
  <si>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</si>
  <si>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</si>
  <si>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</si>
  <si>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諏訪市</t>
    <phoneticPr fontId="23"/>
  </si>
  <si>
    <t>地方交付税種地</t>
    <rPh sb="0" eb="2">
      <t>チホウ</t>
    </rPh>
    <rPh sb="2" eb="5">
      <t>コウフゼイ</t>
    </rPh>
    <rPh sb="5" eb="6">
      <t>シュ</t>
    </rPh>
    <rPh sb="6" eb="7">
      <t>チ</t>
    </rPh>
    <phoneticPr fontId="23"/>
  </si>
  <si>
    <t>1-3</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</si>
  <si>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</si>
  <si>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</si>
  <si>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</si>
  <si>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</si>
  <si>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</si>
  <si>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</si>
  <si>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</si>
  <si>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</si>
  <si>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</si>
  <si>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</si>
  <si>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</si>
  <si>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</si>
  <si>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</si>
  <si>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</si>
  <si>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</si>
  <si>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</si>
  <si>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</si>
  <si>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</si>
  <si>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</si>
  <si>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</si>
  <si>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</si>
  <si>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</si>
  <si>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</si>
  <si>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</si>
  <si>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-3.8</t>
    <phoneticPr fontId="23"/>
  </si>
  <si>
    <t>山振</t>
    <rPh sb="0" eb="1">
      <t>ヤマ</t>
    </rPh>
    <rPh sb="1" eb="2">
      <t>フ</t>
    </rPh>
    <phoneticPr fontId="23"/>
  </si>
  <si>
    <t>繰上償還金</t>
    <phoneticPr fontId="35"/>
  </si>
  <si>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</si>
  <si>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</si>
  <si>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</si>
  <si>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</si>
  <si>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</si>
  <si>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</si>
  <si>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</si>
  <si>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</si>
  <si>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</si>
  <si>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</si>
  <si>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</si>
  <si>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</si>
  <si>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</si>
  <si>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</si>
  <si>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</si>
  <si>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</si>
  <si>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</si>
  <si>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</si>
  <si>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</si>
  <si>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</si>
  <si>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</si>
  <si>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</si>
  <si>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</si>
  <si>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</si>
  <si>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</si>
  <si>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1.9</t>
    <phoneticPr fontId="23"/>
  </si>
  <si>
    <t>基準財政需要額</t>
    <phoneticPr fontId="35"/>
  </si>
  <si>
    <t>うち日本人(％)</t>
    <phoneticPr fontId="23"/>
  </si>
  <si>
    <t>-0.6</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</si>
  <si>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</si>
  <si>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</si>
  <si>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</si>
  <si>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</si>
  <si>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</si>
  <si>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</si>
  <si>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</si>
  <si>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</si>
  <si>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</si>
  <si>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</si>
  <si>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</si>
  <si>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</si>
  <si>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</si>
  <si>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</si>
  <si>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</si>
  <si>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</si>
  <si>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</si>
  <si>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</si>
  <si>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</si>
  <si>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</si>
  <si>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</si>
  <si>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</si>
  <si>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</si>
  <si>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</si>
  <si>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</si>
  <si>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</si>
  <si>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</si>
  <si>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</si>
  <si>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</si>
  <si>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</si>
  <si>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</si>
  <si>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</si>
  <si>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</si>
  <si>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</si>
  <si>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</si>
  <si>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104.7                 ( 96.7 )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</si>
  <si>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</si>
  <si>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</si>
  <si>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</si>
  <si>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</si>
  <si>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</si>
  <si>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</si>
  <si>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</si>
  <si>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</si>
  <si>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</si>
  <si>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</si>
  <si>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</si>
  <si>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</si>
  <si>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</si>
  <si>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</si>
  <si>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</si>
  <si>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</si>
  <si>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</si>
  <si>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</si>
  <si>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</si>
  <si>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</si>
  <si>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</si>
  <si>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</si>
  <si>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</si>
  <si>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</si>
  <si>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</si>
  <si>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</si>
  <si>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</si>
  <si>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</si>
  <si>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</si>
  <si>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</si>
  <si>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</si>
  <si>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</si>
  <si>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</si>
  <si>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</si>
  <si>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</si>
  <si>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</si>
  <si>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</si>
  <si>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</si>
  <si>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</si>
  <si>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</si>
  <si>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</si>
  <si>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</si>
  <si>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</si>
  <si>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</si>
  <si>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</si>
  <si>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</si>
  <si>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</si>
  <si>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</si>
  <si>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</si>
  <si>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</si>
  <si>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</si>
  <si>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</si>
  <si>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</si>
  <si>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</si>
  <si>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</si>
  <si>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</si>
  <si>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</si>
  <si>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</si>
  <si>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</si>
  <si>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</si>
  <si>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</si>
  <si>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</si>
  <si>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</si>
  <si>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</si>
  <si>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</si>
  <si>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</si>
  <si>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</si>
  <si>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</si>
  <si>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</si>
  <si>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</si>
  <si>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</si>
  <si>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</si>
  <si>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</si>
  <si>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</si>
  <si>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</si>
  <si>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</si>
  <si>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</si>
  <si>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</si>
  <si>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</si>
  <si>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</si>
  <si>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</si>
  <si>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</si>
  <si>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</si>
  <si>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</si>
  <si>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</si>
  <si>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</si>
  <si>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</si>
  <si>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</si>
  <si>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</si>
  <si>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</si>
  <si>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</si>
  <si>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</si>
  <si>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</si>
  <si>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</si>
  <si>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</si>
  <si>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</si>
  <si>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</si>
  <si>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</si>
  <si>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</si>
  <si>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</si>
  <si>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</si>
  <si>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</si>
  <si>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</si>
  <si>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</si>
  <si>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</si>
  <si>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</si>
  <si>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</si>
  <si>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</si>
  <si>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</si>
  <si>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</si>
  <si>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</si>
  <si>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</si>
  <si>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</si>
  <si>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</si>
  <si>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</si>
  <si>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</si>
  <si>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</si>
  <si>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</si>
  <si>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</si>
  <si>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</si>
  <si>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</si>
  <si>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</si>
  <si>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</si>
  <si>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</si>
  <si>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</si>
  <si>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</si>
  <si>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</si>
  <si>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</si>
  <si>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</si>
  <si>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</si>
  <si>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</si>
  <si>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</si>
  <si>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</si>
  <si>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</si>
  <si>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</si>
  <si>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</si>
  <si>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</si>
  <si>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</si>
  <si>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</si>
  <si>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</si>
  <si>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</si>
  <si>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</si>
  <si>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</si>
  <si>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</si>
  <si>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</si>
  <si>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</si>
  <si>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</si>
  <si>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長野県諏訪市</t>
    <phoneticPr fontId="35"/>
  </si>
  <si>
    <t>普通税</t>
    <rPh sb="0" eb="2">
      <t>フツウ</t>
    </rPh>
    <rPh sb="2" eb="3">
      <t>ゼイ</t>
    </rPh>
    <phoneticPr fontId="20"/>
  </si>
  <si>
    <t>-</t>
    <phoneticPr fontId="35"/>
  </si>
  <si>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</si>
  <si>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</si>
  <si>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</si>
  <si>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</si>
  <si>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</si>
  <si>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</si>
  <si>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</si>
  <si>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</si>
  <si>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</si>
  <si>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</si>
  <si>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</si>
  <si>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</si>
  <si>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</si>
  <si>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</si>
  <si>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</si>
  <si>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</si>
  <si>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</si>
  <si>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</si>
  <si>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駐車場整備</t>
    <phoneticPr fontId="35"/>
  </si>
  <si>
    <t>介護サービス</t>
    <phoneticPr fontId="35"/>
  </si>
  <si>
    <t>観光施設</t>
    <phoneticPr fontId="35"/>
  </si>
  <si>
    <t>国民健康保険</t>
    <phoneticPr fontId="35"/>
  </si>
  <si>
    <t>普通建設事業費</t>
    <phoneticPr fontId="23"/>
  </si>
  <si>
    <t>　うち補助</t>
    <phoneticPr fontId="23"/>
  </si>
  <si>
    <t>　うち単独</t>
    <phoneticPr fontId="23"/>
  </si>
  <si>
    <t>災害復旧事業費</t>
    <phoneticPr fontId="23"/>
  </si>
  <si>
    <t>-</t>
    <phoneticPr fontId="35"/>
  </si>
  <si>
    <t>失業対策事業費</t>
    <phoneticPr fontId="23"/>
  </si>
  <si>
    <t>歳出合計</t>
    <phoneticPr fontId="23"/>
  </si>
  <si>
    <t>平成24年度</t>
  </si>
  <si>
    <t>長野県諏訪市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</si>
  <si>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</si>
  <si>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</si>
  <si>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</si>
  <si>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</si>
  <si>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</si>
  <si>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</si>
  <si>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</si>
  <si>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</si>
  <si>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</si>
  <si>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</si>
  <si>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</si>
  <si>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</si>
  <si>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</si>
  <si>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</si>
  <si>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</si>
  <si>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</si>
  <si>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</si>
  <si>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</si>
  <si>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</si>
  <si>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</si>
  <si>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</si>
  <si>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</si>
  <si>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奨学資金特別会計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</si>
  <si>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</si>
  <si>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</si>
  <si>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</si>
  <si>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</si>
  <si>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</si>
  <si>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</si>
  <si>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</si>
  <si>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</si>
  <si>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</si>
  <si>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</si>
  <si>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</si>
  <si>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</si>
  <si>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</si>
  <si>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</si>
  <si>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国民健康保険特別会計</t>
    <phoneticPr fontId="23"/>
  </si>
  <si>
    <t>後期高齢者医療特別会計</t>
    <phoneticPr fontId="23"/>
  </si>
  <si>
    <t>駐車場事業特別会計</t>
    <phoneticPr fontId="23"/>
  </si>
  <si>
    <t>-</t>
    <phoneticPr fontId="23"/>
  </si>
  <si>
    <t>水道温泉事業会計</t>
    <phoneticPr fontId="23"/>
  </si>
  <si>
    <t>法適用企業</t>
    <phoneticPr fontId="23"/>
  </si>
  <si>
    <t>下水道事業会計</t>
    <phoneticPr fontId="23"/>
  </si>
  <si>
    <t>公設地方卸売市場事業特別会計</t>
    <phoneticPr fontId="23"/>
  </si>
  <si>
    <t>法非適用企業</t>
    <phoneticPr fontId="23"/>
  </si>
  <si>
    <t>霧ケ峰リフト事業特別会計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</si>
  <si>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</si>
  <si>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</si>
  <si>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</si>
  <si>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</si>
  <si>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</si>
  <si>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</si>
  <si>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</si>
  <si>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</si>
  <si>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</si>
  <si>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</si>
  <si>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</si>
  <si>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</si>
  <si>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</si>
  <si>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</si>
  <si>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</si>
  <si>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</si>
  <si>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</si>
  <si>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</si>
  <si>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</si>
  <si>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</si>
  <si>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</si>
  <si>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</si>
  <si>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</si>
  <si>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</si>
  <si>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</si>
  <si>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</si>
  <si>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</si>
  <si>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</si>
  <si>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</si>
  <si>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</si>
  <si>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</si>
  <si>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</si>
  <si>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</si>
  <si>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</si>
  <si>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</si>
  <si>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</si>
  <si>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</si>
  <si>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</si>
  <si>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</si>
  <si>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t>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</si>
  <si>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</si>
  <si>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</si>
  <si>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</si>
  <si>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</si>
  <si>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</si>
  <si>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</si>
  <si>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</si>
  <si>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</si>
  <si>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</si>
  <si>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</si>
  <si>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</si>
  <si>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</si>
  <si>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</si>
  <si>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</si>
  <si>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</si>
  <si>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</si>
  <si>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</si>
  <si>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</si>
  <si>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</si>
  <si>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</si>
  <si>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</si>
  <si>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</si>
  <si>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</si>
  <si>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</si>
  <si>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</si>
  <si>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</si>
  <si>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</si>
  <si>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</si>
  <si>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下水道事業会計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</si>
  <si>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</si>
  <si>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</si>
  <si>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公設地方卸売市場事業特別会計</t>
    <phoneticPr fontId="23"/>
  </si>
  <si>
    <t>(Ｆ)</t>
    <phoneticPr fontId="23"/>
  </si>
  <si>
    <t>水道温泉事業会計</t>
    <phoneticPr fontId="23"/>
  </si>
  <si>
    <t>将来負担比率（(Ｅ)－(Ｆ)）／（(Ｃ)－(Ｄ)）×１００</t>
    <rPh sb="0" eb="2">
      <t>ショウライ</t>
    </rPh>
    <rPh sb="2" eb="4">
      <t>フタン</t>
    </rPh>
    <rPh sb="4" eb="6">
      <t>ヒリツ</t>
    </rPh>
    <phoneticPr fontId="23"/>
  </si>
  <si>
    <t>霧ケ峰リフト事業特別会計</t>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</si>
  <si>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</si>
  <si>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</si>
  <si>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</si>
  <si>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</si>
  <si>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</si>
  <si>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</si>
  <si>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</si>
  <si>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</si>
  <si>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</si>
  <si>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</si>
  <si>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t>
    <phoneticPr fontId="2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</si>
  <si>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</si>
  <si>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</si>
  <si>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</si>
  <si>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</si>
  <si>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</si>
  <si>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</si>
  <si>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</si>
  <si>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</si>
  <si>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</si>
  <si>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</si>
  <si>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</si>
  <si>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</si>
  <si>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</si>
  <si>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</si>
  <si>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</si>
  <si>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諏訪広域連合</t>
    <rPh sb="0" eb="2">
      <t>スワ</t>
    </rPh>
    <rPh sb="2" eb="4">
      <t>コウイキ</t>
    </rPh>
    <rPh sb="4" eb="6">
      <t>レンゴウ</t>
    </rPh>
    <phoneticPr fontId="21"/>
  </si>
  <si>
    <t>　（一般会計）</t>
  </si>
  <si>
    <t>　（特別養護老人ホーム恋月荘特別会計）</t>
  </si>
  <si>
    <t>　（救護施設八ヶ岳寮特別会計）</t>
  </si>
  <si>
    <t>　（介護保険特別会計）</t>
  </si>
  <si>
    <t>　（諏訪広域消防特別会計）</t>
  </si>
  <si>
    <t>　（ふるさと市町村圏基金事業特別会計）</t>
    <rPh sb="9" eb="10">
      <t>ケン</t>
    </rPh>
    <phoneticPr fontId="23"/>
  </si>
  <si>
    <t>諏訪中央病院組合</t>
    <rPh sb="0" eb="2">
      <t>スワ</t>
    </rPh>
    <rPh sb="2" eb="4">
      <t>チュウオウ</t>
    </rPh>
    <rPh sb="4" eb="6">
      <t>ビョウイン</t>
    </rPh>
    <rPh sb="6" eb="8">
      <t>クミアイ</t>
    </rPh>
    <phoneticPr fontId="21"/>
  </si>
  <si>
    <t xml:space="preserve">  （病院事業会計）</t>
  </si>
  <si>
    <t xml:space="preserve">  （介護老人保健施設特別会計）</t>
  </si>
  <si>
    <t xml:space="preserve">  （看護専門学校特別会計）</t>
  </si>
  <si>
    <t xml:space="preserve">  （介護老人福祉施設特別会計）</t>
    <rPh sb="3" eb="5">
      <t>カイゴ</t>
    </rPh>
    <rPh sb="5" eb="7">
      <t>ロウジン</t>
    </rPh>
    <rPh sb="7" eb="9">
      <t>フクシ</t>
    </rPh>
    <rPh sb="9" eb="11">
      <t>シセツ</t>
    </rPh>
    <phoneticPr fontId="23"/>
  </si>
  <si>
    <t>諏訪南行政事務組合（一般会計）</t>
    <rPh sb="0" eb="2">
      <t>スワ</t>
    </rPh>
    <rPh sb="2" eb="3">
      <t>ミナミ</t>
    </rPh>
    <rPh sb="3" eb="5">
      <t>ギョウセイ</t>
    </rPh>
    <rPh sb="5" eb="7">
      <t>ジム</t>
    </rPh>
    <rPh sb="7" eb="9">
      <t>クミアイ</t>
    </rPh>
    <rPh sb="10" eb="12">
      <t>イッパン</t>
    </rPh>
    <rPh sb="12" eb="14">
      <t>カイケイ</t>
    </rPh>
    <phoneticPr fontId="21"/>
  </si>
  <si>
    <t>長野県市町村自治振興組合</t>
    <rPh sb="0" eb="3">
      <t>ナガノケン</t>
    </rPh>
    <rPh sb="3" eb="6">
      <t>シチョウソン</t>
    </rPh>
    <rPh sb="6" eb="8">
      <t>ジチ</t>
    </rPh>
    <rPh sb="8" eb="10">
      <t>シンコウ</t>
    </rPh>
    <rPh sb="10" eb="12">
      <t>クミアイ</t>
    </rPh>
    <phoneticPr fontId="21"/>
  </si>
  <si>
    <t>長野県後期高齢者医療広域連合</t>
    <rPh sb="0" eb="3">
      <t>ナガノケン</t>
    </rPh>
    <rPh sb="3" eb="5">
      <t>コウキ</t>
    </rPh>
    <rPh sb="5" eb="8">
      <t>コウレイシャ</t>
    </rPh>
    <rPh sb="8" eb="10">
      <t>イリョウ</t>
    </rPh>
    <rPh sb="10" eb="12">
      <t>コウイキ</t>
    </rPh>
    <rPh sb="12" eb="14">
      <t>レンゴウ</t>
    </rPh>
    <phoneticPr fontId="21"/>
  </si>
  <si>
    <t xml:space="preserve">  （一般会計）</t>
    <rPh sb="3" eb="5">
      <t>イッパン</t>
    </rPh>
    <phoneticPr fontId="23"/>
  </si>
  <si>
    <t xml:space="preserve">  （後期高齢者医療事業会計）</t>
    <rPh sb="3" eb="5">
      <t>コウキ</t>
    </rPh>
    <rPh sb="5" eb="8">
      <t>コウレイシャ</t>
    </rPh>
    <rPh sb="8" eb="10">
      <t>イリョウ</t>
    </rPh>
    <rPh sb="10" eb="12">
      <t>ジギョウ</t>
    </rPh>
    <phoneticPr fontId="23"/>
  </si>
  <si>
    <t>長野県地方税滞納整理機構</t>
  </si>
  <si>
    <t>湖周行政事務組合</t>
  </si>
  <si>
    <t>諏訪市・茅野市衛生施設組合（一般会計）</t>
    <rPh sb="0" eb="3">
      <t>スワシ</t>
    </rPh>
    <rPh sb="4" eb="6">
      <t>チノ</t>
    </rPh>
    <rPh sb="6" eb="7">
      <t>シ</t>
    </rPh>
    <rPh sb="7" eb="9">
      <t>エイセイ</t>
    </rPh>
    <rPh sb="9" eb="11">
      <t>シセツ</t>
    </rPh>
    <rPh sb="11" eb="13">
      <t>クミアイ</t>
    </rPh>
    <rPh sb="14" eb="16">
      <t>イッパン</t>
    </rPh>
    <rPh sb="16" eb="18">
      <t>カイケイ</t>
    </rPh>
    <phoneticPr fontId="21"/>
  </si>
  <si>
    <t>-</t>
    <phoneticPr fontId="23"/>
  </si>
  <si>
    <t>○</t>
    <phoneticPr fontId="23"/>
  </si>
  <si>
    <t>諏訪市土地開発公社</t>
    <rPh sb="0" eb="3">
      <t>スワシ</t>
    </rPh>
    <rPh sb="3" eb="5">
      <t>トチ</t>
    </rPh>
    <rPh sb="5" eb="7">
      <t>カイハツ</t>
    </rPh>
    <rPh sb="7" eb="9">
      <t>コウシャ</t>
    </rPh>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</si>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</sst>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7" fillId="0" borderId="69" xfId="69" applyFont="1" applyFill="1" applyBorder="1">
      <alignment vertical="center"/>
    </xf>
    <xf numFmtId="0" fontId="37"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6" fillId="0" borderId="89" xfId="69" applyFont="1" applyFill="1" applyBorder="1" applyAlignment="1">
      <alignment horizontal="center" vertical="center" wrapText="1"/>
    </xf>
    <xf numFmtId="0" fontId="36"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91" fontId="41" fillId="26" borderId="109" xfId="79" applyNumberFormat="1" applyFont="1" applyFill="1" applyBorder="1" applyAlignment="1" applyProtection="1">
      <alignment horizontal="right" vertical="center" shrinkToFit="1"/>
    </xf>
    <xf numFmtId="191" fontId="41" fillId="26" borderId="110" xfId="79" applyNumberFormat="1" applyFont="1" applyFill="1" applyBorder="1" applyAlignment="1" applyProtection="1">
      <alignment horizontal="right" vertical="center" shrinkToFit="1"/>
    </xf>
    <xf numFmtId="191" fontId="41" fillId="26" borderId="111" xfId="79" applyNumberFormat="1" applyFont="1" applyFill="1" applyBorder="1" applyAlignment="1" applyProtection="1">
      <alignment horizontal="right" vertical="center" shrinkToFit="1"/>
    </xf>
    <xf numFmtId="184" fontId="41" fillId="26" borderId="112"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3" xfId="79" applyNumberFormat="1" applyFont="1" applyFill="1" applyBorder="1" applyAlignment="1" applyProtection="1">
      <alignment horizontal="right" vertical="center" shrinkToFit="1"/>
    </xf>
    <xf numFmtId="182" fontId="41" fillId="26" borderId="35"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2" fontId="41" fillId="26" borderId="102" xfId="79" applyNumberFormat="1" applyFont="1" applyFill="1" applyBorder="1" applyAlignment="1" applyProtection="1">
      <alignment horizontal="right" vertical="center" shrinkToFit="1"/>
    </xf>
    <xf numFmtId="182" fontId="41" fillId="26" borderId="99"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114" xfId="79" applyNumberFormat="1" applyFont="1" applyFill="1" applyBorder="1" applyAlignment="1" applyProtection="1">
      <alignment horizontal="right" vertical="center" shrinkToFit="1"/>
    </xf>
    <xf numFmtId="184" fontId="41" fillId="26" borderId="115"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91" fontId="41" fillId="26" borderId="83"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73" xfId="79" applyNumberFormat="1" applyFont="1" applyFill="1" applyBorder="1" applyAlignment="1" applyProtection="1">
      <alignment horizontal="right" vertical="center" shrinkToFit="1"/>
    </xf>
    <xf numFmtId="184" fontId="41" fillId="26" borderId="117" xfId="79" applyNumberFormat="1" applyFont="1" applyFill="1" applyBorder="1" applyAlignment="1" applyProtection="1">
      <alignment horizontal="right" vertical="center" shrinkToFit="1"/>
    </xf>
    <xf numFmtId="184" fontId="41" fillId="26" borderId="118" xfId="79" applyNumberFormat="1" applyFont="1" applyFill="1" applyBorder="1" applyAlignment="1" applyProtection="1">
      <alignment horizontal="right" vertical="center" shrinkToFit="1"/>
    </xf>
    <xf numFmtId="184" fontId="41" fillId="26" borderId="11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120" xfId="79" applyNumberFormat="1" applyFont="1" applyFill="1" applyBorder="1" applyAlignment="1" applyProtection="1">
      <alignment horizontal="right" vertical="center" shrinkToFit="1"/>
    </xf>
    <xf numFmtId="184" fontId="41" fillId="26" borderId="121" xfId="79" applyNumberFormat="1" applyFont="1" applyFill="1" applyBorder="1" applyAlignment="1" applyProtection="1">
      <alignment horizontal="right" vertical="center" shrinkToFit="1"/>
    </xf>
    <xf numFmtId="184" fontId="41" fillId="26" borderId="122"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84" fontId="41" fillId="26" borderId="123" xfId="79" applyNumberFormat="1" applyFont="1" applyFill="1" applyBorder="1" applyAlignment="1" applyProtection="1">
      <alignment horizontal="right" vertical="center" shrinkToFit="1"/>
    </xf>
    <xf numFmtId="184" fontId="41" fillId="26" borderId="74"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2" fontId="41" fillId="26" borderId="62" xfId="79" applyNumberFormat="1" applyFont="1" applyFill="1" applyBorder="1" applyAlignment="1" applyProtection="1">
      <alignment horizontal="right" vertical="center" shrinkToFi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84" fontId="41" fillId="26" borderId="125" xfId="79" applyNumberFormat="1" applyFont="1" applyFill="1" applyBorder="1" applyAlignment="1" applyProtection="1">
      <alignment horizontal="right" vertical="center" shrinkToFit="1"/>
    </xf>
    <xf numFmtId="184" fontId="41" fillId="26" borderId="126" xfId="79" applyNumberFormat="1" applyFont="1" applyFill="1" applyBorder="1" applyAlignment="1" applyProtection="1">
      <alignment horizontal="right" vertical="center" shrinkToFit="1"/>
    </xf>
    <xf numFmtId="184" fontId="41" fillId="26" borderId="127"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4" fontId="41" fillId="26" borderId="128" xfId="79" applyNumberFormat="1" applyFont="1" applyFill="1" applyBorder="1" applyAlignment="1" applyProtection="1">
      <alignment horizontal="right" vertical="center" shrinkToFit="1"/>
    </xf>
    <xf numFmtId="184" fontId="41" fillId="26" borderId="129" xfId="79" applyNumberFormat="1" applyFont="1" applyFill="1" applyBorder="1" applyAlignment="1" applyProtection="1">
      <alignment horizontal="right" vertical="center" shrinkToFit="1"/>
    </xf>
    <xf numFmtId="184" fontId="41" fillId="26" borderId="130"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89"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6" xfId="78" applyNumberFormat="1" applyFont="1" applyFill="1" applyBorder="1" applyAlignment="1" applyProtection="1">
      <alignment horizontal="right" vertical="center" shrinkToFit="1"/>
    </xf>
    <xf numFmtId="182" fontId="41" fillId="26" borderId="107" xfId="78"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131"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4" xfId="70" applyFont="1" applyFill="1" applyBorder="1" applyAlignment="1" applyProtection="1">
      <alignment horizontal="center" vertical="center"/>
    </xf>
    <xf numFmtId="182" fontId="41" fillId="26" borderId="132" xfId="79" applyNumberFormat="1" applyFont="1" applyFill="1" applyBorder="1" applyAlignment="1" applyProtection="1">
      <alignment horizontal="right" vertical="center" shrinkToFit="1"/>
    </xf>
    <xf numFmtId="182" fontId="41" fillId="26" borderId="101" xfId="79" applyNumberFormat="1" applyFont="1" applyFill="1" applyBorder="1" applyAlignment="1" applyProtection="1">
      <alignment horizontal="right" vertical="center" shrinkToFit="1"/>
    </xf>
    <xf numFmtId="182" fontId="41" fillId="26" borderId="133"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2" fontId="41" fillId="26" borderId="134" xfId="79" applyNumberFormat="1" applyFont="1" applyFill="1" applyBorder="1" applyAlignment="1" applyProtection="1">
      <alignment horizontal="right" vertical="center" shrinkToFit="1"/>
    </xf>
    <xf numFmtId="184" fontId="41" fillId="26" borderId="132"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3" xfId="70" applyFont="1" applyFill="1" applyBorder="1" applyProtection="1">
      <alignment vertical="center"/>
    </xf>
    <xf numFmtId="182" fontId="41" fillId="26" borderId="136"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96"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84" fontId="41" fillId="26" borderId="137" xfId="79" applyNumberFormat="1" applyFont="1" applyFill="1" applyBorder="1" applyAlignment="1" applyProtection="1">
      <alignment horizontal="right" vertical="center" shrinkToFit="1"/>
    </xf>
    <xf numFmtId="184" fontId="41" fillId="26" borderId="138" xfId="79" applyNumberFormat="1" applyFont="1" applyFill="1" applyBorder="1" applyAlignment="1" applyProtection="1">
      <alignment horizontal="right" vertical="center" shrinkToFit="1"/>
    </xf>
    <xf numFmtId="182" fontId="41" fillId="26" borderId="139"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184" fontId="41" fillId="26" borderId="141"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184" fontId="41" fillId="26" borderId="105" xfId="79" applyNumberFormat="1" applyFont="1" applyFill="1" applyBorder="1" applyAlignment="1" applyProtection="1">
      <alignment horizontal="right" vertical="center" shrinkToFit="1"/>
    </xf>
    <xf numFmtId="184" fontId="41" fillId="26" borderId="92" xfId="79" applyNumberFormat="1" applyFont="1" applyFill="1" applyBorder="1" applyAlignment="1" applyProtection="1">
      <alignment horizontal="right" vertical="center" shrinkToFit="1"/>
    </xf>
    <xf numFmtId="182" fontId="41" fillId="26" borderId="104" xfId="79" applyNumberFormat="1" applyFont="1" applyFill="1" applyBorder="1" applyAlignment="1" applyProtection="1">
      <alignment horizontal="right" vertical="center" shrinkToFit="1"/>
    </xf>
    <xf numFmtId="184" fontId="41" fillId="26" borderId="142"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182" fontId="41" fillId="26" borderId="143"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184" fontId="41" fillId="26" borderId="144" xfId="79" applyNumberFormat="1" applyFont="1" applyFill="1" applyBorder="1" applyAlignment="1" applyProtection="1">
      <alignment horizontal="right" vertical="center" shrinkToFit="1"/>
    </xf>
    <xf numFmtId="184" fontId="41" fillId="26" borderId="145"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146"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13"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2" fontId="41" fillId="26" borderId="112" xfId="79" applyNumberFormat="1" applyFont="1" applyFill="1" applyBorder="1" applyAlignment="1" applyProtection="1">
      <alignment horizontal="right" vertical="center" shrinkToFit="1"/>
    </xf>
    <xf numFmtId="182" fontId="41" fillId="26" borderId="120" xfId="79" applyNumberFormat="1" applyFont="1" applyFill="1" applyBorder="1" applyAlignment="1" applyProtection="1">
      <alignment horizontal="right" vertical="center" shrinkToFit="1"/>
    </xf>
    <xf numFmtId="182" fontId="41" fillId="26" borderId="121" xfId="79" applyNumberFormat="1" applyFont="1" applyFill="1" applyBorder="1" applyAlignment="1" applyProtection="1">
      <alignment horizontal="right" vertical="center" shrinkToFit="1"/>
    </xf>
    <xf numFmtId="182" fontId="41" fillId="26" borderId="122" xfId="79" applyNumberFormat="1" applyFont="1" applyFill="1" applyBorder="1" applyAlignment="1" applyProtection="1">
      <alignment horizontal="right" vertical="center" shrinkToFit="1"/>
    </xf>
    <xf numFmtId="182" fontId="41" fillId="26" borderId="62"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99"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81" xfId="70" applyFont="1" applyFill="1" applyBorder="1" applyAlignment="1" applyProtection="1">
      <alignment horizontal="center" vertical="center"/>
    </xf>
    <xf numFmtId="182" fontId="41" fillId="26" borderId="147" xfId="70" applyNumberFormat="1" applyFont="1" applyFill="1" applyBorder="1" applyAlignment="1" applyProtection="1">
      <alignment horizontal="right" vertical="center" shrinkToFit="1"/>
      <protection locked="0"/>
    </xf>
    <xf numFmtId="182" fontId="41" fillId="26" borderId="148"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49" xfId="70" applyNumberFormat="1" applyFont="1" applyFill="1" applyBorder="1" applyAlignment="1" applyProtection="1">
      <alignment horizontal="left" vertical="center" shrinkToFit="1"/>
      <protection locked="0"/>
    </xf>
    <xf numFmtId="182" fontId="41" fillId="26" borderId="150" xfId="70" applyNumberFormat="1" applyFont="1" applyFill="1" applyBorder="1" applyAlignment="1" applyProtection="1">
      <alignment horizontal="right" vertical="center" shrinkToFit="1"/>
      <protection locked="0"/>
    </xf>
    <xf numFmtId="182" fontId="41" fillId="26" borderId="151" xfId="70" applyNumberFormat="1" applyFont="1" applyFill="1" applyBorder="1" applyAlignment="1" applyProtection="1">
      <alignment horizontal="right" vertical="center" shrinkToFit="1"/>
      <protection locked="0"/>
    </xf>
    <xf numFmtId="182" fontId="41" fillId="26" borderId="152"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2" fontId="41" fillId="27" borderId="153" xfId="70"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0" fontId="41" fillId="0" borderId="150" xfId="70" applyFont="1" applyBorder="1" applyAlignment="1" applyProtection="1">
      <alignment horizontal="left" vertical="center" shrinkToFit="1"/>
      <protection locked="0"/>
    </xf>
    <xf numFmtId="0" fontId="41" fillId="0" borderId="151" xfId="70" applyFont="1" applyBorder="1" applyAlignment="1" applyProtection="1">
      <alignment horizontal="left" vertical="center" shrinkToFit="1"/>
      <protection locked="0"/>
    </xf>
    <xf numFmtId="0" fontId="41" fillId="0" borderId="152" xfId="70" applyFont="1" applyBorder="1" applyAlignment="1" applyProtection="1">
      <alignment horizontal="left" vertical="center" shrinkToFit="1"/>
      <protection locked="0"/>
    </xf>
    <xf numFmtId="182" fontId="41" fillId="0" borderId="155" xfId="70" applyNumberFormat="1" applyFont="1" applyBorder="1" applyAlignment="1" applyProtection="1">
      <alignment horizontal="right" vertical="center" shrinkToFit="1"/>
      <protection locked="0"/>
    </xf>
    <xf numFmtId="182" fontId="41" fillId="0" borderId="156" xfId="70" applyNumberFormat="1" applyFont="1" applyBorder="1" applyAlignment="1" applyProtection="1">
      <alignment horizontal="righ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148"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182" fontId="41" fillId="0" borderId="162" xfId="70"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63" xfId="70" applyNumberFormat="1" applyFont="1" applyBorder="1" applyAlignment="1" applyProtection="1">
      <alignment horizontal="righ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150" xfId="70" applyNumberFormat="1"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0" fontId="41" fillId="26" borderId="150" xfId="70" applyFont="1" applyFill="1" applyBorder="1" applyAlignment="1" applyProtection="1">
      <alignment horizontal="left" vertical="center" shrinkToFit="1"/>
      <protection locked="0"/>
    </xf>
    <xf numFmtId="0" fontId="41" fillId="26" borderId="151" xfId="70" applyFont="1" applyFill="1" applyBorder="1" applyAlignment="1" applyProtection="1">
      <alignment horizontal="left" vertical="center" shrinkToFit="1"/>
      <protection locked="0"/>
    </xf>
    <xf numFmtId="0" fontId="41" fillId="26" borderId="152" xfId="70" applyFont="1" applyFill="1" applyBorder="1" applyAlignment="1" applyProtection="1">
      <alignment horizontal="left" vertical="center" shrinkToFit="1"/>
      <protection locked="0"/>
    </xf>
    <xf numFmtId="182" fontId="41" fillId="0" borderId="150"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75" xfId="70" applyNumberFormat="1" applyFont="1" applyFill="1" applyBorder="1" applyAlignment="1" applyProtection="1">
      <alignment horizontal="right" vertical="center" shrinkToFit="1"/>
      <protection locked="0"/>
    </xf>
    <xf numFmtId="182" fontId="41" fillId="27" borderId="165" xfId="70" applyNumberFormat="1" applyFont="1" applyFill="1" applyBorder="1" applyAlignment="1" applyProtection="1">
      <alignment horizontal="right" vertical="center" shrinkToFit="1"/>
      <protection locked="0"/>
    </xf>
    <xf numFmtId="182" fontId="41" fillId="27" borderId="166" xfId="70" applyNumberFormat="1" applyFont="1" applyFill="1" applyBorder="1" applyAlignment="1" applyProtection="1">
      <alignment horizontal="right" vertical="center" shrinkToFit="1"/>
      <protection locked="0"/>
    </xf>
    <xf numFmtId="182" fontId="41" fillId="27" borderId="167" xfId="70" applyNumberFormat="1" applyFont="1" applyFill="1" applyBorder="1" applyAlignment="1" applyProtection="1">
      <alignment horizontal="right" vertical="center" shrinkToFit="1"/>
      <protection locked="0"/>
    </xf>
    <xf numFmtId="182" fontId="41" fillId="0" borderId="168" xfId="70" applyNumberFormat="1" applyFont="1" applyBorder="1" applyAlignment="1" applyProtection="1">
      <alignment horizontal="righ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2" fontId="41" fillId="0" borderId="173" xfId="70" applyNumberFormat="1" applyFont="1" applyBorder="1" applyAlignment="1" applyProtection="1">
      <alignment horizontal="righ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182" fontId="41" fillId="27" borderId="178" xfId="70" applyNumberFormat="1" applyFont="1" applyFill="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182" fontId="41" fillId="0" borderId="150" xfId="68" applyNumberFormat="1" applyFont="1" applyBorder="1" applyAlignment="1" applyProtection="1">
      <alignment horizontal="right" vertical="center" shrinkToFit="1"/>
      <protection locked="0"/>
    </xf>
    <xf numFmtId="182" fontId="41" fillId="0" borderId="151" xfId="68" applyNumberFormat="1" applyFont="1" applyBorder="1" applyAlignment="1" applyProtection="1">
      <alignment horizontal="right" vertical="center" shrinkToFit="1"/>
      <protection locked="0"/>
    </xf>
    <xf numFmtId="182" fontId="41" fillId="0" borderId="152" xfId="68" applyNumberFormat="1" applyFont="1" applyBorder="1" applyAlignment="1" applyProtection="1">
      <alignment horizontal="right" vertical="center" shrinkToFit="1"/>
      <protection locked="0"/>
    </xf>
    <xf numFmtId="0" fontId="41" fillId="0" borderId="150" xfId="68" applyNumberFormat="1" applyFont="1" applyBorder="1" applyAlignment="1" applyProtection="1">
      <alignment horizontal="lef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4" fontId="41" fillId="27" borderId="154" xfId="70" applyNumberFormat="1" applyFont="1" applyFill="1" applyBorder="1" applyAlignment="1" applyProtection="1">
      <alignment horizontal="right" vertical="center" shrinkToFit="1"/>
      <protection locked="0"/>
    </xf>
    <xf numFmtId="0" fontId="41" fillId="0" borderId="150" xfId="68" applyFont="1" applyBorder="1" applyAlignment="1" applyProtection="1">
      <alignment horizontal="left" vertical="center" shrinkToFit="1"/>
      <protection locked="0"/>
    </xf>
    <xf numFmtId="0" fontId="41" fillId="0" borderId="151" xfId="68" applyFont="1" applyBorder="1" applyAlignment="1" applyProtection="1">
      <alignment horizontal="left" vertical="center" shrinkToFit="1"/>
      <protection locked="0"/>
    </xf>
    <xf numFmtId="0" fontId="41" fillId="0" borderId="152" xfId="68" applyFont="1" applyBorder="1" applyAlignment="1" applyProtection="1">
      <alignment horizontal="lef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182" fontId="41" fillId="26" borderId="156" xfId="78" applyNumberFormat="1" applyFont="1" applyFill="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82" xfId="70" applyNumberFormat="1" applyFont="1" applyFill="1" applyBorder="1" applyAlignment="1" applyProtection="1">
      <alignment horizontal="right" vertical="center" shrinkToFit="1"/>
      <protection locked="0"/>
    </xf>
    <xf numFmtId="0" fontId="41" fillId="0" borderId="84" xfId="70" applyFont="1" applyBorder="1" applyAlignment="1" applyProtection="1">
      <alignment horizontal="center"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0" borderId="150" xfId="79" applyFont="1" applyBorder="1" applyAlignment="1" applyProtection="1">
      <alignment horizontal="left" vertical="center" shrinkToFit="1"/>
      <protection locked="0"/>
    </xf>
    <xf numFmtId="0" fontId="41" fillId="0" borderId="151" xfId="79" applyFont="1" applyBorder="1" applyAlignment="1" applyProtection="1">
      <alignment horizontal="left" vertical="center" shrinkToFit="1"/>
      <protection locked="0"/>
    </xf>
    <xf numFmtId="0" fontId="41" fillId="0" borderId="152" xfId="79" applyFont="1" applyBorder="1" applyAlignment="1" applyProtection="1">
      <alignment horizontal="left" vertical="center" shrinkToFit="1"/>
      <protection locked="0"/>
    </xf>
    <xf numFmtId="182" fontId="41" fillId="26" borderId="155" xfId="78" applyNumberFormat="1" applyFont="1" applyFill="1" applyBorder="1" applyAlignment="1" applyProtection="1">
      <alignment horizontal="right" vertical="center" shrinkToFit="1"/>
      <protection locked="0"/>
    </xf>
    <xf numFmtId="182" fontId="41" fillId="26" borderId="162" xfId="78" applyNumberFormat="1" applyFont="1" applyFill="1" applyBorder="1" applyAlignment="1" applyProtection="1">
      <alignment horizontal="right" vertical="center" shrinkToFit="1"/>
      <protection locked="0"/>
    </xf>
    <xf numFmtId="182" fontId="41" fillId="0" borderId="180" xfId="79" applyNumberFormat="1" applyFont="1" applyBorder="1" applyAlignment="1" applyProtection="1">
      <alignment horizontal="right" vertical="center" shrinkToFit="1"/>
      <protection locked="0"/>
    </xf>
    <xf numFmtId="182" fontId="41" fillId="0" borderId="151" xfId="79" applyNumberFormat="1" applyFont="1" applyBorder="1" applyAlignment="1" applyProtection="1">
      <alignment horizontal="right" vertical="center" shrinkToFit="1"/>
      <protection locked="0"/>
    </xf>
    <xf numFmtId="182" fontId="41" fillId="0" borderId="164" xfId="79"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2" fontId="41" fillId="26" borderId="163" xfId="78" applyNumberFormat="1" applyFont="1" applyFill="1" applyBorder="1" applyAlignment="1" applyProtection="1">
      <alignment horizontal="right" vertical="center" shrinkToFit="1"/>
      <protection locked="0"/>
    </xf>
    <xf numFmtId="182" fontId="41" fillId="27" borderId="181" xfId="70" applyNumberFormat="1" applyFont="1" applyFill="1" applyBorder="1" applyAlignment="1" applyProtection="1">
      <alignment horizontal="right" vertical="center" shrinkToFit="1"/>
      <protection locked="0"/>
    </xf>
    <xf numFmtId="182" fontId="41" fillId="27" borderId="182" xfId="70" applyNumberFormat="1" applyFont="1" applyFill="1" applyBorder="1" applyAlignment="1" applyProtection="1">
      <alignment horizontal="right" vertical="center" shrinkToFit="1"/>
      <protection locked="0"/>
    </xf>
    <xf numFmtId="182" fontId="41" fillId="27" borderId="149" xfId="70" applyNumberFormat="1" applyFont="1" applyFill="1" applyBorder="1" applyAlignment="1" applyProtection="1">
      <alignment horizontal="right" vertical="center" shrinkToFit="1"/>
      <protection locked="0"/>
    </xf>
    <xf numFmtId="184" fontId="41" fillId="0" borderId="156" xfId="70" applyNumberFormat="1" applyFont="1" applyBorder="1" applyAlignment="1" applyProtection="1">
      <alignment horizontal="right" vertical="center" shrinkToFit="1"/>
      <protection locked="0"/>
    </xf>
    <xf numFmtId="182" fontId="41" fillId="0" borderId="155" xfId="79" applyNumberFormat="1" applyFont="1" applyBorder="1" applyAlignment="1" applyProtection="1">
      <alignment horizontal="right" vertical="center" shrinkToFit="1"/>
      <protection locked="0"/>
    </xf>
    <xf numFmtId="182" fontId="41" fillId="0" borderId="156" xfId="79" applyNumberFormat="1" applyFont="1" applyBorder="1" applyAlignment="1" applyProtection="1">
      <alignment horizontal="right" vertical="center" shrinkToFit="1"/>
      <protection locked="0"/>
    </xf>
    <xf numFmtId="182" fontId="41" fillId="0" borderId="162" xfId="79" applyNumberFormat="1" applyFont="1" applyBorder="1" applyAlignment="1" applyProtection="1">
      <alignment horizontal="right" vertical="center" shrinkToFi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2" fontId="41" fillId="0" borderId="183" xfId="79" applyNumberFormat="1" applyFont="1" applyBorder="1" applyAlignment="1" applyProtection="1">
      <alignment horizontal="right" vertical="center" shrinkToFit="1"/>
      <protection locked="0"/>
    </xf>
    <xf numFmtId="182" fontId="41" fillId="0" borderId="184" xfId="79" applyNumberFormat="1" applyFont="1" applyBorder="1" applyAlignment="1" applyProtection="1">
      <alignment horizontal="right" vertical="center" shrinkToFit="1"/>
      <protection locked="0"/>
    </xf>
    <xf numFmtId="182" fontId="41" fillId="0" borderId="185" xfId="79" applyNumberFormat="1" applyFont="1" applyBorder="1" applyAlignment="1" applyProtection="1">
      <alignment horizontal="right" vertical="center" shrinkToFit="1"/>
      <protection locked="0"/>
    </xf>
    <xf numFmtId="182" fontId="41" fillId="0" borderId="186" xfId="70" applyNumberFormat="1" applyFont="1" applyBorder="1" applyAlignment="1" applyProtection="1">
      <alignment horizontal="right" vertical="center" shrinkToFit="1"/>
      <protection locked="0"/>
    </xf>
    <xf numFmtId="182" fontId="41" fillId="0" borderId="184" xfId="70" applyNumberFormat="1" applyFont="1" applyBorder="1" applyAlignment="1" applyProtection="1">
      <alignment horizontal="right" vertical="center" shrinkToFit="1"/>
      <protection locked="0"/>
    </xf>
    <xf numFmtId="182" fontId="41" fillId="0" borderId="187" xfId="79" applyNumberFormat="1" applyFont="1" applyBorder="1" applyAlignment="1" applyProtection="1">
      <alignment horizontal="right" vertical="center" shrinkToFit="1"/>
      <protection locked="0"/>
    </xf>
    <xf numFmtId="182" fontId="41" fillId="0" borderId="188" xfId="79" applyNumberFormat="1" applyFont="1" applyBorder="1" applyAlignment="1" applyProtection="1">
      <alignment horizontal="right" vertical="center" shrinkToFit="1"/>
      <protection locked="0"/>
    </xf>
    <xf numFmtId="184"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4" xfId="68" applyNumberFormat="1" applyFont="1" applyFill="1" applyBorder="1" applyAlignment="1" applyProtection="1">
      <alignment horizontal="right" vertical="center" shrinkToFit="1"/>
      <protection locked="0"/>
    </xf>
    <xf numFmtId="182" fontId="41" fillId="27" borderId="82"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23" xfId="68" applyNumberFormat="1" applyFont="1" applyFill="1" applyBorder="1" applyAlignment="1" applyProtection="1">
      <alignment horizontal="right" vertical="center" shrinkToFit="1"/>
      <protection locked="0"/>
    </xf>
    <xf numFmtId="182" fontId="41" fillId="27" borderId="182" xfId="68" applyNumberFormat="1" applyFont="1" applyFill="1" applyBorder="1" applyAlignment="1" applyProtection="1">
      <alignment horizontal="right" vertical="center" shrinkToFit="1"/>
      <protection locked="0"/>
    </xf>
    <xf numFmtId="182" fontId="41" fillId="27" borderId="149" xfId="68" applyNumberFormat="1" applyFont="1" applyFill="1" applyBorder="1" applyAlignment="1" applyProtection="1">
      <alignment horizontal="right" vertical="center" shrinkToFit="1"/>
      <protection locked="0"/>
    </xf>
    <xf numFmtId="182" fontId="41" fillId="27" borderId="178" xfId="68" applyNumberFormat="1" applyFont="1" applyFill="1" applyBorder="1" applyAlignment="1" applyProtection="1">
      <alignment horizontal="right" vertical="center" shrinkToFit="1"/>
      <protection locked="0"/>
    </xf>
    <xf numFmtId="182" fontId="41" fillId="27" borderId="154" xfId="68" applyNumberFormat="1" applyFont="1" applyFill="1" applyBorder="1" applyAlignment="1" applyProtection="1">
      <alignment horizontal="right" vertical="center" shrinkToFit="1"/>
      <protection locked="0"/>
    </xf>
    <xf numFmtId="182" fontId="41" fillId="0" borderId="147"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89" xfId="79" applyNumberFormat="1" applyFont="1" applyBorder="1" applyAlignment="1" applyProtection="1">
      <alignment horizontal="right" vertical="center" shrinkToFit="1"/>
      <protection locked="0"/>
    </xf>
    <xf numFmtId="0" fontId="41" fillId="27" borderId="145" xfId="68" applyNumberFormat="1" applyFont="1" applyFill="1" applyBorder="1" applyAlignment="1" applyProtection="1">
      <alignment horizontal="left" vertical="center" shrinkToFit="1"/>
      <protection locked="0"/>
    </xf>
    <xf numFmtId="0" fontId="41" fillId="27" borderId="149" xfId="68" applyNumberFormat="1" applyFont="1" applyFill="1" applyBorder="1" applyAlignment="1" applyProtection="1">
      <alignment horizontal="left" vertical="center" shrinkToFit="1"/>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182" fontId="41" fillId="0" borderId="148" xfId="68" applyNumberFormat="1" applyFont="1" applyBorder="1" applyAlignment="1" applyProtection="1">
      <alignment horizontal="right" vertical="center" shrinkToFit="1"/>
      <protection locked="0"/>
    </xf>
    <xf numFmtId="0" fontId="41" fillId="0" borderId="148"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182" fontId="41" fillId="0" borderId="163" xfId="68" applyNumberFormat="1" applyFont="1" applyBorder="1" applyAlignment="1" applyProtection="1">
      <alignment horizontal="right" vertical="center" shrinkToFit="1"/>
      <protection locked="0"/>
    </xf>
    <xf numFmtId="182" fontId="41" fillId="0" borderId="156" xfId="68" applyNumberFormat="1" applyFont="1" applyBorder="1" applyAlignment="1" applyProtection="1">
      <alignment horizontal="right" vertical="center" shrinkToFit="1"/>
      <protection locked="0"/>
    </xf>
    <xf numFmtId="182" fontId="41" fillId="0" borderId="190" xfId="68" applyNumberFormat="1" applyFont="1" applyBorder="1" applyAlignment="1" applyProtection="1">
      <alignment horizontal="right" vertical="center" shrinkToFit="1"/>
      <protection locked="0"/>
    </xf>
    <xf numFmtId="182" fontId="41" fillId="0" borderId="191" xfId="79" applyNumberFormat="1" applyFont="1" applyBorder="1" applyAlignment="1" applyProtection="1">
      <alignment horizontal="right" vertical="center" shrinkToFit="1"/>
      <protection locked="0"/>
    </xf>
    <xf numFmtId="182" fontId="41" fillId="0" borderId="192" xfId="79" applyNumberFormat="1" applyFont="1" applyBorder="1" applyAlignment="1" applyProtection="1">
      <alignment horizontal="right" vertical="center" shrinkToFit="1"/>
      <protection locked="0"/>
    </xf>
    <xf numFmtId="182" fontId="41" fillId="0" borderId="193"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2" fontId="41" fillId="0" borderId="194" xfId="68" applyNumberFormat="1" applyFont="1" applyBorder="1" applyAlignment="1" applyProtection="1">
      <alignment horizontal="right" vertical="center" shrinkToFit="1"/>
      <protection locked="0"/>
    </xf>
    <xf numFmtId="182" fontId="41" fillId="0" borderId="168" xfId="68" applyNumberFormat="1" applyFont="1" applyBorder="1" applyAlignment="1" applyProtection="1">
      <alignment horizontal="right" vertical="center" shrinkToFit="1"/>
      <protection locked="0"/>
    </xf>
    <xf numFmtId="182" fontId="41" fillId="0" borderId="173" xfId="79" applyNumberFormat="1" applyFont="1" applyBorder="1" applyAlignment="1" applyProtection="1">
      <alignment horizontal="right" vertical="center" shrinkToFit="1"/>
      <protection locked="0"/>
    </xf>
    <xf numFmtId="182" fontId="41" fillId="0" borderId="168" xfId="79" applyNumberFormat="1" applyFont="1" applyBorder="1" applyAlignment="1" applyProtection="1">
      <alignment horizontal="right" vertical="center" shrinkToFit="1"/>
      <protection locked="0"/>
    </xf>
    <xf numFmtId="182" fontId="41" fillId="0" borderId="195" xfId="79"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182" fontId="41" fillId="0" borderId="170" xfId="68" applyNumberFormat="1" applyFont="1" applyBorder="1" applyAlignment="1" applyProtection="1">
      <alignment horizontal="right" vertical="center" shrinkToFit="1"/>
      <protection locked="0"/>
    </xf>
    <xf numFmtId="182" fontId="41" fillId="0" borderId="171" xfId="68" applyNumberFormat="1" applyFont="1" applyBorder="1" applyAlignment="1" applyProtection="1">
      <alignment horizontal="right" vertical="center" shrinkToFit="1"/>
      <protection locked="0"/>
    </xf>
    <xf numFmtId="182" fontId="41"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6"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61_諏訪市_2012" xfId="54"/>
    <cellStyle name="標準 3" xfId="55"/>
    <cellStyle name="標準 3 2" xfId="56"/>
    <cellStyle name="標準 3_APAHO401000" xfId="57"/>
    <cellStyle name="標準 3_ZJ01_202061_諏訪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41052</c:v>
                </c:pt>
                <c:pt idx="1">
                  <c:v>47847</c:v>
                </c:pt>
                <c:pt idx="2">
                  <c:v>44162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46707</c:v>
                </c:pt>
                <c:pt idx="1">
                  <c:v>57264</c:v>
                </c:pt>
                <c:pt idx="2">
                  <c:v>46427</c:v>
                </c:pt>
                <c:pt idx="3">
                  <c:v>39207</c:v>
                </c:pt>
                <c:pt idx="4">
                  <c:v>51425</c:v>
                </c:pt>
              </c:numCache>
            </c:numRef>
          </c:val>
          <c:smooth val="0"/>
        </c:ser>
        <c:dLbls>
          <c:showLegendKey val="0"/>
          <c:showVal val="0"/>
          <c:showCatName val="0"/>
          <c:showSerName val="0"/>
          <c:showPercent val="0"/>
          <c:showBubbleSize val="0"/>
        </c:dLbls>
        <c:marker val="1"/>
        <c:smooth val="0"/>
        <c:axId val="90230144"/>
        <c:axId val="89068672"/>
      </c:lineChart>
      <c:catAx>
        <c:axId val="90230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68672"/>
        <c:crosses val="autoZero"/>
        <c:auto val="1"/>
        <c:lblAlgn val="ctr"/>
        <c:lblOffset val="100"/>
        <c:tickLblSkip val="1"/>
        <c:tickMarkSkip val="1"/>
        <c:noMultiLvlLbl val="0"/>
      </c:catAx>
      <c:valAx>
        <c:axId val="890686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0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7.12</c:v>
                </c:pt>
                <c:pt idx="1">
                  <c:v>6.64</c:v>
                </c:pt>
                <c:pt idx="2">
                  <c:v>8.02</c:v>
                </c:pt>
                <c:pt idx="3">
                  <c:v>7.79</c:v>
                </c:pt>
                <c:pt idx="4">
                  <c:v>6.92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12.71</c:v>
                </c:pt>
                <c:pt idx="1">
                  <c:v>12.73</c:v>
                </c:pt>
                <c:pt idx="2">
                  <c:v>12.72</c:v>
                </c:pt>
                <c:pt idx="3">
                  <c:v>12.92</c:v>
                </c:pt>
                <c:pt idx="4">
                  <c:v>12.83</c:v>
                </c:pt>
              </c:numCache>
            </c:numRef>
          </c:val>
        </c:ser>
        <c:dLbls>
          <c:showLegendKey val="0"/>
          <c:showVal val="0"/>
          <c:showCatName val="0"/>
          <c:showSerName val="0"/>
          <c:showPercent val="0"/>
          <c:showBubbleSize val="0"/>
        </c:dLbls>
        <c:gapWidth val="250"/>
        <c:overlap val="100"/>
        <c:axId val="92240512"/>
        <c:axId val="9224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4.1500000000000004</c:v>
                </c:pt>
                <c:pt idx="1">
                  <c:v>-0.33</c:v>
                </c:pt>
                <c:pt idx="2">
                  <c:v>1.76</c:v>
                </c:pt>
                <c:pt idx="3">
                  <c:v>-0.24</c:v>
                </c:pt>
                <c:pt idx="4">
                  <c:v>-0.47</c:v>
                </c:pt>
              </c:numCache>
            </c:numRef>
          </c:val>
          <c:smooth val="0"/>
        </c:ser>
        <c:dLbls>
          <c:showLegendKey val="0"/>
          <c:showVal val="0"/>
          <c:showCatName val="0"/>
          <c:showSerName val="0"/>
          <c:showPercent val="0"/>
          <c:showBubbleSize val="0"/>
        </c:dLbls>
        <c:marker val="1"/>
        <c:smooth val="0"/>
        <c:axId val="92240512"/>
        <c:axId val="92242688"/>
      </c:lineChart>
      <c:catAx>
        <c:axId val="922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242688"/>
        <c:crosses val="autoZero"/>
        <c:auto val="1"/>
        <c:lblAlgn val="ctr"/>
        <c:lblOffset val="100"/>
        <c:tickLblSkip val="1"/>
        <c:tickMarkSkip val="1"/>
        <c:noMultiLvlLbl val="0"/>
      </c:catAx>
      <c:valAx>
        <c:axId val="9224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40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7.0000000000000007E-2</c:v>
                </c:pt>
                <c:pt idx="4">
                  <c:v>#N/A</c:v>
                </c:pt>
                <c:pt idx="5">
                  <c:v>0.04</c:v>
                </c:pt>
                <c:pt idx="6">
                  <c:v>#N/A</c:v>
                </c:pt>
                <c:pt idx="7">
                  <c:v>0.05</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0.12</c:v>
                </c:pt>
                <c:pt idx="4">
                  <c:v>#N/A</c:v>
                </c:pt>
                <c:pt idx="5">
                  <c:v>0.1</c:v>
                </c:pt>
                <c:pt idx="6">
                  <c:v>#N/A</c:v>
                </c:pt>
                <c:pt idx="7">
                  <c:v>0.1</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1.61</c:v>
                </c:pt>
                <c:pt idx="2">
                  <c:v>#N/A</c:v>
                </c:pt>
                <c:pt idx="3">
                  <c:v>1.81</c:v>
                </c:pt>
                <c:pt idx="4">
                  <c:v>#N/A</c:v>
                </c:pt>
                <c:pt idx="5">
                  <c:v>1.77</c:v>
                </c:pt>
                <c:pt idx="6">
                  <c:v>#N/A</c:v>
                </c:pt>
                <c:pt idx="7">
                  <c:v>1.62</c:v>
                </c:pt>
                <c:pt idx="8">
                  <c:v>#N/A</c:v>
                </c:pt>
                <c:pt idx="9">
                  <c:v>1.96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0.28999999999999998</c:v>
                </c:pt>
                <c:pt idx="2">
                  <c:v>#N/A</c:v>
                </c:pt>
                <c:pt idx="3">
                  <c:v>0.48</c:v>
                </c:pt>
                <c:pt idx="4">
                  <c:v>#N/A</c:v>
                </c:pt>
                <c:pt idx="5">
                  <c:v>2.0099999999999998</c:v>
                </c:pt>
                <c:pt idx="6">
                  <c:v>#N/A</c:v>
                </c:pt>
                <c:pt idx="7">
                  <c:v>3.24</c:v>
                </c:pt>
                <c:pt idx="8">
                  <c:v>#N/A</c:v>
                </c:pt>
                <c:pt idx="9">
                  <c:v>4.71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7.11</c:v>
                </c:pt>
                <c:pt idx="2">
                  <c:v>#N/A</c:v>
                </c:pt>
                <c:pt idx="3">
                  <c:v>6.72</c:v>
                </c:pt>
                <c:pt idx="4">
                  <c:v>#N/A</c:v>
                </c:pt>
                <c:pt idx="5">
                  <c:v>8.02</c:v>
                </c:pt>
                <c:pt idx="6">
                  <c:v>#N/A</c:v>
                </c:pt>
                <c:pt idx="7">
                  <c:v>7.79</c:v>
                </c:pt>
                <c:pt idx="8">
                  <c:v>#N/A</c:v>
                </c:pt>
                <c:pt idx="9">
                  <c:v>6.92</c:v>
                </c:pt>
              </c:numCache>
            </c:numRef>
          </c:val>
        </c:ser>
        <c:ser>
          <c:idx val="9"/>
          <c:order val="9"/>
          <c:tx>
            <c:strRef>
              <c:f>データシート!$A$36</c:f>
              <c:strCache>
                <c:ptCount val="1"/>
                <c:pt idx="0">
                  <c:v>水道温泉事業会計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17.079999999999998</c:v>
                </c:pt>
                <c:pt idx="2">
                  <c:v>#N/A</c:v>
                </c:pt>
                <c:pt idx="3">
                  <c:v>16.5</c:v>
                </c:pt>
                <c:pt idx="4">
                  <c:v>#N/A</c:v>
                </c:pt>
                <c:pt idx="5">
                  <c:v>17.239999999999998</c:v>
                </c:pt>
                <c:pt idx="6">
                  <c:v>#N/A</c:v>
                </c:pt>
                <c:pt idx="7">
                  <c:v>18.170000000000002</c:v>
                </c:pt>
                <c:pt idx="8">
                  <c:v>#N/A</c:v>
                </c:pt>
                <c:pt idx="9">
                  <c:v>19.440000000000001</c:v>
                </c:pt>
              </c:numCache>
            </c:numRef>
          </c:val>
        </c:ser>
        <c:dLbls>
          <c:showLegendKey val="0"/>
          <c:showVal val="0"/>
          <c:showCatName val="0"/>
          <c:showSerName val="0"/>
          <c:showPercent val="0"/>
          <c:showBubbleSize val="0"/>
        </c:dLbls>
        <c:gapWidth val="150"/>
        <c:overlap val="100"/>
        <c:axId val="92410624"/>
        <c:axId val="92412160"/>
      </c:barChart>
      <c:catAx>
        <c:axId val="9241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412160"/>
        <c:crosses val="autoZero"/>
        <c:auto val="1"/>
        <c:lblAlgn val="ctr"/>
        <c:lblOffset val="100"/>
        <c:tickLblSkip val="1"/>
        <c:tickMarkSkip val="1"/>
        <c:noMultiLvlLbl val="0"/>
      </c:catAx>
      <c:valAx>
        <c:axId val="924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1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1999</c:v>
                </c:pt>
                <c:pt idx="5">
                  <c:v>2389</c:v>
                </c:pt>
                <c:pt idx="8">
                  <c:v>2406</c:v>
                </c:pt>
                <c:pt idx="11">
                  <c:v>2425</c:v>
                </c:pt>
                <c:pt idx="14">
                  <c:v>2391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205</c:v>
                </c:pt>
                <c:pt idx="3">
                  <c:v>200</c:v>
                </c:pt>
                <c:pt idx="6">
                  <c:v>198</c:v>
                </c:pt>
                <c:pt idx="9">
                  <c:v>192</c:v>
                </c:pt>
                <c:pt idx="12">
                  <c:v>176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37</c:v>
                </c:pt>
                <c:pt idx="3">
                  <c:v>36</c:v>
                </c:pt>
                <c:pt idx="6">
                  <c:v>37</c:v>
                </c:pt>
                <c:pt idx="9">
                  <c:v>36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868</c:v>
                </c:pt>
                <c:pt idx="3">
                  <c:v>726</c:v>
                </c:pt>
                <c:pt idx="6">
                  <c:v>720</c:v>
                </c:pt>
                <c:pt idx="9">
                  <c:v>705</c:v>
                </c:pt>
                <c:pt idx="12">
                  <c:v>690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1887</c:v>
                </c:pt>
                <c:pt idx="3">
                  <c:v>2310</c:v>
                </c:pt>
                <c:pt idx="6">
                  <c:v>2313</c:v>
                </c:pt>
                <c:pt idx="9">
                  <c:v>2194</c:v>
                </c:pt>
                <c:pt idx="12">
                  <c:v>2158</c:v>
                </c:pt>
              </c:numCache>
            </c:numRef>
          </c:val>
        </c:ser>
        <c:dLbls>
          <c:showLegendKey val="0"/>
          <c:showVal val="0"/>
          <c:showCatName val="0"/>
          <c:showSerName val="0"/>
          <c:showPercent val="0"/>
          <c:showBubbleSize val="0"/>
        </c:dLbls>
        <c:gapWidth val="100"/>
        <c:overlap val="100"/>
        <c:axId val="90431488"/>
        <c:axId val="9043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998</c:v>
                </c:pt>
                <c:pt idx="2">
                  <c:v>#N/A</c:v>
                </c:pt>
                <c:pt idx="3">
                  <c:v>#N/A</c:v>
                </c:pt>
                <c:pt idx="4">
                  <c:v>883</c:v>
                </c:pt>
                <c:pt idx="5">
                  <c:v>#N/A</c:v>
                </c:pt>
                <c:pt idx="6">
                  <c:v>#N/A</c:v>
                </c:pt>
                <c:pt idx="7">
                  <c:v>862</c:v>
                </c:pt>
                <c:pt idx="8">
                  <c:v>#N/A</c:v>
                </c:pt>
                <c:pt idx="9">
                  <c:v>#N/A</c:v>
                </c:pt>
                <c:pt idx="10">
                  <c:v>702</c:v>
                </c:pt>
                <c:pt idx="11">
                  <c:v>#N/A</c:v>
                </c:pt>
                <c:pt idx="12">
                  <c:v>#N/A</c:v>
                </c:pt>
                <c:pt idx="13">
                  <c:v>658</c:v>
                </c:pt>
                <c:pt idx="14">
                  <c:v>#N/A</c:v>
                </c:pt>
              </c:numCache>
            </c:numRef>
          </c:val>
          <c:smooth val="0"/>
        </c:ser>
        <c:dLbls>
          <c:showLegendKey val="0"/>
          <c:showVal val="0"/>
          <c:showCatName val="0"/>
          <c:showSerName val="0"/>
          <c:showPercent val="0"/>
          <c:showBubbleSize val="0"/>
        </c:dLbls>
        <c:marker val="1"/>
        <c:smooth val="0"/>
        <c:axId val="90431488"/>
        <c:axId val="90433408"/>
      </c:lineChart>
      <c:catAx>
        <c:axId val="904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33408"/>
        <c:crosses val="autoZero"/>
        <c:auto val="1"/>
        <c:lblAlgn val="ctr"/>
        <c:lblOffset val="100"/>
        <c:tickLblSkip val="1"/>
        <c:tickMarkSkip val="1"/>
        <c:noMultiLvlLbl val="0"/>
      </c:catAx>
      <c:valAx>
        <c:axId val="9043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31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21831</c:v>
                </c:pt>
                <c:pt idx="5">
                  <c:v>21320</c:v>
                </c:pt>
                <c:pt idx="8">
                  <c:v>21467</c:v>
                </c:pt>
                <c:pt idx="11">
                  <c:v>21355</c:v>
                </c:pt>
                <c:pt idx="14">
                  <c:v>21587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4173</c:v>
                </c:pt>
                <c:pt idx="5">
                  <c:v>3823</c:v>
                </c:pt>
                <c:pt idx="8">
                  <c:v>3404</c:v>
                </c:pt>
                <c:pt idx="11">
                  <c:v>3159</c:v>
                </c:pt>
                <c:pt idx="14">
                  <c:v>2948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3678</c:v>
                </c:pt>
                <c:pt idx="5">
                  <c:v>3360</c:v>
                </c:pt>
                <c:pt idx="8">
                  <c:v>3466</c:v>
                </c:pt>
                <c:pt idx="11">
                  <c:v>3847</c:v>
                </c:pt>
                <c:pt idx="14">
                  <c:v>4188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6597</c:v>
                </c:pt>
                <c:pt idx="3">
                  <c:v>6087</c:v>
                </c:pt>
                <c:pt idx="6">
                  <c:v>5843</c:v>
                </c:pt>
                <c:pt idx="9">
                  <c:v>5747</c:v>
                </c:pt>
                <c:pt idx="12">
                  <c:v>5644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4130</c:v>
                </c:pt>
                <c:pt idx="3">
                  <c:v>3954</c:v>
                </c:pt>
                <c:pt idx="6">
                  <c:v>3664</c:v>
                </c:pt>
                <c:pt idx="9">
                  <c:v>3563</c:v>
                </c:pt>
                <c:pt idx="12">
                  <c:v>3589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296</c:v>
                </c:pt>
                <c:pt idx="3">
                  <c:v>434</c:v>
                </c:pt>
                <c:pt idx="6">
                  <c:v>503</c:v>
                </c:pt>
                <c:pt idx="9">
                  <c:v>468</c:v>
                </c:pt>
                <c:pt idx="12">
                  <c:v>435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10189</c:v>
                </c:pt>
                <c:pt idx="3">
                  <c:v>9551</c:v>
                </c:pt>
                <c:pt idx="6">
                  <c:v>8542</c:v>
                </c:pt>
                <c:pt idx="9">
                  <c:v>7778</c:v>
                </c:pt>
                <c:pt idx="12">
                  <c:v>7471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3764</c:v>
                </c:pt>
                <c:pt idx="3">
                  <c:v>3559</c:v>
                </c:pt>
                <c:pt idx="6">
                  <c:v>3490</c:v>
                </c:pt>
                <c:pt idx="9">
                  <c:v>3234</c:v>
                </c:pt>
                <c:pt idx="12">
                  <c:v>3088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19983</c:v>
                </c:pt>
                <c:pt idx="3">
                  <c:v>19944</c:v>
                </c:pt>
                <c:pt idx="6">
                  <c:v>19756</c:v>
                </c:pt>
                <c:pt idx="9">
                  <c:v>19507</c:v>
                </c:pt>
                <c:pt idx="12">
                  <c:v>19591</c:v>
                </c:pt>
              </c:numCache>
            </c:numRef>
          </c:val>
        </c:ser>
        <c:dLbls>
          <c:showLegendKey val="0"/>
          <c:showVal val="0"/>
          <c:showCatName val="0"/>
          <c:showSerName val="0"/>
          <c:showPercent val="0"/>
          <c:showBubbleSize val="0"/>
        </c:dLbls>
        <c:gapWidth val="100"/>
        <c:overlap val="100"/>
        <c:axId val="92316032"/>
        <c:axId val="92317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15276</c:v>
                </c:pt>
                <c:pt idx="2">
                  <c:v>#N/A</c:v>
                </c:pt>
                <c:pt idx="3">
                  <c:v>#N/A</c:v>
                </c:pt>
                <c:pt idx="4">
                  <c:v>15025</c:v>
                </c:pt>
                <c:pt idx="5">
                  <c:v>#N/A</c:v>
                </c:pt>
                <c:pt idx="6">
                  <c:v>#N/A</c:v>
                </c:pt>
                <c:pt idx="7">
                  <c:v>13460</c:v>
                </c:pt>
                <c:pt idx="8">
                  <c:v>#N/A</c:v>
                </c:pt>
                <c:pt idx="9">
                  <c:v>#N/A</c:v>
                </c:pt>
                <c:pt idx="10">
                  <c:v>11936</c:v>
                </c:pt>
                <c:pt idx="11">
                  <c:v>#N/A</c:v>
                </c:pt>
                <c:pt idx="12">
                  <c:v>#N/A</c:v>
                </c:pt>
                <c:pt idx="13">
                  <c:v>11094</c:v>
                </c:pt>
                <c:pt idx="14">
                  <c:v>#N/A</c:v>
                </c:pt>
              </c:numCache>
            </c:numRef>
          </c:val>
          <c:smooth val="0"/>
        </c:ser>
        <c:dLbls>
          <c:showLegendKey val="0"/>
          <c:showVal val="0"/>
          <c:showCatName val="0"/>
          <c:showSerName val="0"/>
          <c:showPercent val="0"/>
          <c:showBubbleSize val="0"/>
        </c:dLbls>
        <c:marker val="1"/>
        <c:smooth val="0"/>
        <c:axId val="92316032"/>
        <c:axId val="92317952"/>
      </c:lineChart>
      <c:catAx>
        <c:axId val="923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17952"/>
        <c:crosses val="autoZero"/>
        <c:auto val="1"/>
        <c:lblAlgn val="ctr"/>
        <c:lblOffset val="100"/>
        <c:tickLblSkip val="1"/>
        <c:tickMarkSkip val="1"/>
        <c:noMultiLvlLbl val="0"/>
      </c:catAx>
      <c:valAx>
        <c:axId val="9231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16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496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497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長野県諏訪市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497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497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74975"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51,439</a:t>
          </a:r>
        </a:p>
        <a:p>
          <a:pPr algn="r" rtl="0">
            <a:lnSpc>
              <a:spcPts val="1300"/>
            </a:lnSpc>
            <a:defRPr sz="1000"/>
          </a:pPr>
          <a:r>
            <a:rPr lang="en-US" altLang="ja-JP" sz="1100" b="1" i="0" u="none" strike="noStrike" baseline="0">
              <a:solidFill>
                <a:srgbClr val="000000"/>
              </a:solidFill>
              <a:latin typeface="ＭＳ ゴシック"/>
              <a:ea typeface="ＭＳ ゴシック"/>
            </a:rPr>
            <a:t>50,188</a:t>
          </a:r>
        </a:p>
        <a:p>
          <a:pPr algn="r" rtl="0">
            <a:defRPr sz="1000"/>
          </a:pPr>
          <a:r>
            <a:rPr lang="en-US" altLang="ja-JP" sz="1100" b="1" i="0" u="none" strike="noStrike" baseline="0">
              <a:solidFill>
                <a:srgbClr val="000000"/>
              </a:solidFill>
              <a:latin typeface="ＭＳ ゴシック"/>
              <a:ea typeface="ＭＳ ゴシック"/>
            </a:rPr>
            <a:t>109.06</a:t>
          </a:r>
        </a:p>
        <a:p>
          <a:pPr algn="r" rtl="0">
            <a:lnSpc>
              <a:spcPts val="1300"/>
            </a:lnSpc>
            <a:defRPr sz="1000"/>
          </a:pPr>
          <a:r>
            <a:rPr lang="en-US" altLang="ja-JP" sz="1100" b="1" i="0" u="none" strike="noStrike" baseline="0">
              <a:solidFill>
                <a:srgbClr val="000000"/>
              </a:solidFill>
              <a:latin typeface="ＭＳ ゴシック"/>
              <a:ea typeface="ＭＳ ゴシック"/>
            </a:rPr>
            <a:t>19,918,505</a:t>
          </a:r>
        </a:p>
        <a:p>
          <a:pPr algn="r" rtl="0">
            <a:lnSpc>
              <a:spcPts val="1300"/>
            </a:lnSpc>
            <a:defRPr sz="1000"/>
          </a:pPr>
          <a:r>
            <a:rPr lang="en-US" altLang="ja-JP" sz="1100" b="1" i="0" u="none" strike="noStrike" baseline="0">
              <a:solidFill>
                <a:srgbClr val="000000"/>
              </a:solidFill>
              <a:latin typeface="ＭＳ ゴシック"/>
              <a:ea typeface="ＭＳ ゴシック"/>
            </a:rPr>
            <a:t>19,103,190</a:t>
          </a:r>
        </a:p>
        <a:p>
          <a:pPr algn="r" rtl="0">
            <a:defRPr sz="1000"/>
          </a:pPr>
          <a:r>
            <a:rPr lang="en-US" altLang="ja-JP" sz="1100" b="1" i="0" u="none" strike="noStrike" baseline="0">
              <a:solidFill>
                <a:srgbClr val="000000"/>
              </a:solidFill>
              <a:latin typeface="ＭＳ ゴシック"/>
              <a:ea typeface="ＭＳ ゴシック"/>
            </a:rPr>
            <a:t>782,578</a:t>
          </a:r>
        </a:p>
        <a:p>
          <a:pPr algn="r" rtl="0">
            <a:lnSpc>
              <a:spcPts val="1300"/>
            </a:lnSpc>
            <a:defRPr sz="1000"/>
          </a:pPr>
          <a:r>
            <a:rPr lang="en-US" altLang="ja-JP" sz="1100" b="1" i="0" u="none" strike="noStrike" baseline="0">
              <a:solidFill>
                <a:srgbClr val="000000"/>
              </a:solidFill>
              <a:latin typeface="ＭＳ ゴシック"/>
              <a:ea typeface="ＭＳ ゴシック"/>
            </a:rPr>
            <a:t>11,308,865</a:t>
          </a:r>
        </a:p>
        <a:p>
          <a:pPr algn="r" rtl="0">
            <a:lnSpc>
              <a:spcPts val="1300"/>
            </a:lnSpc>
            <a:defRPr sz="1000"/>
          </a:pPr>
          <a:r>
            <a:rPr lang="en-US" altLang="ja-JP" sz="1100" b="1" i="0" u="none" strike="noStrike" baseline="0">
              <a:solidFill>
                <a:srgbClr val="000000"/>
              </a:solidFill>
              <a:latin typeface="ＭＳ ゴシック"/>
              <a:ea typeface="ＭＳ ゴシック"/>
            </a:rPr>
            <a:t>19,229,110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7.9</a:t>
          </a:r>
        </a:p>
        <a:p>
          <a:pPr algn="r" rtl="0">
            <a:lnSpc>
              <a:spcPts val="1300"/>
            </a:lnSpc>
            <a:defRPr sz="1000"/>
          </a:pPr>
          <a:r>
            <a:rPr lang="en-US" altLang="ja-JP" sz="1100" b="1" i="0" u="none" strike="noStrike" baseline="0">
              <a:solidFill>
                <a:srgbClr val="000000"/>
              </a:solidFill>
              <a:latin typeface="ＭＳ ゴシック"/>
              <a:ea typeface="ＭＳ ゴシック"/>
            </a:rPr>
            <a:t>118.9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3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7451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498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7498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7499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7499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7499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7499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7499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501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75011"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latin typeface="+mn-ea"/>
              <a:ea typeface="+mn-ea"/>
              <a:cs typeface="+mn-cs"/>
            </a:rPr>
            <a:t>類似団体内平均値を</a:t>
          </a:r>
          <a:r>
            <a:rPr lang="en-US" altLang="ja-JP" sz="1300" b="0" i="0" baseline="0">
              <a:latin typeface="+mn-ea"/>
              <a:ea typeface="+mn-ea"/>
              <a:cs typeface="+mn-cs"/>
            </a:rPr>
            <a:t>0.1</a:t>
          </a:r>
          <a:r>
            <a:rPr lang="ja-JP" altLang="ja-JP" sz="1300" b="0" i="0" baseline="0">
              <a:latin typeface="+mn-ea"/>
              <a:ea typeface="+mn-ea"/>
              <a:cs typeface="+mn-cs"/>
            </a:rPr>
            <a:t>ポイント上回り、</a:t>
          </a:r>
          <a:r>
            <a:rPr lang="ja-JP" altLang="en-US" sz="1300" b="0" i="0" baseline="0">
              <a:latin typeface="+mn-ea"/>
              <a:ea typeface="+mn-ea"/>
              <a:cs typeface="+mn-cs"/>
            </a:rPr>
            <a:t>長野</a:t>
          </a:r>
          <a:r>
            <a:rPr lang="ja-JP" altLang="ja-JP" sz="1300" b="0" i="0" baseline="0">
              <a:latin typeface="+mn-ea"/>
              <a:ea typeface="+mn-ea"/>
              <a:cs typeface="+mn-cs"/>
            </a:rPr>
            <a:t>県下</a:t>
          </a:r>
          <a:r>
            <a:rPr lang="en-US" altLang="ja-JP" sz="1300" b="0" i="0" baseline="0">
              <a:latin typeface="+mn-ea"/>
              <a:ea typeface="+mn-ea"/>
              <a:cs typeface="+mn-cs"/>
            </a:rPr>
            <a:t>19</a:t>
          </a:r>
          <a:r>
            <a:rPr lang="ja-JP" altLang="ja-JP" sz="1300" b="0" i="0" baseline="0">
              <a:latin typeface="+mn-ea"/>
              <a:ea typeface="+mn-ea"/>
              <a:cs typeface="+mn-cs"/>
            </a:rPr>
            <a:t>市中では最も高い数値となっています</a:t>
          </a:r>
          <a:r>
            <a:rPr lang="ja-JP" altLang="en-US" sz="1300" b="0" i="0" baseline="0">
              <a:latin typeface="+mn-ea"/>
              <a:ea typeface="+mn-ea"/>
              <a:cs typeface="+mn-cs"/>
            </a:rPr>
            <a:t>。</a:t>
          </a:r>
          <a:r>
            <a:rPr lang="ja-JP" altLang="ja-JP" sz="1300" b="0" i="0" baseline="0">
              <a:latin typeface="+mn-ea"/>
              <a:ea typeface="+mn-ea"/>
              <a:cs typeface="+mn-cs"/>
            </a:rPr>
            <a:t>基幹収入である市税</a:t>
          </a:r>
          <a:r>
            <a:rPr lang="ja-JP" altLang="en-US" sz="1300" b="0" i="0" baseline="0">
              <a:latin typeface="+mn-ea"/>
              <a:ea typeface="+mn-ea"/>
              <a:cs typeface="+mn-cs"/>
            </a:rPr>
            <a:t>のリーマンショック後の落ち込みなどの影響により指数は平成</a:t>
          </a:r>
          <a:r>
            <a:rPr lang="en-US" altLang="ja-JP" sz="1300" b="0" i="0" baseline="0">
              <a:latin typeface="+mn-ea"/>
              <a:ea typeface="+mn-ea"/>
              <a:cs typeface="+mn-cs"/>
            </a:rPr>
            <a:t>20</a:t>
          </a:r>
          <a:r>
            <a:rPr lang="ja-JP" altLang="en-US" sz="1300" b="0" i="0" baseline="0">
              <a:latin typeface="+mn-ea"/>
              <a:ea typeface="+mn-ea"/>
              <a:cs typeface="+mn-cs"/>
            </a:rPr>
            <a:t>年度からは低下傾向にあります。</a:t>
          </a:r>
          <a:r>
            <a:rPr lang="ja-JP" altLang="ja-JP" sz="1300" b="0" i="0" baseline="0">
              <a:latin typeface="+mn-ea"/>
              <a:ea typeface="+mn-ea"/>
              <a:cs typeface="+mn-cs"/>
            </a:rPr>
            <a:t>平成</a:t>
          </a:r>
          <a:r>
            <a:rPr lang="en-US" altLang="ja-JP" sz="1300" b="0" i="0" baseline="0">
              <a:latin typeface="+mn-ea"/>
              <a:ea typeface="+mn-ea"/>
              <a:cs typeface="+mn-cs"/>
            </a:rPr>
            <a:t>19</a:t>
          </a:r>
          <a:r>
            <a:rPr lang="ja-JP" altLang="ja-JP" sz="1300" b="0" i="0" baseline="0">
              <a:latin typeface="+mn-ea"/>
              <a:ea typeface="+mn-ea"/>
              <a:cs typeface="+mn-cs"/>
            </a:rPr>
            <a:t>年度から徴収体制を強化・充実しており、</a:t>
          </a:r>
          <a:r>
            <a:rPr lang="ja-JP" altLang="en-US" sz="1300" b="0" i="0" baseline="0">
              <a:latin typeface="+mn-ea"/>
              <a:ea typeface="+mn-ea"/>
              <a:cs typeface="+mn-cs"/>
            </a:rPr>
            <a:t>また、平成</a:t>
          </a:r>
          <a:r>
            <a:rPr lang="en-US" altLang="ja-JP" sz="1300" b="0" i="0" baseline="0">
              <a:latin typeface="+mn-ea"/>
              <a:ea typeface="+mn-ea"/>
              <a:cs typeface="+mn-cs"/>
            </a:rPr>
            <a:t>23</a:t>
          </a:r>
          <a:r>
            <a:rPr lang="ja-JP" altLang="en-US" sz="1300" b="0" i="0" baseline="0">
              <a:latin typeface="+mn-ea"/>
              <a:ea typeface="+mn-ea"/>
              <a:cs typeface="+mn-cs"/>
            </a:rPr>
            <a:t>年度から大口滞納案件は「長野県地方税滞納整理機構」へ移管し、市税の</a:t>
          </a:r>
          <a:r>
            <a:rPr lang="ja-JP" altLang="ja-JP" sz="1300" b="0" i="0" baseline="0">
              <a:latin typeface="+mn-ea"/>
              <a:ea typeface="+mn-ea"/>
              <a:cs typeface="+mn-cs"/>
            </a:rPr>
            <a:t>徴収率の向上に努めています</a:t>
          </a:r>
          <a:r>
            <a:rPr lang="ja-JP" altLang="en-US" sz="1300" b="0" i="0" baseline="0">
              <a:latin typeface="+mn-ea"/>
              <a:ea typeface="+mn-ea"/>
              <a:cs typeface="+mn-cs"/>
            </a:rPr>
            <a:t>。</a:t>
          </a:r>
          <a:endParaRPr lang="ja-JP" altLang="ja-JP" sz="1300" b="0" i="0" baseline="0">
            <a:latin typeface="+mn-ea"/>
            <a:ea typeface="+mn-ea"/>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7501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75016"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75018"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75020"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75022"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75024"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75026"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75028"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503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75031"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75033"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75035" name="Line 68"/>
        <xdr:cNvSpPr>
          <a:spLocks noChangeShapeType="1"/>
        </xdr:cNvSpPr>
      </xdr:nvSpPr>
      <xdr:spPr bwMode="auto">
        <a:xfrm>
          <a:off x="4867275" y="634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19050</xdr:rowOff>
    </xdr:from>
    <xdr:to>
      <xdr:col>7</xdr:col>
      <xdr:colOff>152400</xdr:colOff>
      <xdr:row>40</xdr:row>
      <xdr:rowOff>76200</xdr:rowOff>
    </xdr:to>
    <xdr:sp macro="" textlink="">
      <xdr:nvSpPr>
        <xdr:cNvPr id="275036" name="Line 69"/>
        <xdr:cNvSpPr>
          <a:spLocks noChangeShapeType="1"/>
        </xdr:cNvSpPr>
      </xdr:nvSpPr>
      <xdr:spPr bwMode="auto">
        <a:xfrm>
          <a:off x="4114800" y="68770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10" name="財政力平均値テキスト"/>
        <xdr:cNvSpPr txBox="1">
          <a:spLocks noChangeArrowheads="1"/>
        </xdr:cNvSpPr>
      </xdr:nvSpPr>
      <xdr:spPr bwMode="auto">
        <a:xfrm>
          <a:off x="5038725" y="705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75038"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142875</xdr:rowOff>
    </xdr:from>
    <xdr:to>
      <xdr:col>6</xdr:col>
      <xdr:colOff>0</xdr:colOff>
      <xdr:row>40</xdr:row>
      <xdr:rowOff>19050</xdr:rowOff>
    </xdr:to>
    <xdr:sp macro="" textlink="">
      <xdr:nvSpPr>
        <xdr:cNvPr id="275039" name="Line 72"/>
        <xdr:cNvSpPr>
          <a:spLocks noChangeShapeType="1"/>
        </xdr:cNvSpPr>
      </xdr:nvSpPr>
      <xdr:spPr bwMode="auto">
        <a:xfrm>
          <a:off x="3228975" y="6829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75040"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104775</xdr:rowOff>
    </xdr:from>
    <xdr:to>
      <xdr:col>6</xdr:col>
      <xdr:colOff>352425</xdr:colOff>
      <xdr:row>42</xdr:row>
      <xdr:rowOff>142875</xdr:rowOff>
    </xdr:to>
    <xdr:sp macro="" textlink="">
      <xdr:nvSpPr>
        <xdr:cNvPr id="10314" name="Text Box 74"/>
        <xdr:cNvSpPr txBox="1">
          <a:spLocks noChangeArrowheads="1"/>
        </xdr:cNvSpPr>
      </xdr:nvSpPr>
      <xdr:spPr bwMode="auto">
        <a:xfrm>
          <a:off x="3733800" y="7134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39</xdr:row>
      <xdr:rowOff>95250</xdr:rowOff>
    </xdr:from>
    <xdr:to>
      <xdr:col>4</xdr:col>
      <xdr:colOff>485775</xdr:colOff>
      <xdr:row>39</xdr:row>
      <xdr:rowOff>142875</xdr:rowOff>
    </xdr:to>
    <xdr:sp macro="" textlink="">
      <xdr:nvSpPr>
        <xdr:cNvPr id="275042" name="Line 75"/>
        <xdr:cNvSpPr>
          <a:spLocks noChangeShapeType="1"/>
        </xdr:cNvSpPr>
      </xdr:nvSpPr>
      <xdr:spPr bwMode="auto">
        <a:xfrm>
          <a:off x="2333625" y="67818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275043" name="AutoShape 76"/>
        <xdr:cNvSpPr>
          <a:spLocks noChangeArrowheads="1"/>
        </xdr:cNvSpPr>
      </xdr:nvSpPr>
      <xdr:spPr bwMode="auto">
        <a:xfrm>
          <a:off x="31718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142875</xdr:rowOff>
    </xdr:from>
    <xdr:to>
      <xdr:col>5</xdr:col>
      <xdr:colOff>180975</xdr:colOff>
      <xdr:row>39</xdr:row>
      <xdr:rowOff>9525</xdr:rowOff>
    </xdr:to>
    <xdr:sp macro="" textlink="">
      <xdr:nvSpPr>
        <xdr:cNvPr id="10317" name="Text Box 77"/>
        <xdr:cNvSpPr txBox="1">
          <a:spLocks noChangeArrowheads="1"/>
        </xdr:cNvSpPr>
      </xdr:nvSpPr>
      <xdr:spPr bwMode="auto">
        <a:xfrm>
          <a:off x="2847975" y="648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2</xdr:col>
      <xdr:colOff>76200</xdr:colOff>
      <xdr:row>39</xdr:row>
      <xdr:rowOff>57150</xdr:rowOff>
    </xdr:from>
    <xdr:to>
      <xdr:col>3</xdr:col>
      <xdr:colOff>276225</xdr:colOff>
      <xdr:row>39</xdr:row>
      <xdr:rowOff>95250</xdr:rowOff>
    </xdr:to>
    <xdr:sp macro="" textlink="">
      <xdr:nvSpPr>
        <xdr:cNvPr id="275045" name="Line 78"/>
        <xdr:cNvSpPr>
          <a:spLocks noChangeShapeType="1"/>
        </xdr:cNvSpPr>
      </xdr:nvSpPr>
      <xdr:spPr bwMode="auto">
        <a:xfrm>
          <a:off x="1447800" y="67437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38</xdr:row>
      <xdr:rowOff>76200</xdr:rowOff>
    </xdr:from>
    <xdr:to>
      <xdr:col>3</xdr:col>
      <xdr:colOff>333375</xdr:colOff>
      <xdr:row>39</xdr:row>
      <xdr:rowOff>0</xdr:rowOff>
    </xdr:to>
    <xdr:sp macro="" textlink="">
      <xdr:nvSpPr>
        <xdr:cNvPr id="275046" name="AutoShape 79"/>
        <xdr:cNvSpPr>
          <a:spLocks noChangeArrowheads="1"/>
        </xdr:cNvSpPr>
      </xdr:nvSpPr>
      <xdr:spPr bwMode="auto">
        <a:xfrm>
          <a:off x="2286000" y="659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38100</xdr:rowOff>
    </xdr:from>
    <xdr:to>
      <xdr:col>3</xdr:col>
      <xdr:colOff>657225</xdr:colOff>
      <xdr:row>38</xdr:row>
      <xdr:rowOff>76200</xdr:rowOff>
    </xdr:to>
    <xdr:sp macro="" textlink="">
      <xdr:nvSpPr>
        <xdr:cNvPr id="10320" name="Text Box 80"/>
        <xdr:cNvSpPr txBox="1">
          <a:spLocks noChangeArrowheads="1"/>
        </xdr:cNvSpPr>
      </xdr:nvSpPr>
      <xdr:spPr bwMode="auto">
        <a:xfrm>
          <a:off x="1952625" y="638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0.90</a:t>
          </a:r>
        </a:p>
      </xdr:txBody>
    </xdr:sp>
    <xdr:clientData/>
  </xdr:twoCellAnchor>
  <xdr:twoCellAnchor>
    <xdr:from>
      <xdr:col>2</xdr:col>
      <xdr:colOff>28575</xdr:colOff>
      <xdr:row>38</xdr:row>
      <xdr:rowOff>57150</xdr:rowOff>
    </xdr:from>
    <xdr:to>
      <xdr:col>2</xdr:col>
      <xdr:colOff>123825</xdr:colOff>
      <xdr:row>38</xdr:row>
      <xdr:rowOff>161925</xdr:rowOff>
    </xdr:to>
    <xdr:sp macro="" textlink="">
      <xdr:nvSpPr>
        <xdr:cNvPr id="275048" name="AutoShape 81"/>
        <xdr:cNvSpPr>
          <a:spLocks noChangeArrowheads="1"/>
        </xdr:cNvSpPr>
      </xdr:nvSpPr>
      <xdr:spPr bwMode="auto">
        <a:xfrm>
          <a:off x="1400175" y="657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28575</xdr:rowOff>
    </xdr:from>
    <xdr:to>
      <xdr:col>2</xdr:col>
      <xdr:colOff>457200</xdr:colOff>
      <xdr:row>38</xdr:row>
      <xdr:rowOff>66675</xdr:rowOff>
    </xdr:to>
    <xdr:sp macro="" textlink="">
      <xdr:nvSpPr>
        <xdr:cNvPr id="10322" name="Text Box 82"/>
        <xdr:cNvSpPr txBox="1">
          <a:spLocks noChangeArrowheads="1"/>
        </xdr:cNvSpPr>
      </xdr:nvSpPr>
      <xdr:spPr bwMode="auto">
        <a:xfrm>
          <a:off x="1066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28575</xdr:rowOff>
    </xdr:from>
    <xdr:to>
      <xdr:col>7</xdr:col>
      <xdr:colOff>200025</xdr:colOff>
      <xdr:row>40</xdr:row>
      <xdr:rowOff>123825</xdr:rowOff>
    </xdr:to>
    <xdr:sp macro="" textlink="">
      <xdr:nvSpPr>
        <xdr:cNvPr id="275055" name="Oval 88"/>
        <xdr:cNvSpPr>
          <a:spLocks noChangeArrowheads="1"/>
        </xdr:cNvSpPr>
      </xdr:nvSpPr>
      <xdr:spPr bwMode="auto">
        <a:xfrm>
          <a:off x="4905375" y="6886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66675</xdr:rowOff>
    </xdr:from>
    <xdr:to>
      <xdr:col>8</xdr:col>
      <xdr:colOff>314325</xdr:colOff>
      <xdr:row>40</xdr:row>
      <xdr:rowOff>104775</xdr:rowOff>
    </xdr:to>
    <xdr:sp macro="" textlink="">
      <xdr:nvSpPr>
        <xdr:cNvPr id="10329" name="財政力該当値テキスト"/>
        <xdr:cNvSpPr txBox="1">
          <a:spLocks noChangeArrowheads="1"/>
        </xdr:cNvSpPr>
      </xdr:nvSpPr>
      <xdr:spPr bwMode="auto">
        <a:xfrm>
          <a:off x="5038725"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0.73</a:t>
          </a:r>
        </a:p>
      </xdr:txBody>
    </xdr:sp>
    <xdr:clientData/>
  </xdr:twoCellAnchor>
  <xdr:twoCellAnchor>
    <xdr:from>
      <xdr:col>5</xdr:col>
      <xdr:colOff>638175</xdr:colOff>
      <xdr:row>39</xdr:row>
      <xdr:rowOff>142875</xdr:rowOff>
    </xdr:from>
    <xdr:to>
      <xdr:col>6</xdr:col>
      <xdr:colOff>47625</xdr:colOff>
      <xdr:row>40</xdr:row>
      <xdr:rowOff>76200</xdr:rowOff>
    </xdr:to>
    <xdr:sp macro="" textlink="">
      <xdr:nvSpPr>
        <xdr:cNvPr id="275057" name="Oval 90"/>
        <xdr:cNvSpPr>
          <a:spLocks noChangeArrowheads="1"/>
        </xdr:cNvSpPr>
      </xdr:nvSpPr>
      <xdr:spPr bwMode="auto">
        <a:xfrm>
          <a:off x="40671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114300</xdr:rowOff>
    </xdr:from>
    <xdr:to>
      <xdr:col>6</xdr:col>
      <xdr:colOff>352425</xdr:colOff>
      <xdr:row>39</xdr:row>
      <xdr:rowOff>152400</xdr:rowOff>
    </xdr:to>
    <xdr:sp macro="" textlink="">
      <xdr:nvSpPr>
        <xdr:cNvPr id="10331" name="Text Box 91"/>
        <xdr:cNvSpPr txBox="1">
          <a:spLocks noChangeArrowheads="1"/>
        </xdr:cNvSpPr>
      </xdr:nvSpPr>
      <xdr:spPr bwMode="auto">
        <a:xfrm>
          <a:off x="3733800"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0.76</a:t>
          </a:r>
        </a:p>
      </xdr:txBody>
    </xdr:sp>
    <xdr:clientData/>
  </xdr:twoCellAnchor>
  <xdr:twoCellAnchor>
    <xdr:from>
      <xdr:col>4</xdr:col>
      <xdr:colOff>428625</xdr:colOff>
      <xdr:row>39</xdr:row>
      <xdr:rowOff>95250</xdr:rowOff>
    </xdr:from>
    <xdr:to>
      <xdr:col>4</xdr:col>
      <xdr:colOff>533400</xdr:colOff>
      <xdr:row>40</xdr:row>
      <xdr:rowOff>19050</xdr:rowOff>
    </xdr:to>
    <xdr:sp macro="" textlink="">
      <xdr:nvSpPr>
        <xdr:cNvPr id="275059" name="Oval 92"/>
        <xdr:cNvSpPr>
          <a:spLocks noChangeArrowheads="1"/>
        </xdr:cNvSpPr>
      </xdr:nvSpPr>
      <xdr:spPr bwMode="auto">
        <a:xfrm>
          <a:off x="3171825"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38100</xdr:rowOff>
    </xdr:from>
    <xdr:to>
      <xdr:col>5</xdr:col>
      <xdr:colOff>180975</xdr:colOff>
      <xdr:row>41</xdr:row>
      <xdr:rowOff>76200</xdr:rowOff>
    </xdr:to>
    <xdr:sp macro="" textlink="">
      <xdr:nvSpPr>
        <xdr:cNvPr id="10333" name="Text Box 93"/>
        <xdr:cNvSpPr txBox="1">
          <a:spLocks noChangeArrowheads="1"/>
        </xdr:cNvSpPr>
      </xdr:nvSpPr>
      <xdr:spPr bwMode="auto">
        <a:xfrm>
          <a:off x="284797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0.79</a:t>
          </a:r>
        </a:p>
      </xdr:txBody>
    </xdr:sp>
    <xdr:clientData/>
  </xdr:twoCellAnchor>
  <xdr:twoCellAnchor>
    <xdr:from>
      <xdr:col>3</xdr:col>
      <xdr:colOff>228600</xdr:colOff>
      <xdr:row>39</xdr:row>
      <xdr:rowOff>38100</xdr:rowOff>
    </xdr:from>
    <xdr:to>
      <xdr:col>3</xdr:col>
      <xdr:colOff>333375</xdr:colOff>
      <xdr:row>39</xdr:row>
      <xdr:rowOff>142875</xdr:rowOff>
    </xdr:to>
    <xdr:sp macro="" textlink="">
      <xdr:nvSpPr>
        <xdr:cNvPr id="275061" name="Oval 94"/>
        <xdr:cNvSpPr>
          <a:spLocks noChangeArrowheads="1"/>
        </xdr:cNvSpPr>
      </xdr:nvSpPr>
      <xdr:spPr bwMode="auto">
        <a:xfrm>
          <a:off x="2286000"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35" name="Text Box 95"/>
        <xdr:cNvSpPr txBox="1">
          <a:spLocks noChangeArrowheads="1"/>
        </xdr:cNvSpPr>
      </xdr:nvSpPr>
      <xdr:spPr bwMode="auto">
        <a:xfrm>
          <a:off x="195262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0.82</a:t>
          </a:r>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275063" name="Oval 96"/>
        <xdr:cNvSpPr>
          <a:spLocks noChangeArrowheads="1"/>
        </xdr:cNvSpPr>
      </xdr:nvSpPr>
      <xdr:spPr bwMode="auto">
        <a:xfrm>
          <a:off x="1400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123825</xdr:rowOff>
    </xdr:from>
    <xdr:to>
      <xdr:col>2</xdr:col>
      <xdr:colOff>457200</xdr:colOff>
      <xdr:row>40</xdr:row>
      <xdr:rowOff>161925</xdr:rowOff>
    </xdr:to>
    <xdr:sp macro="" textlink="">
      <xdr:nvSpPr>
        <xdr:cNvPr id="10337" name="Text Box 97"/>
        <xdr:cNvSpPr txBox="1">
          <a:spLocks noChangeArrowheads="1"/>
        </xdr:cNvSpPr>
      </xdr:nvSpPr>
      <xdr:spPr bwMode="auto">
        <a:xfrm>
          <a:off x="1066800"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[85.8%]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5074"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75075"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ja-JP" sz="1300">
              <a:latin typeface="+mn-ea"/>
              <a:ea typeface="+mn-ea"/>
              <a:cs typeface="+mn-cs"/>
            </a:rPr>
            <a:t>行財政改革の推進により平成</a:t>
          </a:r>
          <a:r>
            <a:rPr lang="en-US" altLang="ja-JP" sz="1300">
              <a:latin typeface="+mn-ea"/>
              <a:ea typeface="+mn-ea"/>
              <a:cs typeface="+mn-cs"/>
            </a:rPr>
            <a:t>24</a:t>
          </a:r>
          <a:r>
            <a:rPr lang="ja-JP" altLang="ja-JP" sz="1300">
              <a:latin typeface="+mn-ea"/>
              <a:ea typeface="+mn-ea"/>
              <a:cs typeface="+mn-cs"/>
            </a:rPr>
            <a:t>年度から新たに</a:t>
          </a:r>
          <a:r>
            <a:rPr lang="ja-JP" altLang="en-US" sz="1300">
              <a:latin typeface="+mn-ea"/>
              <a:ea typeface="+mn-ea"/>
              <a:cs typeface="+mn-cs"/>
            </a:rPr>
            <a:t>公共施設に指定管理者制度を導入</a:t>
          </a:r>
          <a:r>
            <a:rPr lang="ja-JP" altLang="ja-JP" sz="1300">
              <a:latin typeface="+mn-ea"/>
              <a:ea typeface="+mn-ea"/>
              <a:cs typeface="+mn-cs"/>
            </a:rPr>
            <a:t>したことなどによって、人件費や物件費に係る経常経費が減少し、経常経費充当一般財源は減少したものの、固定資産税など地方税の減少や年少扶養控除廃止に伴う振替による地方特例交付金などの減少により、経常一般財源が大幅に減少したため、比率は前年度から</a:t>
          </a:r>
          <a:r>
            <a:rPr lang="en-US" altLang="ja-JP" sz="1300">
              <a:latin typeface="+mn-ea"/>
              <a:ea typeface="+mn-ea"/>
              <a:cs typeface="+mn-cs"/>
            </a:rPr>
            <a:t>1.0</a:t>
          </a:r>
          <a:r>
            <a:rPr lang="ja-JP" altLang="ja-JP" sz="1300">
              <a:latin typeface="+mn-ea"/>
              <a:ea typeface="+mn-ea"/>
              <a:cs typeface="+mn-cs"/>
            </a:rPr>
            <a:t>ポイント増加しました。類似団体内平均は、下回っているものの、長野県平均を上回っていることから、引き続き徹底した行財政改革の推進により歳入確保と歳出削減に取り組みます。</a:t>
          </a:r>
          <a:endParaRPr lang="ja-JP" altLang="en-US" sz="1300" b="0" i="0" u="none" strike="noStrike" baseline="0">
            <a:solidFill>
              <a:srgbClr val="000000"/>
            </a:solidFill>
            <a:latin typeface="+mn-ea"/>
            <a:ea typeface="+mn-ea"/>
          </a:endParaRPr>
        </a:p>
      </xdr:txBody>
    </xdr:sp>
    <xdr:clientData/>
  </xdr:twoCellAnchor>
  <xdr:oneCellAnchor>
    <xdr:from>
      <xdr:col>1</xdr:col>
      <xdr:colOff>66675</xdr:colOff>
      <xdr:row>55</xdr:row>
      <xdr:rowOff>19050</xdr:rowOff>
    </xdr:from>
    <xdr:ext cx="132344" cy="151836"/>
    <xdr:sp macro="" textlink="">
      <xdr:nvSpPr>
        <xdr:cNvPr id="10351" name="Text Box 111"/>
        <xdr:cNvSpPr txBox="1">
          <a:spLocks noChangeArrowheads="1"/>
        </xdr:cNvSpPr>
      </xdr:nvSpPr>
      <xdr:spPr bwMode="auto">
        <a:xfrm>
          <a:off x="759402" y="9544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75079"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75081"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75083"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75085"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75087"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75089"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75091"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75093"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509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275096"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75098" name="Line 131"/>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275100" name="Line 133"/>
        <xdr:cNvSpPr>
          <a:spLocks noChangeShapeType="1"/>
        </xdr:cNvSpPr>
      </xdr:nvSpPr>
      <xdr:spPr bwMode="auto">
        <a:xfrm>
          <a:off x="4867275" y="1005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152400</xdr:rowOff>
    </xdr:from>
    <xdr:to>
      <xdr:col>7</xdr:col>
      <xdr:colOff>152400</xdr:colOff>
      <xdr:row>61</xdr:row>
      <xdr:rowOff>19050</xdr:rowOff>
    </xdr:to>
    <xdr:sp macro="" textlink="">
      <xdr:nvSpPr>
        <xdr:cNvPr id="275101" name="Line 134"/>
        <xdr:cNvSpPr>
          <a:spLocks noChangeShapeType="1"/>
        </xdr:cNvSpPr>
      </xdr:nvSpPr>
      <xdr:spPr bwMode="auto">
        <a:xfrm>
          <a:off x="4114800" y="104394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275103"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152400</xdr:rowOff>
    </xdr:from>
    <xdr:to>
      <xdr:col>6</xdr:col>
      <xdr:colOff>0</xdr:colOff>
      <xdr:row>60</xdr:row>
      <xdr:rowOff>161925</xdr:rowOff>
    </xdr:to>
    <xdr:sp macro="" textlink="">
      <xdr:nvSpPr>
        <xdr:cNvPr id="275104" name="Line 137"/>
        <xdr:cNvSpPr>
          <a:spLocks noChangeShapeType="1"/>
        </xdr:cNvSpPr>
      </xdr:nvSpPr>
      <xdr:spPr bwMode="auto">
        <a:xfrm flipV="1">
          <a:off x="3228975" y="10439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275105"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60</xdr:row>
      <xdr:rowOff>161925</xdr:rowOff>
    </xdr:from>
    <xdr:to>
      <xdr:col>4</xdr:col>
      <xdr:colOff>485775</xdr:colOff>
      <xdr:row>62</xdr:row>
      <xdr:rowOff>0</xdr:rowOff>
    </xdr:to>
    <xdr:sp macro="" textlink="">
      <xdr:nvSpPr>
        <xdr:cNvPr id="275107" name="Line 140"/>
        <xdr:cNvSpPr>
          <a:spLocks noChangeShapeType="1"/>
        </xdr:cNvSpPr>
      </xdr:nvSpPr>
      <xdr:spPr bwMode="auto">
        <a:xfrm flipV="1">
          <a:off x="2333625" y="104489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76200</xdr:rowOff>
    </xdr:from>
    <xdr:to>
      <xdr:col>4</xdr:col>
      <xdr:colOff>533400</xdr:colOff>
      <xdr:row>62</xdr:row>
      <xdr:rowOff>9525</xdr:rowOff>
    </xdr:to>
    <xdr:sp macro="" textlink="">
      <xdr:nvSpPr>
        <xdr:cNvPr id="275108" name="AutoShape 141"/>
        <xdr:cNvSpPr>
          <a:spLocks noChangeArrowheads="1"/>
        </xdr:cNvSpPr>
      </xdr:nvSpPr>
      <xdr:spPr bwMode="auto">
        <a:xfrm>
          <a:off x="3171825"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19050</xdr:rowOff>
    </xdr:from>
    <xdr:to>
      <xdr:col>5</xdr:col>
      <xdr:colOff>180975</xdr:colOff>
      <xdr:row>63</xdr:row>
      <xdr:rowOff>57150</xdr:rowOff>
    </xdr:to>
    <xdr:sp macro="" textlink="">
      <xdr:nvSpPr>
        <xdr:cNvPr id="10382" name="Text Box 142"/>
        <xdr:cNvSpPr txBox="1">
          <a:spLocks noChangeArrowheads="1"/>
        </xdr:cNvSpPr>
      </xdr:nvSpPr>
      <xdr:spPr bwMode="auto">
        <a:xfrm>
          <a:off x="2847975"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88.9</a:t>
          </a:r>
        </a:p>
      </xdr:txBody>
    </xdr:sp>
    <xdr:clientData/>
  </xdr:twoCellAnchor>
  <xdr:twoCellAnchor>
    <xdr:from>
      <xdr:col>2</xdr:col>
      <xdr:colOff>76200</xdr:colOff>
      <xdr:row>62</xdr:row>
      <xdr:rowOff>0</xdr:rowOff>
    </xdr:from>
    <xdr:to>
      <xdr:col>3</xdr:col>
      <xdr:colOff>276225</xdr:colOff>
      <xdr:row>62</xdr:row>
      <xdr:rowOff>142875</xdr:rowOff>
    </xdr:to>
    <xdr:sp macro="" textlink="">
      <xdr:nvSpPr>
        <xdr:cNvPr id="275110" name="Line 143"/>
        <xdr:cNvSpPr>
          <a:spLocks noChangeShapeType="1"/>
        </xdr:cNvSpPr>
      </xdr:nvSpPr>
      <xdr:spPr bwMode="auto">
        <a:xfrm flipV="1">
          <a:off x="1447800" y="106299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152400</xdr:rowOff>
    </xdr:from>
    <xdr:to>
      <xdr:col>3</xdr:col>
      <xdr:colOff>333375</xdr:colOff>
      <xdr:row>62</xdr:row>
      <xdr:rowOff>85725</xdr:rowOff>
    </xdr:to>
    <xdr:sp macro="" textlink="">
      <xdr:nvSpPr>
        <xdr:cNvPr id="275111" name="AutoShape 144"/>
        <xdr:cNvSpPr>
          <a:spLocks noChangeArrowheads="1"/>
        </xdr:cNvSpPr>
      </xdr:nvSpPr>
      <xdr:spPr bwMode="auto">
        <a:xfrm>
          <a:off x="2286000"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95250</xdr:rowOff>
    </xdr:from>
    <xdr:to>
      <xdr:col>3</xdr:col>
      <xdr:colOff>657225</xdr:colOff>
      <xdr:row>63</xdr:row>
      <xdr:rowOff>133350</xdr:rowOff>
    </xdr:to>
    <xdr:sp macro="" textlink="">
      <xdr:nvSpPr>
        <xdr:cNvPr id="10385" name="Text Box 145"/>
        <xdr:cNvSpPr txBox="1">
          <a:spLocks noChangeArrowheads="1"/>
        </xdr:cNvSpPr>
      </xdr:nvSpPr>
      <xdr:spPr bwMode="auto">
        <a:xfrm>
          <a:off x="1952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91.2</a:t>
          </a:r>
        </a:p>
      </xdr:txBody>
    </xdr:sp>
    <xdr:clientData/>
  </xdr:twoCellAnchor>
  <xdr:twoCellAnchor>
    <xdr:from>
      <xdr:col>2</xdr:col>
      <xdr:colOff>28575</xdr:colOff>
      <xdr:row>61</xdr:row>
      <xdr:rowOff>133350</xdr:rowOff>
    </xdr:from>
    <xdr:to>
      <xdr:col>2</xdr:col>
      <xdr:colOff>123825</xdr:colOff>
      <xdr:row>62</xdr:row>
      <xdr:rowOff>66675</xdr:rowOff>
    </xdr:to>
    <xdr:sp macro="" textlink="">
      <xdr:nvSpPr>
        <xdr:cNvPr id="275113" name="AutoShape 146"/>
        <xdr:cNvSpPr>
          <a:spLocks noChangeArrowheads="1"/>
        </xdr:cNvSpPr>
      </xdr:nvSpPr>
      <xdr:spPr bwMode="auto">
        <a:xfrm>
          <a:off x="1400175" y="10591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60</xdr:row>
      <xdr:rowOff>104775</xdr:rowOff>
    </xdr:from>
    <xdr:to>
      <xdr:col>2</xdr:col>
      <xdr:colOff>457200</xdr:colOff>
      <xdr:row>61</xdr:row>
      <xdr:rowOff>142875</xdr:rowOff>
    </xdr:to>
    <xdr:sp macro="" textlink="">
      <xdr:nvSpPr>
        <xdr:cNvPr id="10387" name="Text Box 147"/>
        <xdr:cNvSpPr txBox="1">
          <a:spLocks noChangeArrowheads="1"/>
        </xdr:cNvSpPr>
      </xdr:nvSpPr>
      <xdr:spPr bwMode="auto">
        <a:xfrm>
          <a:off x="1066800"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142875</xdr:rowOff>
    </xdr:from>
    <xdr:to>
      <xdr:col>7</xdr:col>
      <xdr:colOff>200025</xdr:colOff>
      <xdr:row>61</xdr:row>
      <xdr:rowOff>66675</xdr:rowOff>
    </xdr:to>
    <xdr:sp macro="" textlink="">
      <xdr:nvSpPr>
        <xdr:cNvPr id="275120" name="Oval 153"/>
        <xdr:cNvSpPr>
          <a:spLocks noChangeArrowheads="1"/>
        </xdr:cNvSpPr>
      </xdr:nvSpPr>
      <xdr:spPr bwMode="auto">
        <a:xfrm>
          <a:off x="4905375" y="10429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9525</xdr:rowOff>
    </xdr:from>
    <xdr:to>
      <xdr:col>8</xdr:col>
      <xdr:colOff>314325</xdr:colOff>
      <xdr:row>61</xdr:row>
      <xdr:rowOff>47625</xdr:rowOff>
    </xdr:to>
    <xdr:sp macro="" textlink="">
      <xdr:nvSpPr>
        <xdr:cNvPr id="10394" name="財政構造の弾力性該当値テキスト"/>
        <xdr:cNvSpPr txBox="1">
          <a:spLocks noChangeArrowheads="1"/>
        </xdr:cNvSpPr>
      </xdr:nvSpPr>
      <xdr:spPr bwMode="auto">
        <a:xfrm>
          <a:off x="5038725" y="1029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85.8</a:t>
          </a:r>
        </a:p>
      </xdr:txBody>
    </xdr:sp>
    <xdr:clientData/>
  </xdr:twoCellAnchor>
  <xdr:twoCellAnchor>
    <xdr:from>
      <xdr:col>5</xdr:col>
      <xdr:colOff>638175</xdr:colOff>
      <xdr:row>60</xdr:row>
      <xdr:rowOff>104775</xdr:rowOff>
    </xdr:from>
    <xdr:to>
      <xdr:col>6</xdr:col>
      <xdr:colOff>47625</xdr:colOff>
      <xdr:row>61</xdr:row>
      <xdr:rowOff>38100</xdr:rowOff>
    </xdr:to>
    <xdr:sp macro="" textlink="">
      <xdr:nvSpPr>
        <xdr:cNvPr id="275122" name="Oval 155"/>
        <xdr:cNvSpPr>
          <a:spLocks noChangeArrowheads="1"/>
        </xdr:cNvSpPr>
      </xdr:nvSpPr>
      <xdr:spPr bwMode="auto">
        <a:xfrm>
          <a:off x="4067175" y="1039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76200</xdr:rowOff>
    </xdr:from>
    <xdr:to>
      <xdr:col>6</xdr:col>
      <xdr:colOff>352425</xdr:colOff>
      <xdr:row>60</xdr:row>
      <xdr:rowOff>114300</xdr:rowOff>
    </xdr:to>
    <xdr:sp macro="" textlink="">
      <xdr:nvSpPr>
        <xdr:cNvPr id="10396" name="Text Box 156"/>
        <xdr:cNvSpPr txBox="1">
          <a:spLocks noChangeArrowheads="1"/>
        </xdr:cNvSpPr>
      </xdr:nvSpPr>
      <xdr:spPr bwMode="auto">
        <a:xfrm>
          <a:off x="3733800" y="1019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84.8</a:t>
          </a:r>
        </a:p>
      </xdr:txBody>
    </xdr:sp>
    <xdr:clientData/>
  </xdr:twoCellAnchor>
  <xdr:twoCellAnchor>
    <xdr:from>
      <xdr:col>4</xdr:col>
      <xdr:colOff>428625</xdr:colOff>
      <xdr:row>60</xdr:row>
      <xdr:rowOff>114300</xdr:rowOff>
    </xdr:from>
    <xdr:to>
      <xdr:col>4</xdr:col>
      <xdr:colOff>533400</xdr:colOff>
      <xdr:row>61</xdr:row>
      <xdr:rowOff>38100</xdr:rowOff>
    </xdr:to>
    <xdr:sp macro="" textlink="">
      <xdr:nvSpPr>
        <xdr:cNvPr id="275124" name="Oval 157"/>
        <xdr:cNvSpPr>
          <a:spLocks noChangeArrowheads="1"/>
        </xdr:cNvSpPr>
      </xdr:nvSpPr>
      <xdr:spPr bwMode="auto">
        <a:xfrm>
          <a:off x="3171825" y="1040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76200</xdr:rowOff>
    </xdr:from>
    <xdr:to>
      <xdr:col>5</xdr:col>
      <xdr:colOff>180975</xdr:colOff>
      <xdr:row>60</xdr:row>
      <xdr:rowOff>114300</xdr:rowOff>
    </xdr:to>
    <xdr:sp macro="" textlink="">
      <xdr:nvSpPr>
        <xdr:cNvPr id="10398" name="Text Box 158"/>
        <xdr:cNvSpPr txBox="1">
          <a:spLocks noChangeArrowheads="1"/>
        </xdr:cNvSpPr>
      </xdr:nvSpPr>
      <xdr:spPr bwMode="auto">
        <a:xfrm>
          <a:off x="2847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3</xdr:col>
      <xdr:colOff>228600</xdr:colOff>
      <xdr:row>61</xdr:row>
      <xdr:rowOff>114300</xdr:rowOff>
    </xdr:from>
    <xdr:to>
      <xdr:col>3</xdr:col>
      <xdr:colOff>333375</xdr:colOff>
      <xdr:row>62</xdr:row>
      <xdr:rowOff>47625</xdr:rowOff>
    </xdr:to>
    <xdr:sp macro="" textlink="">
      <xdr:nvSpPr>
        <xdr:cNvPr id="275126" name="Oval 159"/>
        <xdr:cNvSpPr>
          <a:spLocks noChangeArrowheads="1"/>
        </xdr:cNvSpPr>
      </xdr:nvSpPr>
      <xdr:spPr bwMode="auto">
        <a:xfrm>
          <a:off x="2286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85725</xdr:rowOff>
    </xdr:from>
    <xdr:to>
      <xdr:col>3</xdr:col>
      <xdr:colOff>657225</xdr:colOff>
      <xdr:row>61</xdr:row>
      <xdr:rowOff>123825</xdr:rowOff>
    </xdr:to>
    <xdr:sp macro="" textlink="">
      <xdr:nvSpPr>
        <xdr:cNvPr id="10400" name="Text Box 160"/>
        <xdr:cNvSpPr txBox="1">
          <a:spLocks noChangeArrowheads="1"/>
        </xdr:cNvSpPr>
      </xdr:nvSpPr>
      <xdr:spPr bwMode="auto">
        <a:xfrm>
          <a:off x="195262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90.1</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75128" name="Oval 161"/>
        <xdr:cNvSpPr>
          <a:spLocks noChangeArrowheads="1"/>
        </xdr:cNvSpPr>
      </xdr:nvSpPr>
      <xdr:spPr bwMode="auto">
        <a:xfrm>
          <a:off x="1400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402" name="Text Box 162"/>
        <xdr:cNvSpPr txBox="1">
          <a:spLocks noChangeArrowheads="1"/>
        </xdr:cNvSpPr>
      </xdr:nvSpPr>
      <xdr:spPr bwMode="auto">
        <a:xfrm>
          <a:off x="1066800"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[115,047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5139"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75140"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400"/>
            </a:lnSpc>
          </a:pPr>
          <a:r>
            <a:rPr lang="ja-JP" altLang="en-US" sz="1300" b="0" i="0" baseline="0">
              <a:latin typeface="+mn-ea"/>
              <a:ea typeface="+mn-ea"/>
              <a:cs typeface="+mn-cs"/>
            </a:rPr>
            <a:t>公共施設の老朽化などにより維持補修費は増加したものの、</a:t>
          </a:r>
          <a:r>
            <a:rPr lang="ja-JP" altLang="ja-JP" sz="1300" b="0" i="0" baseline="0">
              <a:latin typeface="+mn-ea"/>
              <a:ea typeface="+mn-ea"/>
              <a:cs typeface="+mn-cs"/>
            </a:rPr>
            <a:t>人件費は、職員配置適正化計画に基づく取組みの効果</a:t>
          </a:r>
          <a:r>
            <a:rPr lang="ja-JP" altLang="en-US" sz="1300" b="0" i="0" baseline="0">
              <a:latin typeface="+mn-ea"/>
              <a:ea typeface="+mn-ea"/>
              <a:cs typeface="+mn-cs"/>
            </a:rPr>
            <a:t>など</a:t>
          </a:r>
          <a:r>
            <a:rPr lang="ja-JP" altLang="ja-JP" sz="1300" b="0" i="0" baseline="0">
              <a:latin typeface="+mn-ea"/>
              <a:ea typeface="+mn-ea"/>
              <a:cs typeface="+mn-cs"/>
            </a:rPr>
            <a:t>により、</a:t>
          </a:r>
          <a:r>
            <a:rPr lang="ja-JP" altLang="en-US" sz="1300" b="0" i="0" baseline="0">
              <a:latin typeface="+mn-ea"/>
              <a:ea typeface="+mn-ea"/>
              <a:cs typeface="+mn-cs"/>
            </a:rPr>
            <a:t>また、物件費は公共施設</a:t>
          </a:r>
          <a:r>
            <a:rPr lang="ja-JP" altLang="ja-JP" sz="1300">
              <a:latin typeface="+mn-lt"/>
              <a:ea typeface="+mn-ea"/>
              <a:cs typeface="+mn-cs"/>
            </a:rPr>
            <a:t>に指定管理者制度を導入したことなど</a:t>
          </a:r>
          <a:r>
            <a:rPr lang="ja-JP" altLang="en-US" sz="1300">
              <a:latin typeface="+mn-lt"/>
              <a:ea typeface="+mn-ea"/>
              <a:cs typeface="+mn-cs"/>
            </a:rPr>
            <a:t>によりそれぞれ</a:t>
          </a:r>
          <a:r>
            <a:rPr lang="ja-JP" altLang="ja-JP" sz="1300" b="0" i="0" baseline="0">
              <a:latin typeface="+mn-ea"/>
              <a:ea typeface="+mn-ea"/>
              <a:cs typeface="+mn-cs"/>
            </a:rPr>
            <a:t>前年度と比較し減少</a:t>
          </a:r>
          <a:r>
            <a:rPr lang="ja-JP" altLang="en-US" sz="1300" b="0" i="0" baseline="0">
              <a:latin typeface="+mn-ea"/>
              <a:ea typeface="+mn-ea"/>
              <a:cs typeface="+mn-cs"/>
            </a:rPr>
            <a:t>し、人口</a:t>
          </a:r>
          <a:r>
            <a:rPr lang="en-US" altLang="ja-JP" sz="1300" b="0" i="0" baseline="0">
              <a:latin typeface="+mn-ea"/>
              <a:ea typeface="+mn-ea"/>
              <a:cs typeface="+mn-cs"/>
            </a:rPr>
            <a:t>1</a:t>
          </a:r>
          <a:r>
            <a:rPr lang="ja-JP" altLang="en-US" sz="1300" b="0" i="0" baseline="0">
              <a:latin typeface="+mn-ea"/>
              <a:ea typeface="+mn-ea"/>
              <a:cs typeface="+mn-cs"/>
            </a:rPr>
            <a:t>人当たりの決算額は、類似団体内平均と比較し下回りました。</a:t>
          </a:r>
          <a:r>
            <a:rPr lang="ja-JP" altLang="ja-JP" sz="1300" b="0" i="0" baseline="0">
              <a:latin typeface="+mn-ea"/>
              <a:ea typeface="+mn-ea"/>
              <a:cs typeface="+mn-cs"/>
            </a:rPr>
            <a:t>今後も経常経費の節減に合わせ、アウトソーシングや指定管理者制度の導入など、民間活力の活用にについて積極的に取り組みます。</a:t>
          </a:r>
          <a:endParaRPr lang="en-US" altLang="ja-JP" sz="1300" b="0" i="0" baseline="0">
            <a:latin typeface="+mn-ea"/>
            <a:ea typeface="+mn-ea"/>
            <a:cs typeface="+mn-cs"/>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8927" y="133826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75144"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75146"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75148"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75150"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75152"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5154"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515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275156"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275158" name="Line 191"/>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275160" name="Line 193"/>
        <xdr:cNvSpPr>
          <a:spLocks noChangeShapeType="1"/>
        </xdr:cNvSpPr>
      </xdr:nvSpPr>
      <xdr:spPr bwMode="auto">
        <a:xfrm>
          <a:off x="4867275" y="1404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95250</xdr:rowOff>
    </xdr:from>
    <xdr:to>
      <xdr:col>7</xdr:col>
      <xdr:colOff>152400</xdr:colOff>
      <xdr:row>82</xdr:row>
      <xdr:rowOff>114300</xdr:rowOff>
    </xdr:to>
    <xdr:sp macro="" textlink="">
      <xdr:nvSpPr>
        <xdr:cNvPr id="275161" name="Line 194"/>
        <xdr:cNvSpPr>
          <a:spLocks noChangeShapeType="1"/>
        </xdr:cNvSpPr>
      </xdr:nvSpPr>
      <xdr:spPr bwMode="auto">
        <a:xfrm flipV="1">
          <a:off x="4114800" y="141541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114300</xdr:rowOff>
    </xdr:from>
    <xdr:to>
      <xdr:col>8</xdr:col>
      <xdr:colOff>314325</xdr:colOff>
      <xdr:row>83</xdr:row>
      <xdr:rowOff>152400</xdr:rowOff>
    </xdr:to>
    <xdr:sp macro="" textlink="">
      <xdr:nvSpPr>
        <xdr:cNvPr id="10435" name="人件費・物件費等の状況平均値テキスト"/>
        <xdr:cNvSpPr txBox="1">
          <a:spLocks noChangeArrowheads="1"/>
        </xdr:cNvSpPr>
      </xdr:nvSpPr>
      <xdr:spPr bwMode="auto">
        <a:xfrm>
          <a:off x="5038725" y="14173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275163"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114300</xdr:rowOff>
    </xdr:from>
    <xdr:to>
      <xdr:col>6</xdr:col>
      <xdr:colOff>0</xdr:colOff>
      <xdr:row>82</xdr:row>
      <xdr:rowOff>114300</xdr:rowOff>
    </xdr:to>
    <xdr:sp macro="" textlink="">
      <xdr:nvSpPr>
        <xdr:cNvPr id="275164" name="Line 197"/>
        <xdr:cNvSpPr>
          <a:spLocks noChangeShapeType="1"/>
        </xdr:cNvSpPr>
      </xdr:nvSpPr>
      <xdr:spPr bwMode="auto">
        <a:xfrm>
          <a:off x="3228975" y="14173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75165"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9" name="Text Box 199"/>
        <xdr:cNvSpPr txBox="1">
          <a:spLocks noChangeArrowheads="1"/>
        </xdr:cNvSpPr>
      </xdr:nvSpPr>
      <xdr:spPr bwMode="auto">
        <a:xfrm>
          <a:off x="3733800" y="1391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114300</xdr:rowOff>
    </xdr:from>
    <xdr:to>
      <xdr:col>4</xdr:col>
      <xdr:colOff>485775</xdr:colOff>
      <xdr:row>82</xdr:row>
      <xdr:rowOff>114300</xdr:rowOff>
    </xdr:to>
    <xdr:sp macro="" textlink="">
      <xdr:nvSpPr>
        <xdr:cNvPr id="275167" name="Line 200"/>
        <xdr:cNvSpPr>
          <a:spLocks noChangeShapeType="1"/>
        </xdr:cNvSpPr>
      </xdr:nvSpPr>
      <xdr:spPr bwMode="auto">
        <a:xfrm flipV="1">
          <a:off x="2333625" y="141732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28575</xdr:rowOff>
    </xdr:from>
    <xdr:to>
      <xdr:col>4</xdr:col>
      <xdr:colOff>533400</xdr:colOff>
      <xdr:row>82</xdr:row>
      <xdr:rowOff>123825</xdr:rowOff>
    </xdr:to>
    <xdr:sp macro="" textlink="">
      <xdr:nvSpPr>
        <xdr:cNvPr id="275168" name="AutoShape 201"/>
        <xdr:cNvSpPr>
          <a:spLocks noChangeArrowheads="1"/>
        </xdr:cNvSpPr>
      </xdr:nvSpPr>
      <xdr:spPr bwMode="auto">
        <a:xfrm>
          <a:off x="3171825" y="1408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42" name="Text Box 202"/>
        <xdr:cNvSpPr txBox="1">
          <a:spLocks noChangeArrowheads="1"/>
        </xdr:cNvSpPr>
      </xdr:nvSpPr>
      <xdr:spPr bwMode="auto">
        <a:xfrm>
          <a:off x="284797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105,722</a:t>
          </a:r>
        </a:p>
      </xdr:txBody>
    </xdr:sp>
    <xdr:clientData/>
  </xdr:twoCellAnchor>
  <xdr:twoCellAnchor>
    <xdr:from>
      <xdr:col>2</xdr:col>
      <xdr:colOff>76200</xdr:colOff>
      <xdr:row>82</xdr:row>
      <xdr:rowOff>104775</xdr:rowOff>
    </xdr:from>
    <xdr:to>
      <xdr:col>3</xdr:col>
      <xdr:colOff>276225</xdr:colOff>
      <xdr:row>82</xdr:row>
      <xdr:rowOff>114300</xdr:rowOff>
    </xdr:to>
    <xdr:sp macro="" textlink="">
      <xdr:nvSpPr>
        <xdr:cNvPr id="275170" name="Line 203"/>
        <xdr:cNvSpPr>
          <a:spLocks noChangeShapeType="1"/>
        </xdr:cNvSpPr>
      </xdr:nvSpPr>
      <xdr:spPr bwMode="auto">
        <a:xfrm>
          <a:off x="1447800" y="14163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28575</xdr:rowOff>
    </xdr:from>
    <xdr:to>
      <xdr:col>3</xdr:col>
      <xdr:colOff>333375</xdr:colOff>
      <xdr:row>82</xdr:row>
      <xdr:rowOff>123825</xdr:rowOff>
    </xdr:to>
    <xdr:sp macro="" textlink="">
      <xdr:nvSpPr>
        <xdr:cNvPr id="275171" name="AutoShape 204"/>
        <xdr:cNvSpPr>
          <a:spLocks noChangeArrowheads="1"/>
        </xdr:cNvSpPr>
      </xdr:nvSpPr>
      <xdr:spPr bwMode="auto">
        <a:xfrm>
          <a:off x="2286000" y="1408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161925</xdr:rowOff>
    </xdr:from>
    <xdr:to>
      <xdr:col>3</xdr:col>
      <xdr:colOff>657225</xdr:colOff>
      <xdr:row>82</xdr:row>
      <xdr:rowOff>28575</xdr:rowOff>
    </xdr:to>
    <xdr:sp macro="" textlink="">
      <xdr:nvSpPr>
        <xdr:cNvPr id="10445" name="Text Box 205"/>
        <xdr:cNvSpPr txBox="1">
          <a:spLocks noChangeArrowheads="1"/>
        </xdr:cNvSpPr>
      </xdr:nvSpPr>
      <xdr:spPr bwMode="auto">
        <a:xfrm>
          <a:off x="1952625"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105,307</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275173" name="AutoShape 206"/>
        <xdr:cNvSpPr>
          <a:spLocks noChangeArrowheads="1"/>
        </xdr:cNvSpPr>
      </xdr:nvSpPr>
      <xdr:spPr bwMode="auto">
        <a:xfrm>
          <a:off x="1400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47" name="Text Box 207"/>
        <xdr:cNvSpPr txBox="1">
          <a:spLocks noChangeArrowheads="1"/>
        </xdr:cNvSpPr>
      </xdr:nvSpPr>
      <xdr:spPr bwMode="auto">
        <a:xfrm>
          <a:off x="1066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103,962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47625</xdr:rowOff>
    </xdr:from>
    <xdr:to>
      <xdr:col>7</xdr:col>
      <xdr:colOff>200025</xdr:colOff>
      <xdr:row>82</xdr:row>
      <xdr:rowOff>152400</xdr:rowOff>
    </xdr:to>
    <xdr:sp macro="" textlink="">
      <xdr:nvSpPr>
        <xdr:cNvPr id="275180" name="Oval 213"/>
        <xdr:cNvSpPr>
          <a:spLocks noChangeArrowheads="1"/>
        </xdr:cNvSpPr>
      </xdr:nvSpPr>
      <xdr:spPr bwMode="auto">
        <a:xfrm>
          <a:off x="4905375" y="1410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0</xdr:rowOff>
    </xdr:from>
    <xdr:to>
      <xdr:col>8</xdr:col>
      <xdr:colOff>314325</xdr:colOff>
      <xdr:row>83</xdr:row>
      <xdr:rowOff>38100</xdr:rowOff>
    </xdr:to>
    <xdr:sp macro="" textlink="">
      <xdr:nvSpPr>
        <xdr:cNvPr id="10454" name="人件費・物件費等の状況該当値テキスト"/>
        <xdr:cNvSpPr txBox="1">
          <a:spLocks noChangeArrowheads="1"/>
        </xdr:cNvSpPr>
      </xdr:nvSpPr>
      <xdr:spPr bwMode="auto">
        <a:xfrm>
          <a:off x="5038725" y="14058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115,047</a:t>
          </a:r>
        </a:p>
      </xdr:txBody>
    </xdr:sp>
    <xdr:clientData/>
  </xdr:twoCellAnchor>
  <xdr:twoCellAnchor>
    <xdr:from>
      <xdr:col>5</xdr:col>
      <xdr:colOff>638175</xdr:colOff>
      <xdr:row>82</xdr:row>
      <xdr:rowOff>66675</xdr:rowOff>
    </xdr:from>
    <xdr:to>
      <xdr:col>6</xdr:col>
      <xdr:colOff>47625</xdr:colOff>
      <xdr:row>83</xdr:row>
      <xdr:rowOff>0</xdr:rowOff>
    </xdr:to>
    <xdr:sp macro="" textlink="">
      <xdr:nvSpPr>
        <xdr:cNvPr id="275182" name="Oval 215"/>
        <xdr:cNvSpPr>
          <a:spLocks noChangeArrowheads="1"/>
        </xdr:cNvSpPr>
      </xdr:nvSpPr>
      <xdr:spPr bwMode="auto">
        <a:xfrm>
          <a:off x="4067175" y="1412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9525</xdr:rowOff>
    </xdr:from>
    <xdr:to>
      <xdr:col>6</xdr:col>
      <xdr:colOff>352425</xdr:colOff>
      <xdr:row>84</xdr:row>
      <xdr:rowOff>47625</xdr:rowOff>
    </xdr:to>
    <xdr:sp macro="" textlink="">
      <xdr:nvSpPr>
        <xdr:cNvPr id="10456" name="Text Box 216"/>
        <xdr:cNvSpPr txBox="1">
          <a:spLocks noChangeArrowheads="1"/>
        </xdr:cNvSpPr>
      </xdr:nvSpPr>
      <xdr:spPr bwMode="auto">
        <a:xfrm>
          <a:off x="3733800" y="1423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121,747</a:t>
          </a:r>
        </a:p>
      </xdr:txBody>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275184" name="Oval 217"/>
        <xdr:cNvSpPr>
          <a:spLocks noChangeArrowheads="1"/>
        </xdr:cNvSpPr>
      </xdr:nvSpPr>
      <xdr:spPr bwMode="auto">
        <a:xfrm>
          <a:off x="3171825" y="1411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58" name="Text Box 218"/>
        <xdr:cNvSpPr txBox="1">
          <a:spLocks noChangeArrowheads="1"/>
        </xdr:cNvSpPr>
      </xdr:nvSpPr>
      <xdr:spPr bwMode="auto">
        <a:xfrm>
          <a:off x="2847975"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119,260</a:t>
          </a:r>
        </a:p>
      </xdr:txBody>
    </xdr:sp>
    <xdr:clientData/>
  </xdr:twoCellAnchor>
  <xdr:twoCellAnchor>
    <xdr:from>
      <xdr:col>3</xdr:col>
      <xdr:colOff>228600</xdr:colOff>
      <xdr:row>82</xdr:row>
      <xdr:rowOff>66675</xdr:rowOff>
    </xdr:from>
    <xdr:to>
      <xdr:col>3</xdr:col>
      <xdr:colOff>333375</xdr:colOff>
      <xdr:row>82</xdr:row>
      <xdr:rowOff>161925</xdr:rowOff>
    </xdr:to>
    <xdr:sp macro="" textlink="">
      <xdr:nvSpPr>
        <xdr:cNvPr id="275186" name="Oval 219"/>
        <xdr:cNvSpPr>
          <a:spLocks noChangeArrowheads="1"/>
        </xdr:cNvSpPr>
      </xdr:nvSpPr>
      <xdr:spPr bwMode="auto">
        <a:xfrm>
          <a:off x="2286000" y="1412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9525</xdr:rowOff>
    </xdr:from>
    <xdr:to>
      <xdr:col>3</xdr:col>
      <xdr:colOff>657225</xdr:colOff>
      <xdr:row>84</xdr:row>
      <xdr:rowOff>47625</xdr:rowOff>
    </xdr:to>
    <xdr:sp macro="" textlink="">
      <xdr:nvSpPr>
        <xdr:cNvPr id="10460" name="Text Box 220"/>
        <xdr:cNvSpPr txBox="1">
          <a:spLocks noChangeArrowheads="1"/>
        </xdr:cNvSpPr>
      </xdr:nvSpPr>
      <xdr:spPr bwMode="auto">
        <a:xfrm>
          <a:off x="195262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121,186</a:t>
          </a:r>
        </a:p>
      </xdr:txBody>
    </xdr:sp>
    <xdr:clientData/>
  </xdr:twoCellAnchor>
  <xdr:twoCellAnchor>
    <xdr:from>
      <xdr:col>2</xdr:col>
      <xdr:colOff>28575</xdr:colOff>
      <xdr:row>82</xdr:row>
      <xdr:rowOff>57150</xdr:rowOff>
    </xdr:from>
    <xdr:to>
      <xdr:col>2</xdr:col>
      <xdr:colOff>123825</xdr:colOff>
      <xdr:row>82</xdr:row>
      <xdr:rowOff>152400</xdr:rowOff>
    </xdr:to>
    <xdr:sp macro="" textlink="">
      <xdr:nvSpPr>
        <xdr:cNvPr id="275188" name="Oval 221"/>
        <xdr:cNvSpPr>
          <a:spLocks noChangeArrowheads="1"/>
        </xdr:cNvSpPr>
      </xdr:nvSpPr>
      <xdr:spPr bwMode="auto">
        <a:xfrm>
          <a:off x="14001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0</xdr:rowOff>
    </xdr:from>
    <xdr:to>
      <xdr:col>2</xdr:col>
      <xdr:colOff>457200</xdr:colOff>
      <xdr:row>84</xdr:row>
      <xdr:rowOff>38100</xdr:rowOff>
    </xdr:to>
    <xdr:sp macro="" textlink="">
      <xdr:nvSpPr>
        <xdr:cNvPr id="10462" name="Text Box 222"/>
        <xdr:cNvSpPr txBox="1">
          <a:spLocks noChangeArrowheads="1"/>
        </xdr:cNvSpPr>
      </xdr:nvSpPr>
      <xdr:spPr bwMode="auto">
        <a:xfrm>
          <a:off x="1066800" y="1423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116,867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5199"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75200"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lnSpc>
              <a:spcPts val="1400"/>
            </a:lnSpc>
          </a:pPr>
          <a:r>
            <a:rPr lang="ja-JP" altLang="ja-JP" sz="1300" b="0" i="0" baseline="0">
              <a:latin typeface="+mn-ea"/>
              <a:ea typeface="+mn-ea"/>
              <a:cs typeface="+mn-cs"/>
            </a:rPr>
            <a:t>ラスパイレス指数は、</a:t>
          </a:r>
          <a:r>
            <a:rPr lang="en-US" altLang="ja-JP" sz="1300" b="0" i="0" baseline="0">
              <a:latin typeface="+mn-ea"/>
              <a:ea typeface="+mn-ea"/>
              <a:cs typeface="+mn-cs"/>
            </a:rPr>
            <a:t>104.7</a:t>
          </a:r>
          <a:r>
            <a:rPr lang="ja-JP" altLang="ja-JP" sz="1300" b="0" i="0" baseline="0">
              <a:latin typeface="+mn-ea"/>
              <a:ea typeface="+mn-ea"/>
              <a:cs typeface="+mn-cs"/>
            </a:rPr>
            <a:t>で、昨年を</a:t>
          </a:r>
          <a:r>
            <a:rPr lang="en-US" altLang="ja-JP" sz="1300" b="0" i="0" baseline="0">
              <a:latin typeface="+mn-ea"/>
              <a:ea typeface="+mn-ea"/>
              <a:cs typeface="+mn-cs"/>
            </a:rPr>
            <a:t>0.7</a:t>
          </a:r>
          <a:r>
            <a:rPr lang="ja-JP" altLang="ja-JP" sz="1300" b="0" i="0" baseline="0">
              <a:latin typeface="+mn-ea"/>
              <a:ea typeface="+mn-ea"/>
              <a:cs typeface="+mn-cs"/>
            </a:rPr>
            <a:t>ポイント上回りました。要因としては、職員構成の変動による影響が主であり、給料表等制度変更の差異によるものではありません。また、臨時特例法に伴う国家公務員の給料減額前の給料水準と比較すると</a:t>
          </a:r>
          <a:r>
            <a:rPr lang="en-US" altLang="ja-JP" sz="1300" b="0" i="0" baseline="0">
              <a:latin typeface="+mn-ea"/>
              <a:ea typeface="+mn-ea"/>
              <a:cs typeface="+mn-cs"/>
            </a:rPr>
            <a:t>96.7</a:t>
          </a:r>
          <a:r>
            <a:rPr lang="ja-JP" altLang="ja-JP" sz="1300" b="0" i="0" baseline="0">
              <a:latin typeface="+mn-ea"/>
              <a:ea typeface="+mn-ea"/>
              <a:cs typeface="+mn-cs"/>
            </a:rPr>
            <a:t>となり国を下回っています。なお、</a:t>
          </a:r>
          <a:r>
            <a:rPr lang="en-US" altLang="ja-JP" sz="1300" b="0" i="0" baseline="0">
              <a:latin typeface="+mn-ea"/>
              <a:ea typeface="+mn-ea"/>
              <a:cs typeface="+mn-cs"/>
            </a:rPr>
            <a:t>10</a:t>
          </a:r>
          <a:r>
            <a:rPr lang="ja-JP" altLang="ja-JP" sz="1300" b="0" i="0" baseline="0">
              <a:latin typeface="+mn-ea"/>
              <a:ea typeface="+mn-ea"/>
              <a:cs typeface="+mn-cs"/>
            </a:rPr>
            <a:t>月</a:t>
          </a:r>
          <a:r>
            <a:rPr lang="en-US" altLang="ja-JP" sz="1300" b="0" i="0" baseline="0">
              <a:latin typeface="+mn-ea"/>
              <a:ea typeface="+mn-ea"/>
              <a:cs typeface="+mn-cs"/>
            </a:rPr>
            <a:t>1</a:t>
          </a:r>
          <a:r>
            <a:rPr lang="ja-JP" altLang="ja-JP" sz="1300" b="0" i="0" baseline="0">
              <a:latin typeface="+mn-ea"/>
              <a:ea typeface="+mn-ea"/>
              <a:cs typeface="+mn-cs"/>
            </a:rPr>
            <a:t>日給料減額後のラスパイレス指数は、</a:t>
          </a:r>
          <a:r>
            <a:rPr lang="en-US" altLang="ja-JP" sz="1300" b="0" i="0" baseline="0">
              <a:latin typeface="+mn-ea"/>
              <a:ea typeface="+mn-ea"/>
              <a:cs typeface="+mn-cs"/>
            </a:rPr>
            <a:t>100.6</a:t>
          </a:r>
          <a:r>
            <a:rPr lang="ja-JP" altLang="ja-JP" sz="1300" b="0" i="0" baseline="0">
              <a:latin typeface="+mn-ea"/>
              <a:ea typeface="+mn-ea"/>
              <a:cs typeface="+mn-cs"/>
            </a:rPr>
            <a:t>であり概ね国の水準と均衡しています。今後も国の動向等注視しながら、給料の適正化に努めます。</a:t>
          </a:r>
          <a:endParaRPr lang="en-US" altLang="ja-JP" sz="1300" b="0" i="0" baseline="0">
            <a:latin typeface="+mn-ea"/>
            <a:ea typeface="+mn-ea"/>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75203"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75205"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75207"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75209"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75211"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75213"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75215"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521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275218"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75220" name="Line 253"/>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275222"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85</xdr:row>
      <xdr:rowOff>9525</xdr:rowOff>
    </xdr:to>
    <xdr:sp macro="" textlink="">
      <xdr:nvSpPr>
        <xdr:cNvPr id="275223" name="Line 256"/>
        <xdr:cNvSpPr>
          <a:spLocks noChangeShapeType="1"/>
        </xdr:cNvSpPr>
      </xdr:nvSpPr>
      <xdr:spPr bwMode="auto">
        <a:xfrm>
          <a:off x="16182975" y="14525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275225"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95250</xdr:rowOff>
    </xdr:from>
    <xdr:to>
      <xdr:col>23</xdr:col>
      <xdr:colOff>409575</xdr:colOff>
      <xdr:row>84</xdr:row>
      <xdr:rowOff>123825</xdr:rowOff>
    </xdr:to>
    <xdr:sp macro="" textlink="">
      <xdr:nvSpPr>
        <xdr:cNvPr id="275226" name="Line 259"/>
        <xdr:cNvSpPr>
          <a:spLocks noChangeShapeType="1"/>
        </xdr:cNvSpPr>
      </xdr:nvSpPr>
      <xdr:spPr bwMode="auto">
        <a:xfrm>
          <a:off x="15287625" y="13811250"/>
          <a:ext cx="895350" cy="714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275227"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80</xdr:row>
      <xdr:rowOff>95250</xdr:rowOff>
    </xdr:from>
    <xdr:to>
      <xdr:col>22</xdr:col>
      <xdr:colOff>200025</xdr:colOff>
      <xdr:row>80</xdr:row>
      <xdr:rowOff>123825</xdr:rowOff>
    </xdr:to>
    <xdr:sp macro="" textlink="">
      <xdr:nvSpPr>
        <xdr:cNvPr id="275229" name="Line 262"/>
        <xdr:cNvSpPr>
          <a:spLocks noChangeShapeType="1"/>
        </xdr:cNvSpPr>
      </xdr:nvSpPr>
      <xdr:spPr bwMode="auto">
        <a:xfrm flipV="1">
          <a:off x="14401800" y="13811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275230" name="AutoShape 263"/>
        <xdr:cNvSpPr>
          <a:spLocks noChangeArrowheads="1"/>
        </xdr:cNvSpPr>
      </xdr:nvSpPr>
      <xdr:spPr bwMode="auto">
        <a:xfrm>
          <a:off x="15240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04" name="Text Box 264"/>
        <xdr:cNvSpPr txBox="1">
          <a:spLocks noChangeArrowheads="1"/>
        </xdr:cNvSpPr>
      </xdr:nvSpPr>
      <xdr:spPr bwMode="auto">
        <a:xfrm>
          <a:off x="14906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a:t>
          </a:r>
        </a:p>
      </xdr:txBody>
    </xdr:sp>
    <xdr:clientData/>
  </xdr:twoCellAnchor>
  <xdr:twoCellAnchor>
    <xdr:from>
      <xdr:col>19</xdr:col>
      <xdr:colOff>485775</xdr:colOff>
      <xdr:row>80</xdr:row>
      <xdr:rowOff>123825</xdr:rowOff>
    </xdr:from>
    <xdr:to>
      <xdr:col>21</xdr:col>
      <xdr:colOff>0</xdr:colOff>
      <xdr:row>80</xdr:row>
      <xdr:rowOff>123825</xdr:rowOff>
    </xdr:to>
    <xdr:sp macro="" textlink="">
      <xdr:nvSpPr>
        <xdr:cNvPr id="275232" name="Line 265"/>
        <xdr:cNvSpPr>
          <a:spLocks noChangeShapeType="1"/>
        </xdr:cNvSpPr>
      </xdr:nvSpPr>
      <xdr:spPr bwMode="auto">
        <a:xfrm>
          <a:off x="13515975" y="13839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95250</xdr:rowOff>
    </xdr:from>
    <xdr:to>
      <xdr:col>21</xdr:col>
      <xdr:colOff>47625</xdr:colOff>
      <xdr:row>82</xdr:row>
      <xdr:rowOff>28575</xdr:rowOff>
    </xdr:to>
    <xdr:sp macro="" textlink="">
      <xdr:nvSpPr>
        <xdr:cNvPr id="275233" name="AutoShape 266"/>
        <xdr:cNvSpPr>
          <a:spLocks noChangeArrowheads="1"/>
        </xdr:cNvSpPr>
      </xdr:nvSpPr>
      <xdr:spPr bwMode="auto">
        <a:xfrm>
          <a:off x="14354175" y="1398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38100</xdr:rowOff>
    </xdr:from>
    <xdr:to>
      <xdr:col>21</xdr:col>
      <xdr:colOff>381000</xdr:colOff>
      <xdr:row>83</xdr:row>
      <xdr:rowOff>76200</xdr:rowOff>
    </xdr:to>
    <xdr:sp macro="" textlink="">
      <xdr:nvSpPr>
        <xdr:cNvPr id="10507" name="Text Box 267"/>
        <xdr:cNvSpPr txBox="1">
          <a:spLocks noChangeArrowheads="1"/>
        </xdr:cNvSpPr>
      </xdr:nvSpPr>
      <xdr:spPr bwMode="auto">
        <a:xfrm>
          <a:off x="14020800"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275235"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275242" name="Oval 275"/>
        <xdr:cNvSpPr>
          <a:spLocks noChangeArrowheads="1"/>
        </xdr:cNvSpPr>
      </xdr:nvSpPr>
      <xdr:spPr bwMode="auto">
        <a:xfrm>
          <a:off x="169640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0</xdr:rowOff>
    </xdr:from>
    <xdr:to>
      <xdr:col>26</xdr:col>
      <xdr:colOff>38100</xdr:colOff>
      <xdr:row>85</xdr:row>
      <xdr:rowOff>38100</xdr:rowOff>
    </xdr:to>
    <xdr:sp macro="" textlink="">
      <xdr:nvSpPr>
        <xdr:cNvPr id="10516" name="給与水準   （国との比較）該当値テキスト"/>
        <xdr:cNvSpPr txBox="1">
          <a:spLocks noChangeArrowheads="1"/>
        </xdr:cNvSpPr>
      </xdr:nvSpPr>
      <xdr:spPr bwMode="auto">
        <a:xfrm>
          <a:off x="17106900" y="1440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104.7</a:t>
          </a:r>
        </a:p>
      </xdr:txBody>
    </xdr:sp>
    <xdr:clientData/>
  </xdr:twoCellAnchor>
  <xdr:twoCellAnchor>
    <xdr:from>
      <xdr:col>23</xdr:col>
      <xdr:colOff>352425</xdr:colOff>
      <xdr:row>84</xdr:row>
      <xdr:rowOff>76200</xdr:rowOff>
    </xdr:from>
    <xdr:to>
      <xdr:col>23</xdr:col>
      <xdr:colOff>457200</xdr:colOff>
      <xdr:row>85</xdr:row>
      <xdr:rowOff>0</xdr:rowOff>
    </xdr:to>
    <xdr:sp macro="" textlink="">
      <xdr:nvSpPr>
        <xdr:cNvPr id="275244" name="Oval 277"/>
        <xdr:cNvSpPr>
          <a:spLocks noChangeArrowheads="1"/>
        </xdr:cNvSpPr>
      </xdr:nvSpPr>
      <xdr:spPr bwMode="auto">
        <a:xfrm>
          <a:off x="16125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8" name="Text Box 278"/>
        <xdr:cNvSpPr txBox="1">
          <a:spLocks noChangeArrowheads="1"/>
        </xdr:cNvSpPr>
      </xdr:nvSpPr>
      <xdr:spPr bwMode="auto">
        <a:xfrm>
          <a:off x="15801975" y="1426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104.0</a:t>
          </a:r>
        </a:p>
      </xdr:txBody>
    </xdr:sp>
    <xdr:clientData/>
  </xdr:twoCellAnchor>
  <xdr:twoCellAnchor>
    <xdr:from>
      <xdr:col>22</xdr:col>
      <xdr:colOff>152400</xdr:colOff>
      <xdr:row>80</xdr:row>
      <xdr:rowOff>38100</xdr:rowOff>
    </xdr:from>
    <xdr:to>
      <xdr:col>22</xdr:col>
      <xdr:colOff>257175</xdr:colOff>
      <xdr:row>80</xdr:row>
      <xdr:rowOff>142875</xdr:rowOff>
    </xdr:to>
    <xdr:sp macro="" textlink="">
      <xdr:nvSpPr>
        <xdr:cNvPr id="275246" name="Oval 279"/>
        <xdr:cNvSpPr>
          <a:spLocks noChangeArrowheads="1"/>
        </xdr:cNvSpPr>
      </xdr:nvSpPr>
      <xdr:spPr bwMode="auto">
        <a:xfrm>
          <a:off x="15240000"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9525</xdr:rowOff>
    </xdr:from>
    <xdr:to>
      <xdr:col>22</xdr:col>
      <xdr:colOff>581025</xdr:colOff>
      <xdr:row>80</xdr:row>
      <xdr:rowOff>47625</xdr:rowOff>
    </xdr:to>
    <xdr:sp macro="" textlink="">
      <xdr:nvSpPr>
        <xdr:cNvPr id="10520" name="Text Box 280"/>
        <xdr:cNvSpPr txBox="1">
          <a:spLocks noChangeArrowheads="1"/>
        </xdr:cNvSpPr>
      </xdr:nvSpPr>
      <xdr:spPr bwMode="auto">
        <a:xfrm>
          <a:off x="14906625"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20</xdr:col>
      <xdr:colOff>638175</xdr:colOff>
      <xdr:row>80</xdr:row>
      <xdr:rowOff>76200</xdr:rowOff>
    </xdr:from>
    <xdr:to>
      <xdr:col>21</xdr:col>
      <xdr:colOff>47625</xdr:colOff>
      <xdr:row>81</xdr:row>
      <xdr:rowOff>0</xdr:rowOff>
    </xdr:to>
    <xdr:sp macro="" textlink="">
      <xdr:nvSpPr>
        <xdr:cNvPr id="275248" name="Oval 281"/>
        <xdr:cNvSpPr>
          <a:spLocks noChangeArrowheads="1"/>
        </xdr:cNvSpPr>
      </xdr:nvSpPr>
      <xdr:spPr bwMode="auto">
        <a:xfrm>
          <a:off x="14354175"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38100</xdr:rowOff>
    </xdr:from>
    <xdr:to>
      <xdr:col>21</xdr:col>
      <xdr:colOff>381000</xdr:colOff>
      <xdr:row>80</xdr:row>
      <xdr:rowOff>76200</xdr:rowOff>
    </xdr:to>
    <xdr:sp macro="" textlink="">
      <xdr:nvSpPr>
        <xdr:cNvPr id="10522" name="Text Box 282"/>
        <xdr:cNvSpPr txBox="1">
          <a:spLocks noChangeArrowheads="1"/>
        </xdr:cNvSpPr>
      </xdr:nvSpPr>
      <xdr:spPr bwMode="auto">
        <a:xfrm>
          <a:off x="14020800"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19</xdr:col>
      <xdr:colOff>428625</xdr:colOff>
      <xdr:row>80</xdr:row>
      <xdr:rowOff>76200</xdr:rowOff>
    </xdr:from>
    <xdr:to>
      <xdr:col>19</xdr:col>
      <xdr:colOff>533400</xdr:colOff>
      <xdr:row>81</xdr:row>
      <xdr:rowOff>0</xdr:rowOff>
    </xdr:to>
    <xdr:sp macro="" textlink="">
      <xdr:nvSpPr>
        <xdr:cNvPr id="275250" name="Oval 283"/>
        <xdr:cNvSpPr>
          <a:spLocks noChangeArrowheads="1"/>
        </xdr:cNvSpPr>
      </xdr:nvSpPr>
      <xdr:spPr bwMode="auto">
        <a:xfrm>
          <a:off x="13458825" y="13792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38100</xdr:rowOff>
    </xdr:from>
    <xdr:to>
      <xdr:col>20</xdr:col>
      <xdr:colOff>180975</xdr:colOff>
      <xdr:row>80</xdr:row>
      <xdr:rowOff>76200</xdr:rowOff>
    </xdr:to>
    <xdr:sp macro="" textlink="">
      <xdr:nvSpPr>
        <xdr:cNvPr id="10524" name="Text Box 284"/>
        <xdr:cNvSpPr txBox="1">
          <a:spLocks noChangeArrowheads="1"/>
        </xdr:cNvSpPr>
      </xdr:nvSpPr>
      <xdr:spPr bwMode="auto">
        <a:xfrm>
          <a:off x="1313497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[7.99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138/197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5261"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75262"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人口千人当たりの職員数は、類似団体内平均を上回る</a:t>
          </a:r>
          <a:r>
            <a:rPr lang="en-US" altLang="ja-JP" sz="1300" b="0" i="0" u="none" strike="noStrike" baseline="0">
              <a:solidFill>
                <a:srgbClr val="000000"/>
              </a:solidFill>
              <a:latin typeface="ＭＳ Ｐゴシック"/>
              <a:ea typeface="ＭＳ Ｐゴシック"/>
            </a:rPr>
            <a:t>7.99</a:t>
          </a:r>
          <a:r>
            <a:rPr lang="ja-JP" altLang="en-US" sz="1300" b="0" i="0" u="none" strike="noStrike" baseline="0">
              <a:solidFill>
                <a:srgbClr val="000000"/>
              </a:solidFill>
              <a:latin typeface="ＭＳ Ｐゴシック"/>
              <a:ea typeface="ＭＳ Ｐゴシック"/>
            </a:rPr>
            <a:t>人となっています。職員数については、第六次職員配置適正化計画に基づく平成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年度職員数を起点に、</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％減の</a:t>
          </a:r>
          <a:r>
            <a:rPr lang="en-US" altLang="ja-JP" sz="1300" b="0" i="0" u="none" strike="noStrike" baseline="0">
              <a:solidFill>
                <a:srgbClr val="000000"/>
              </a:solidFill>
              <a:latin typeface="ＭＳ Ｐゴシック"/>
              <a:ea typeface="ＭＳ Ｐゴシック"/>
            </a:rPr>
            <a:t>510</a:t>
          </a:r>
          <a:r>
            <a:rPr lang="ja-JP" altLang="en-US" sz="1300" b="0" i="0" u="none" strike="noStrike" baseline="0">
              <a:solidFill>
                <a:srgbClr val="000000"/>
              </a:solidFill>
              <a:latin typeface="ＭＳ Ｐゴシック"/>
              <a:ea typeface="ＭＳ Ｐゴシック"/>
            </a:rPr>
            <a:t>人を定員数の上限基準としています。今後も事務事業の効率化等行い、定数の適正化に努めます。</a:t>
          </a:r>
        </a:p>
      </xdr:txBody>
    </xdr:sp>
    <xdr:clientData/>
  </xdr:twoCellAnchor>
  <xdr:oneCellAnchor>
    <xdr:from>
      <xdr:col>18</xdr:col>
      <xdr:colOff>485775</xdr:colOff>
      <xdr:row>55</xdr:row>
      <xdr:rowOff>19050</xdr:rowOff>
    </xdr:from>
    <xdr:ext cx="183173" cy="152400"/>
    <xdr:sp macro="" textlink="">
      <xdr:nvSpPr>
        <xdr:cNvPr id="10538" name="Text Box 298"/>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75266"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75268"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75270"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75272"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75274"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75276"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75278"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75280"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528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275283"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275285" name="Line 318"/>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275287" name="Line 320"/>
        <xdr:cNvSpPr>
          <a:spLocks noChangeShapeType="1"/>
        </xdr:cNvSpPr>
      </xdr:nvSpPr>
      <xdr:spPr bwMode="auto">
        <a:xfrm>
          <a:off x="16925925" y="1001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47625</xdr:rowOff>
    </xdr:from>
    <xdr:to>
      <xdr:col>24</xdr:col>
      <xdr:colOff>561975</xdr:colOff>
      <xdr:row>61</xdr:row>
      <xdr:rowOff>47625</xdr:rowOff>
    </xdr:to>
    <xdr:sp macro="" textlink="">
      <xdr:nvSpPr>
        <xdr:cNvPr id="275288" name="Line 321"/>
        <xdr:cNvSpPr>
          <a:spLocks noChangeShapeType="1"/>
        </xdr:cNvSpPr>
      </xdr:nvSpPr>
      <xdr:spPr bwMode="auto">
        <a:xfrm flipV="1">
          <a:off x="16182975" y="10506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62" name="定員管理の状況平均値テキスト"/>
        <xdr:cNvSpPr txBox="1">
          <a:spLocks noChangeArrowheads="1"/>
        </xdr:cNvSpPr>
      </xdr:nvSpPr>
      <xdr:spPr bwMode="auto">
        <a:xfrm>
          <a:off x="17106900" y="1023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275290"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38100</xdr:rowOff>
    </xdr:from>
    <xdr:to>
      <xdr:col>23</xdr:col>
      <xdr:colOff>409575</xdr:colOff>
      <xdr:row>61</xdr:row>
      <xdr:rowOff>47625</xdr:rowOff>
    </xdr:to>
    <xdr:sp macro="" textlink="">
      <xdr:nvSpPr>
        <xdr:cNvPr id="275291" name="Line 324"/>
        <xdr:cNvSpPr>
          <a:spLocks noChangeShapeType="1"/>
        </xdr:cNvSpPr>
      </xdr:nvSpPr>
      <xdr:spPr bwMode="auto">
        <a:xfrm>
          <a:off x="15287625" y="104965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275292"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66675</xdr:rowOff>
    </xdr:from>
    <xdr:to>
      <xdr:col>24</xdr:col>
      <xdr:colOff>76200</xdr:colOff>
      <xdr:row>60</xdr:row>
      <xdr:rowOff>104775</xdr:rowOff>
    </xdr:to>
    <xdr:sp macro="" textlink="">
      <xdr:nvSpPr>
        <xdr:cNvPr id="10566" name="Text Box 326"/>
        <xdr:cNvSpPr txBox="1">
          <a:spLocks noChangeArrowheads="1"/>
        </xdr:cNvSpPr>
      </xdr:nvSpPr>
      <xdr:spPr bwMode="auto">
        <a:xfrm>
          <a:off x="15801975"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61</xdr:row>
      <xdr:rowOff>38100</xdr:rowOff>
    </xdr:from>
    <xdr:to>
      <xdr:col>22</xdr:col>
      <xdr:colOff>200025</xdr:colOff>
      <xdr:row>61</xdr:row>
      <xdr:rowOff>47625</xdr:rowOff>
    </xdr:to>
    <xdr:sp macro="" textlink="">
      <xdr:nvSpPr>
        <xdr:cNvPr id="275294" name="Line 327"/>
        <xdr:cNvSpPr>
          <a:spLocks noChangeShapeType="1"/>
        </xdr:cNvSpPr>
      </xdr:nvSpPr>
      <xdr:spPr bwMode="auto">
        <a:xfrm flipV="1">
          <a:off x="14401800" y="10496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133350</xdr:rowOff>
    </xdr:to>
    <xdr:sp macro="" textlink="">
      <xdr:nvSpPr>
        <xdr:cNvPr id="275295" name="AutoShape 328"/>
        <xdr:cNvSpPr>
          <a:spLocks noChangeArrowheads="1"/>
        </xdr:cNvSpPr>
      </xdr:nvSpPr>
      <xdr:spPr bwMode="auto">
        <a:xfrm>
          <a:off x="15240000" y="1032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0</xdr:rowOff>
    </xdr:from>
    <xdr:to>
      <xdr:col>22</xdr:col>
      <xdr:colOff>581025</xdr:colOff>
      <xdr:row>60</xdr:row>
      <xdr:rowOff>38100</xdr:rowOff>
    </xdr:to>
    <xdr:sp macro="" textlink="">
      <xdr:nvSpPr>
        <xdr:cNvPr id="10569" name="Text Box 329"/>
        <xdr:cNvSpPr txBox="1">
          <a:spLocks noChangeArrowheads="1"/>
        </xdr:cNvSpPr>
      </xdr:nvSpPr>
      <xdr:spPr bwMode="auto">
        <a:xfrm>
          <a:off x="14906625" y="1011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xdr:from>
      <xdr:col>19</xdr:col>
      <xdr:colOff>485775</xdr:colOff>
      <xdr:row>61</xdr:row>
      <xdr:rowOff>47625</xdr:rowOff>
    </xdr:from>
    <xdr:to>
      <xdr:col>21</xdr:col>
      <xdr:colOff>0</xdr:colOff>
      <xdr:row>61</xdr:row>
      <xdr:rowOff>57150</xdr:rowOff>
    </xdr:to>
    <xdr:sp macro="" textlink="">
      <xdr:nvSpPr>
        <xdr:cNvPr id="275297" name="Line 330"/>
        <xdr:cNvSpPr>
          <a:spLocks noChangeShapeType="1"/>
        </xdr:cNvSpPr>
      </xdr:nvSpPr>
      <xdr:spPr bwMode="auto">
        <a:xfrm flipV="1">
          <a:off x="13515975" y="10506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275298" name="AutoShape 331"/>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2" name="Text Box 332"/>
        <xdr:cNvSpPr txBox="1">
          <a:spLocks noChangeArrowheads="1"/>
        </xdr:cNvSpPr>
      </xdr:nvSpPr>
      <xdr:spPr bwMode="auto">
        <a:xfrm>
          <a:off x="14020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47625</xdr:rowOff>
    </xdr:from>
    <xdr:to>
      <xdr:col>19</xdr:col>
      <xdr:colOff>533400</xdr:colOff>
      <xdr:row>60</xdr:row>
      <xdr:rowOff>142875</xdr:rowOff>
    </xdr:to>
    <xdr:sp macro="" textlink="">
      <xdr:nvSpPr>
        <xdr:cNvPr id="275300" name="AutoShape 333"/>
        <xdr:cNvSpPr>
          <a:spLocks noChangeArrowheads="1"/>
        </xdr:cNvSpPr>
      </xdr:nvSpPr>
      <xdr:spPr bwMode="auto">
        <a:xfrm>
          <a:off x="13458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9525</xdr:rowOff>
    </xdr:from>
    <xdr:to>
      <xdr:col>20</xdr:col>
      <xdr:colOff>180975</xdr:colOff>
      <xdr:row>60</xdr:row>
      <xdr:rowOff>47625</xdr:rowOff>
    </xdr:to>
    <xdr:sp macro="" textlink="">
      <xdr:nvSpPr>
        <xdr:cNvPr id="10574" name="Text Box 334"/>
        <xdr:cNvSpPr txBox="1">
          <a:spLocks noChangeArrowheads="1"/>
        </xdr:cNvSpPr>
      </xdr:nvSpPr>
      <xdr:spPr bwMode="auto">
        <a:xfrm>
          <a:off x="13134975"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0</xdr:rowOff>
    </xdr:from>
    <xdr:to>
      <xdr:col>24</xdr:col>
      <xdr:colOff>609600</xdr:colOff>
      <xdr:row>61</xdr:row>
      <xdr:rowOff>95250</xdr:rowOff>
    </xdr:to>
    <xdr:sp macro="" textlink="">
      <xdr:nvSpPr>
        <xdr:cNvPr id="275307" name="Oval 340"/>
        <xdr:cNvSpPr>
          <a:spLocks noChangeArrowheads="1"/>
        </xdr:cNvSpPr>
      </xdr:nvSpPr>
      <xdr:spPr bwMode="auto">
        <a:xfrm>
          <a:off x="16964025"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81" name="定員管理の状況該当値テキスト"/>
        <xdr:cNvSpPr txBox="1">
          <a:spLocks noChangeArrowheads="1"/>
        </xdr:cNvSpPr>
      </xdr:nvSpPr>
      <xdr:spPr bwMode="auto">
        <a:xfrm>
          <a:off x="17106900"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7.99</a:t>
          </a:r>
        </a:p>
      </xdr:txBody>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275309" name="Oval 342"/>
        <xdr:cNvSpPr>
          <a:spLocks noChangeArrowheads="1"/>
        </xdr:cNvSpPr>
      </xdr:nvSpPr>
      <xdr:spPr bwMode="auto">
        <a:xfrm>
          <a:off x="16125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83" name="Text Box 343"/>
        <xdr:cNvSpPr txBox="1">
          <a:spLocks noChangeArrowheads="1"/>
        </xdr:cNvSpPr>
      </xdr:nvSpPr>
      <xdr:spPr bwMode="auto">
        <a:xfrm>
          <a:off x="15801975" y="1057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8.00</a:t>
          </a:r>
        </a:p>
      </xdr:txBody>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275311" name="Oval 344"/>
        <xdr:cNvSpPr>
          <a:spLocks noChangeArrowheads="1"/>
        </xdr:cNvSpPr>
      </xdr:nvSpPr>
      <xdr:spPr bwMode="auto">
        <a:xfrm>
          <a:off x="15240000" y="1044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85" name="Text Box 345"/>
        <xdr:cNvSpPr txBox="1">
          <a:spLocks noChangeArrowheads="1"/>
        </xdr:cNvSpPr>
      </xdr:nvSpPr>
      <xdr:spPr bwMode="auto">
        <a:xfrm>
          <a:off x="14906625" y="1056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7.90</a:t>
          </a:r>
        </a:p>
      </xdr:txBody>
    </xdr:sp>
    <xdr:clientData/>
  </xdr:twoCellAnchor>
  <xdr:twoCellAnchor>
    <xdr:from>
      <xdr:col>20</xdr:col>
      <xdr:colOff>638175</xdr:colOff>
      <xdr:row>61</xdr:row>
      <xdr:rowOff>0</xdr:rowOff>
    </xdr:from>
    <xdr:to>
      <xdr:col>21</xdr:col>
      <xdr:colOff>47625</xdr:colOff>
      <xdr:row>61</xdr:row>
      <xdr:rowOff>104775</xdr:rowOff>
    </xdr:to>
    <xdr:sp macro="" textlink="">
      <xdr:nvSpPr>
        <xdr:cNvPr id="275313" name="Oval 346"/>
        <xdr:cNvSpPr>
          <a:spLocks noChangeArrowheads="1"/>
        </xdr:cNvSpPr>
      </xdr:nvSpPr>
      <xdr:spPr bwMode="auto">
        <a:xfrm>
          <a:off x="14354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114300</xdr:rowOff>
    </xdr:from>
    <xdr:to>
      <xdr:col>21</xdr:col>
      <xdr:colOff>381000</xdr:colOff>
      <xdr:row>62</xdr:row>
      <xdr:rowOff>152400</xdr:rowOff>
    </xdr:to>
    <xdr:sp macro="" textlink="">
      <xdr:nvSpPr>
        <xdr:cNvPr id="10587" name="Text Box 347"/>
        <xdr:cNvSpPr txBox="1">
          <a:spLocks noChangeArrowheads="1"/>
        </xdr:cNvSpPr>
      </xdr:nvSpPr>
      <xdr:spPr bwMode="auto">
        <a:xfrm>
          <a:off x="14020800" y="1057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8.02</a:t>
          </a:r>
        </a:p>
      </xdr:txBody>
    </xdr:sp>
    <xdr:clientData/>
  </xdr:twoCellAnchor>
  <xdr:twoCellAnchor>
    <xdr:from>
      <xdr:col>19</xdr:col>
      <xdr:colOff>428625</xdr:colOff>
      <xdr:row>61</xdr:row>
      <xdr:rowOff>9525</xdr:rowOff>
    </xdr:from>
    <xdr:to>
      <xdr:col>19</xdr:col>
      <xdr:colOff>533400</xdr:colOff>
      <xdr:row>61</xdr:row>
      <xdr:rowOff>104775</xdr:rowOff>
    </xdr:to>
    <xdr:sp macro="" textlink="">
      <xdr:nvSpPr>
        <xdr:cNvPr id="275315" name="Oval 348"/>
        <xdr:cNvSpPr>
          <a:spLocks noChangeArrowheads="1"/>
        </xdr:cNvSpPr>
      </xdr:nvSpPr>
      <xdr:spPr bwMode="auto">
        <a:xfrm>
          <a:off x="13458825"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123825</xdr:rowOff>
    </xdr:from>
    <xdr:to>
      <xdr:col>20</xdr:col>
      <xdr:colOff>180975</xdr:colOff>
      <xdr:row>62</xdr:row>
      <xdr:rowOff>161925</xdr:rowOff>
    </xdr:to>
    <xdr:sp macro="" textlink="">
      <xdr:nvSpPr>
        <xdr:cNvPr id="10589" name="Text Box 349"/>
        <xdr:cNvSpPr txBox="1">
          <a:spLocks noChangeArrowheads="1"/>
        </xdr:cNvSpPr>
      </xdr:nvSpPr>
      <xdr:spPr bwMode="auto">
        <a:xfrm>
          <a:off x="13134975" y="1058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5326"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5327"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ja-JP" sz="1300">
              <a:latin typeface="+mn-ea"/>
              <a:ea typeface="+mn-ea"/>
              <a:cs typeface="+mn-cs"/>
            </a:rPr>
            <a:t>法人税割に係る標準税収入額が増加した事による標準財政規模の増や、大型事業の償還終了による元利償還金の減が影響し、前年度比マイナス</a:t>
          </a:r>
          <a:r>
            <a:rPr lang="en-US" altLang="ja-JP" sz="1300">
              <a:latin typeface="+mn-ea"/>
              <a:ea typeface="+mn-ea"/>
              <a:cs typeface="+mn-cs"/>
            </a:rPr>
            <a:t>0.8</a:t>
          </a:r>
          <a:r>
            <a:rPr lang="ja-JP" altLang="ja-JP" sz="1300">
              <a:latin typeface="+mn-ea"/>
              <a:ea typeface="+mn-ea"/>
              <a:cs typeface="+mn-cs"/>
            </a:rPr>
            <a:t>ポイントの改善が見られ、前年度同様、類似団体</a:t>
          </a:r>
          <a:r>
            <a:rPr lang="ja-JP" altLang="en-US" sz="1300">
              <a:latin typeface="+mn-ea"/>
              <a:ea typeface="+mn-ea"/>
              <a:cs typeface="+mn-cs"/>
            </a:rPr>
            <a:t>内平均</a:t>
          </a:r>
          <a:r>
            <a:rPr lang="ja-JP" altLang="ja-JP" sz="1300">
              <a:latin typeface="+mn-ea"/>
              <a:ea typeface="+mn-ea"/>
              <a:cs typeface="+mn-cs"/>
            </a:rPr>
            <a:t>及び長野県平均を共に下回る結果となりました。平成</a:t>
          </a:r>
          <a:r>
            <a:rPr lang="en-US" altLang="ja-JP" sz="1300">
              <a:latin typeface="+mn-ea"/>
              <a:ea typeface="+mn-ea"/>
              <a:cs typeface="+mn-cs"/>
            </a:rPr>
            <a:t>20</a:t>
          </a:r>
          <a:r>
            <a:rPr lang="ja-JP" altLang="ja-JP" sz="1300">
              <a:latin typeface="+mn-ea"/>
              <a:ea typeface="+mn-ea"/>
              <a:cs typeface="+mn-cs"/>
            </a:rPr>
            <a:t>年度に公債費の償還がピークを迎えたため近年この比率は減少傾向にありましたが、今後一部事務組合によるごみ処理施設建設事業の本格実施が予定されていることから、数年後は増加に転じることが予想されます。引続き地方債発行による後年度財政状況への影響を見極め、適正管理に努めます。</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5331"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75333"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75335"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75337"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5339"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534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275341"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275343" name="Line 376"/>
        <xdr:cNvSpPr>
          <a:spLocks noChangeShapeType="1"/>
        </xdr:cNvSpPr>
      </xdr:nvSpPr>
      <xdr:spPr bwMode="auto">
        <a:xfrm>
          <a:off x="16925925" y="766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275345" name="Line 378"/>
        <xdr:cNvSpPr>
          <a:spLocks noChangeShapeType="1"/>
        </xdr:cNvSpPr>
      </xdr:nvSpPr>
      <xdr:spPr bwMode="auto">
        <a:xfrm>
          <a:off x="16925925" y="638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0</xdr:rowOff>
    </xdr:from>
    <xdr:to>
      <xdr:col>24</xdr:col>
      <xdr:colOff>561975</xdr:colOff>
      <xdr:row>40</xdr:row>
      <xdr:rowOff>47625</xdr:rowOff>
    </xdr:to>
    <xdr:sp macro="" textlink="">
      <xdr:nvSpPr>
        <xdr:cNvPr id="275346" name="Line 379"/>
        <xdr:cNvSpPr>
          <a:spLocks noChangeShapeType="1"/>
        </xdr:cNvSpPr>
      </xdr:nvSpPr>
      <xdr:spPr bwMode="auto">
        <a:xfrm flipV="1">
          <a:off x="16182975" y="68580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95250</xdr:rowOff>
    </xdr:from>
    <xdr:to>
      <xdr:col>26</xdr:col>
      <xdr:colOff>38100</xdr:colOff>
      <xdr:row>41</xdr:row>
      <xdr:rowOff>133350</xdr:rowOff>
    </xdr:to>
    <xdr:sp macro="" textlink="">
      <xdr:nvSpPr>
        <xdr:cNvPr id="10620" name="公債費負担の状況平均値テキスト"/>
        <xdr:cNvSpPr txBox="1">
          <a:spLocks noChangeArrowheads="1"/>
        </xdr:cNvSpPr>
      </xdr:nvSpPr>
      <xdr:spPr bwMode="auto">
        <a:xfrm>
          <a:off x="17106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275348"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47625</xdr:rowOff>
    </xdr:from>
    <xdr:to>
      <xdr:col>23</xdr:col>
      <xdr:colOff>409575</xdr:colOff>
      <xdr:row>40</xdr:row>
      <xdr:rowOff>114300</xdr:rowOff>
    </xdr:to>
    <xdr:sp macro="" textlink="">
      <xdr:nvSpPr>
        <xdr:cNvPr id="275349" name="Line 382"/>
        <xdr:cNvSpPr>
          <a:spLocks noChangeShapeType="1"/>
        </xdr:cNvSpPr>
      </xdr:nvSpPr>
      <xdr:spPr bwMode="auto">
        <a:xfrm flipV="1">
          <a:off x="15287625" y="69056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275350"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85725</xdr:rowOff>
    </xdr:from>
    <xdr:to>
      <xdr:col>24</xdr:col>
      <xdr:colOff>76200</xdr:colOff>
      <xdr:row>42</xdr:row>
      <xdr:rowOff>123825</xdr:rowOff>
    </xdr:to>
    <xdr:sp macro="" textlink="">
      <xdr:nvSpPr>
        <xdr:cNvPr id="10624" name="Text Box 384"/>
        <xdr:cNvSpPr txBox="1">
          <a:spLocks noChangeArrowheads="1"/>
        </xdr:cNvSpPr>
      </xdr:nvSpPr>
      <xdr:spPr bwMode="auto">
        <a:xfrm>
          <a:off x="15801975" y="711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40</xdr:row>
      <xdr:rowOff>114300</xdr:rowOff>
    </xdr:from>
    <xdr:to>
      <xdr:col>22</xdr:col>
      <xdr:colOff>200025</xdr:colOff>
      <xdr:row>41</xdr:row>
      <xdr:rowOff>0</xdr:rowOff>
    </xdr:to>
    <xdr:sp macro="" textlink="">
      <xdr:nvSpPr>
        <xdr:cNvPr id="275352" name="Line 385"/>
        <xdr:cNvSpPr>
          <a:spLocks noChangeShapeType="1"/>
        </xdr:cNvSpPr>
      </xdr:nvSpPr>
      <xdr:spPr bwMode="auto">
        <a:xfrm flipV="1">
          <a:off x="14401800" y="6972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85725</xdr:rowOff>
    </xdr:from>
    <xdr:to>
      <xdr:col>22</xdr:col>
      <xdr:colOff>257175</xdr:colOff>
      <xdr:row>41</xdr:row>
      <xdr:rowOff>9525</xdr:rowOff>
    </xdr:to>
    <xdr:sp macro="" textlink="">
      <xdr:nvSpPr>
        <xdr:cNvPr id="275353" name="AutoShape 386"/>
        <xdr:cNvSpPr>
          <a:spLocks noChangeArrowheads="1"/>
        </xdr:cNvSpPr>
      </xdr:nvSpPr>
      <xdr:spPr bwMode="auto">
        <a:xfrm>
          <a:off x="15240000"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28575</xdr:rowOff>
    </xdr:from>
    <xdr:to>
      <xdr:col>22</xdr:col>
      <xdr:colOff>581025</xdr:colOff>
      <xdr:row>42</xdr:row>
      <xdr:rowOff>66675</xdr:rowOff>
    </xdr:to>
    <xdr:sp macro="" textlink="">
      <xdr:nvSpPr>
        <xdr:cNvPr id="10627" name="Text Box 387"/>
        <xdr:cNvSpPr txBox="1">
          <a:spLocks noChangeArrowheads="1"/>
        </xdr:cNvSpPr>
      </xdr:nvSpPr>
      <xdr:spPr bwMode="auto">
        <a:xfrm>
          <a:off x="14906625" y="705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19</xdr:col>
      <xdr:colOff>485775</xdr:colOff>
      <xdr:row>41</xdr:row>
      <xdr:rowOff>0</xdr:rowOff>
    </xdr:from>
    <xdr:to>
      <xdr:col>21</xdr:col>
      <xdr:colOff>0</xdr:colOff>
      <xdr:row>41</xdr:row>
      <xdr:rowOff>28575</xdr:rowOff>
    </xdr:to>
    <xdr:sp macro="" textlink="">
      <xdr:nvSpPr>
        <xdr:cNvPr id="275355" name="Line 388"/>
        <xdr:cNvSpPr>
          <a:spLocks noChangeShapeType="1"/>
        </xdr:cNvSpPr>
      </xdr:nvSpPr>
      <xdr:spPr bwMode="auto">
        <a:xfrm flipV="1">
          <a:off x="13515975" y="7029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104775</xdr:rowOff>
    </xdr:from>
    <xdr:to>
      <xdr:col>21</xdr:col>
      <xdr:colOff>47625</xdr:colOff>
      <xdr:row>41</xdr:row>
      <xdr:rowOff>28575</xdr:rowOff>
    </xdr:to>
    <xdr:sp macro="" textlink="">
      <xdr:nvSpPr>
        <xdr:cNvPr id="275356" name="AutoShape 389"/>
        <xdr:cNvSpPr>
          <a:spLocks noChangeArrowheads="1"/>
        </xdr:cNvSpPr>
      </xdr:nvSpPr>
      <xdr:spPr bwMode="auto">
        <a:xfrm>
          <a:off x="14354175" y="696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30" name="Text Box 390"/>
        <xdr:cNvSpPr txBox="1">
          <a:spLocks noChangeArrowheads="1"/>
        </xdr:cNvSpPr>
      </xdr:nvSpPr>
      <xdr:spPr bwMode="auto">
        <a:xfrm>
          <a:off x="14020800"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19</xdr:col>
      <xdr:colOff>428625</xdr:colOff>
      <xdr:row>40</xdr:row>
      <xdr:rowOff>85725</xdr:rowOff>
    </xdr:from>
    <xdr:to>
      <xdr:col>19</xdr:col>
      <xdr:colOff>533400</xdr:colOff>
      <xdr:row>41</xdr:row>
      <xdr:rowOff>19050</xdr:rowOff>
    </xdr:to>
    <xdr:sp macro="" textlink="">
      <xdr:nvSpPr>
        <xdr:cNvPr id="275358" name="AutoShape 391"/>
        <xdr:cNvSpPr>
          <a:spLocks noChangeArrowheads="1"/>
        </xdr:cNvSpPr>
      </xdr:nvSpPr>
      <xdr:spPr bwMode="auto">
        <a:xfrm>
          <a:off x="13458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57150</xdr:rowOff>
    </xdr:from>
    <xdr:to>
      <xdr:col>20</xdr:col>
      <xdr:colOff>180975</xdr:colOff>
      <xdr:row>40</xdr:row>
      <xdr:rowOff>95250</xdr:rowOff>
    </xdr:to>
    <xdr:sp macro="" textlink="">
      <xdr:nvSpPr>
        <xdr:cNvPr id="10632" name="Text Box 392"/>
        <xdr:cNvSpPr txBox="1">
          <a:spLocks noChangeArrowheads="1"/>
        </xdr:cNvSpPr>
      </xdr:nvSpPr>
      <xdr:spPr bwMode="auto">
        <a:xfrm>
          <a:off x="13134975"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123825</xdr:rowOff>
    </xdr:from>
    <xdr:to>
      <xdr:col>24</xdr:col>
      <xdr:colOff>609600</xdr:colOff>
      <xdr:row>40</xdr:row>
      <xdr:rowOff>47625</xdr:rowOff>
    </xdr:to>
    <xdr:sp macro="" textlink="">
      <xdr:nvSpPr>
        <xdr:cNvPr id="275365" name="Oval 398"/>
        <xdr:cNvSpPr>
          <a:spLocks noChangeArrowheads="1"/>
        </xdr:cNvSpPr>
      </xdr:nvSpPr>
      <xdr:spPr bwMode="auto">
        <a:xfrm>
          <a:off x="16964025"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9" name="公債費負担の状況該当値テキスト"/>
        <xdr:cNvSpPr txBox="1">
          <a:spLocks noChangeArrowheads="1"/>
        </xdr:cNvSpPr>
      </xdr:nvSpPr>
      <xdr:spPr bwMode="auto">
        <a:xfrm>
          <a:off x="17106900"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23</xdr:col>
      <xdr:colOff>352425</xdr:colOff>
      <xdr:row>40</xdr:row>
      <xdr:rowOff>0</xdr:rowOff>
    </xdr:from>
    <xdr:to>
      <xdr:col>23</xdr:col>
      <xdr:colOff>457200</xdr:colOff>
      <xdr:row>40</xdr:row>
      <xdr:rowOff>95250</xdr:rowOff>
    </xdr:to>
    <xdr:sp macro="" textlink="">
      <xdr:nvSpPr>
        <xdr:cNvPr id="275367" name="Oval 400"/>
        <xdr:cNvSpPr>
          <a:spLocks noChangeArrowheads="1"/>
        </xdr:cNvSpPr>
      </xdr:nvSpPr>
      <xdr:spPr bwMode="auto">
        <a:xfrm>
          <a:off x="16125825" y="685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133350</xdr:rowOff>
    </xdr:from>
    <xdr:to>
      <xdr:col>24</xdr:col>
      <xdr:colOff>76200</xdr:colOff>
      <xdr:row>40</xdr:row>
      <xdr:rowOff>0</xdr:rowOff>
    </xdr:to>
    <xdr:sp macro="" textlink="">
      <xdr:nvSpPr>
        <xdr:cNvPr id="10641" name="Text Box 401"/>
        <xdr:cNvSpPr txBox="1">
          <a:spLocks noChangeArrowheads="1"/>
        </xdr:cNvSpPr>
      </xdr:nvSpPr>
      <xdr:spPr bwMode="auto">
        <a:xfrm>
          <a:off x="15801975" y="664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152400</xdr:colOff>
      <xdr:row>40</xdr:row>
      <xdr:rowOff>66675</xdr:rowOff>
    </xdr:from>
    <xdr:to>
      <xdr:col>22</xdr:col>
      <xdr:colOff>257175</xdr:colOff>
      <xdr:row>40</xdr:row>
      <xdr:rowOff>161925</xdr:rowOff>
    </xdr:to>
    <xdr:sp macro="" textlink="">
      <xdr:nvSpPr>
        <xdr:cNvPr id="275369" name="Oval 402"/>
        <xdr:cNvSpPr>
          <a:spLocks noChangeArrowheads="1"/>
        </xdr:cNvSpPr>
      </xdr:nvSpPr>
      <xdr:spPr bwMode="auto">
        <a:xfrm>
          <a:off x="15240000" y="692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43" name="Text Box 403"/>
        <xdr:cNvSpPr txBox="1">
          <a:spLocks noChangeArrowheads="1"/>
        </xdr:cNvSpPr>
      </xdr:nvSpPr>
      <xdr:spPr bwMode="auto">
        <a:xfrm>
          <a:off x="1490662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20</xdr:col>
      <xdr:colOff>638175</xdr:colOff>
      <xdr:row>40</xdr:row>
      <xdr:rowOff>114300</xdr:rowOff>
    </xdr:from>
    <xdr:to>
      <xdr:col>21</xdr:col>
      <xdr:colOff>47625</xdr:colOff>
      <xdr:row>41</xdr:row>
      <xdr:rowOff>47625</xdr:rowOff>
    </xdr:to>
    <xdr:sp macro="" textlink="">
      <xdr:nvSpPr>
        <xdr:cNvPr id="275371" name="Oval 404"/>
        <xdr:cNvSpPr>
          <a:spLocks noChangeArrowheads="1"/>
        </xdr:cNvSpPr>
      </xdr:nvSpPr>
      <xdr:spPr bwMode="auto">
        <a:xfrm>
          <a:off x="14354175" y="697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45" name="Text Box 405"/>
        <xdr:cNvSpPr txBox="1">
          <a:spLocks noChangeArrowheads="1"/>
        </xdr:cNvSpPr>
      </xdr:nvSpPr>
      <xdr:spPr bwMode="auto">
        <a:xfrm>
          <a:off x="14020800"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19</xdr:col>
      <xdr:colOff>428625</xdr:colOff>
      <xdr:row>40</xdr:row>
      <xdr:rowOff>152400</xdr:rowOff>
    </xdr:from>
    <xdr:to>
      <xdr:col>19</xdr:col>
      <xdr:colOff>533400</xdr:colOff>
      <xdr:row>41</xdr:row>
      <xdr:rowOff>76200</xdr:rowOff>
    </xdr:to>
    <xdr:sp macro="" textlink="">
      <xdr:nvSpPr>
        <xdr:cNvPr id="275373" name="Oval 406"/>
        <xdr:cNvSpPr>
          <a:spLocks noChangeArrowheads="1"/>
        </xdr:cNvSpPr>
      </xdr:nvSpPr>
      <xdr:spPr bwMode="auto">
        <a:xfrm>
          <a:off x="13458825"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95250</xdr:rowOff>
    </xdr:from>
    <xdr:to>
      <xdr:col>20</xdr:col>
      <xdr:colOff>180975</xdr:colOff>
      <xdr:row>42</xdr:row>
      <xdr:rowOff>133350</xdr:rowOff>
    </xdr:to>
    <xdr:sp macro="" textlink="">
      <xdr:nvSpPr>
        <xdr:cNvPr id="10647" name="Text Box 407"/>
        <xdr:cNvSpPr txBox="1">
          <a:spLocks noChangeArrowheads="1"/>
        </xdr:cNvSpPr>
      </xdr:nvSpPr>
      <xdr:spPr bwMode="auto">
        <a:xfrm>
          <a:off x="1313497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165/197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5384"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5385"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300">
              <a:latin typeface="+mn-ea"/>
              <a:ea typeface="+mn-ea"/>
              <a:cs typeface="+mn-cs"/>
            </a:rPr>
            <a:t>法人税割に係る標準税収入額が増加した事による標準財政規模の増や、減債基金への積立等による充当可能基金の増、水道温泉および下水道事業の現債高が減少したことによる繰入見込額の減が影響し、前年度比マイナス</a:t>
          </a:r>
          <a:r>
            <a:rPr lang="en-US" altLang="ja-JP" sz="1300">
              <a:latin typeface="+mn-ea"/>
              <a:ea typeface="+mn-ea"/>
              <a:cs typeface="+mn-cs"/>
            </a:rPr>
            <a:t>10.4</a:t>
          </a:r>
          <a:r>
            <a:rPr lang="ja-JP" altLang="ja-JP" sz="1300">
              <a:latin typeface="+mn-ea"/>
              <a:ea typeface="+mn-ea"/>
              <a:cs typeface="+mn-cs"/>
            </a:rPr>
            <a:t>ポイントの</a:t>
          </a:r>
          <a:r>
            <a:rPr lang="en-US" altLang="ja-JP" sz="1300">
              <a:latin typeface="+mn-ea"/>
              <a:ea typeface="+mn-ea"/>
              <a:cs typeface="+mn-cs"/>
            </a:rPr>
            <a:t>118.9</a:t>
          </a:r>
          <a:r>
            <a:rPr lang="ja-JP" altLang="ja-JP" sz="1300">
              <a:latin typeface="+mn-ea"/>
              <a:ea typeface="+mn-ea"/>
              <a:cs typeface="+mn-cs"/>
            </a:rPr>
            <a:t>％となりました。しかしながら、前年度同様、類似団体</a:t>
          </a:r>
          <a:r>
            <a:rPr lang="ja-JP" altLang="en-US" sz="1300">
              <a:latin typeface="+mn-ea"/>
              <a:ea typeface="+mn-ea"/>
              <a:cs typeface="+mn-cs"/>
            </a:rPr>
            <a:t>内平均及び</a:t>
          </a:r>
          <a:r>
            <a:rPr lang="ja-JP" altLang="ja-JP" sz="1300">
              <a:latin typeface="+mn-ea"/>
              <a:ea typeface="+mn-ea"/>
              <a:cs typeface="+mn-cs"/>
            </a:rPr>
            <a:t>長野県平均を下回る改善には至りませんでした。今後は、土地開発公社経営健全化に関する計画に従い、継続的な公社用地の取得を進めるとともに、公債費等の義務的経費の削減を中心とする行財政改革を一層推進して、さらなる健全化に努めていきます。</a:t>
          </a:r>
          <a:endParaRPr lang="ja-JP" altLang="en-US" sz="1300" b="0" i="0" u="none" strike="noStrike" baseline="0">
            <a:solidFill>
              <a:srgbClr val="000000"/>
            </a:solidFill>
            <a:latin typeface="+mn-ea"/>
            <a:ea typeface="+mn-ea"/>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75389"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75391"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75393"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75395"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75397"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75399"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540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275401"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275403" name="Line 436"/>
        <xdr:cNvSpPr>
          <a:spLocks noChangeShapeType="1"/>
        </xdr:cNvSpPr>
      </xdr:nvSpPr>
      <xdr:spPr bwMode="auto">
        <a:xfrm>
          <a:off x="16925925"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75405"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114300</xdr:rowOff>
    </xdr:from>
    <xdr:to>
      <xdr:col>24</xdr:col>
      <xdr:colOff>561975</xdr:colOff>
      <xdr:row>17</xdr:row>
      <xdr:rowOff>161925</xdr:rowOff>
    </xdr:to>
    <xdr:sp macro="" textlink="">
      <xdr:nvSpPr>
        <xdr:cNvPr id="275406" name="Line 439"/>
        <xdr:cNvSpPr>
          <a:spLocks noChangeShapeType="1"/>
        </xdr:cNvSpPr>
      </xdr:nvSpPr>
      <xdr:spPr bwMode="auto">
        <a:xfrm flipV="1">
          <a:off x="16182975" y="30289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275408"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161925</xdr:rowOff>
    </xdr:from>
    <xdr:to>
      <xdr:col>23</xdr:col>
      <xdr:colOff>409575</xdr:colOff>
      <xdr:row>18</xdr:row>
      <xdr:rowOff>57150</xdr:rowOff>
    </xdr:to>
    <xdr:sp macro="" textlink="">
      <xdr:nvSpPr>
        <xdr:cNvPr id="275409" name="Line 442"/>
        <xdr:cNvSpPr>
          <a:spLocks noChangeShapeType="1"/>
        </xdr:cNvSpPr>
      </xdr:nvSpPr>
      <xdr:spPr bwMode="auto">
        <a:xfrm flipV="1">
          <a:off x="15287625" y="30765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275410"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4" name="Text Box 444"/>
        <xdr:cNvSpPr txBox="1">
          <a:spLocks noChangeArrowheads="1"/>
        </xdr:cNvSpPr>
      </xdr:nvSpPr>
      <xdr:spPr bwMode="auto">
        <a:xfrm>
          <a:off x="15801975" y="253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18</xdr:row>
      <xdr:rowOff>57150</xdr:rowOff>
    </xdr:from>
    <xdr:to>
      <xdr:col>22</xdr:col>
      <xdr:colOff>200025</xdr:colOff>
      <xdr:row>18</xdr:row>
      <xdr:rowOff>142875</xdr:rowOff>
    </xdr:to>
    <xdr:sp macro="" textlink="">
      <xdr:nvSpPr>
        <xdr:cNvPr id="275412" name="Line 445"/>
        <xdr:cNvSpPr>
          <a:spLocks noChangeShapeType="1"/>
        </xdr:cNvSpPr>
      </xdr:nvSpPr>
      <xdr:spPr bwMode="auto">
        <a:xfrm flipV="1">
          <a:off x="14401800" y="31432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161925</xdr:rowOff>
    </xdr:from>
    <xdr:to>
      <xdr:col>22</xdr:col>
      <xdr:colOff>257175</xdr:colOff>
      <xdr:row>16</xdr:row>
      <xdr:rowOff>85725</xdr:rowOff>
    </xdr:to>
    <xdr:sp macro="" textlink="">
      <xdr:nvSpPr>
        <xdr:cNvPr id="275413" name="AutoShape 446"/>
        <xdr:cNvSpPr>
          <a:spLocks noChangeArrowheads="1"/>
        </xdr:cNvSpPr>
      </xdr:nvSpPr>
      <xdr:spPr bwMode="auto">
        <a:xfrm>
          <a:off x="152400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87" name="Text Box 447"/>
        <xdr:cNvSpPr txBox="1">
          <a:spLocks noChangeArrowheads="1"/>
        </xdr:cNvSpPr>
      </xdr:nvSpPr>
      <xdr:spPr bwMode="auto">
        <a:xfrm>
          <a:off x="14906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xdr:from>
      <xdr:col>19</xdr:col>
      <xdr:colOff>485775</xdr:colOff>
      <xdr:row>18</xdr:row>
      <xdr:rowOff>142875</xdr:rowOff>
    </xdr:from>
    <xdr:to>
      <xdr:col>21</xdr:col>
      <xdr:colOff>0</xdr:colOff>
      <xdr:row>18</xdr:row>
      <xdr:rowOff>161925</xdr:rowOff>
    </xdr:to>
    <xdr:sp macro="" textlink="">
      <xdr:nvSpPr>
        <xdr:cNvPr id="275415" name="Line 448"/>
        <xdr:cNvSpPr>
          <a:spLocks noChangeShapeType="1"/>
        </xdr:cNvSpPr>
      </xdr:nvSpPr>
      <xdr:spPr bwMode="auto">
        <a:xfrm flipV="1">
          <a:off x="13515975" y="3228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9525</xdr:rowOff>
    </xdr:from>
    <xdr:to>
      <xdr:col>21</xdr:col>
      <xdr:colOff>47625</xdr:colOff>
      <xdr:row>16</xdr:row>
      <xdr:rowOff>114300</xdr:rowOff>
    </xdr:to>
    <xdr:sp macro="" textlink="">
      <xdr:nvSpPr>
        <xdr:cNvPr id="275416" name="AutoShape 449"/>
        <xdr:cNvSpPr>
          <a:spLocks noChangeArrowheads="1"/>
        </xdr:cNvSpPr>
      </xdr:nvSpPr>
      <xdr:spPr bwMode="auto">
        <a:xfrm>
          <a:off x="14354175" y="2752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152400</xdr:rowOff>
    </xdr:from>
    <xdr:to>
      <xdr:col>21</xdr:col>
      <xdr:colOff>381000</xdr:colOff>
      <xdr:row>16</xdr:row>
      <xdr:rowOff>19050</xdr:rowOff>
    </xdr:to>
    <xdr:sp macro="" textlink="">
      <xdr:nvSpPr>
        <xdr:cNvPr id="10690" name="Text Box 450"/>
        <xdr:cNvSpPr txBox="1">
          <a:spLocks noChangeArrowheads="1"/>
        </xdr:cNvSpPr>
      </xdr:nvSpPr>
      <xdr:spPr bwMode="auto">
        <a:xfrm>
          <a:off x="14020800" y="255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19</xdr:col>
      <xdr:colOff>428625</xdr:colOff>
      <xdr:row>16</xdr:row>
      <xdr:rowOff>38100</xdr:rowOff>
    </xdr:from>
    <xdr:to>
      <xdr:col>19</xdr:col>
      <xdr:colOff>533400</xdr:colOff>
      <xdr:row>16</xdr:row>
      <xdr:rowOff>133350</xdr:rowOff>
    </xdr:to>
    <xdr:sp macro="" textlink="">
      <xdr:nvSpPr>
        <xdr:cNvPr id="275418" name="AutoShape 451"/>
        <xdr:cNvSpPr>
          <a:spLocks noChangeArrowheads="1"/>
        </xdr:cNvSpPr>
      </xdr:nvSpPr>
      <xdr:spPr bwMode="auto">
        <a:xfrm>
          <a:off x="13458825"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2" name="Text Box 452"/>
        <xdr:cNvSpPr txBox="1">
          <a:spLocks noChangeArrowheads="1"/>
        </xdr:cNvSpPr>
      </xdr:nvSpPr>
      <xdr:spPr bwMode="auto">
        <a:xfrm>
          <a:off x="1313497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57150</xdr:rowOff>
    </xdr:from>
    <xdr:to>
      <xdr:col>24</xdr:col>
      <xdr:colOff>609600</xdr:colOff>
      <xdr:row>17</xdr:row>
      <xdr:rowOff>161925</xdr:rowOff>
    </xdr:to>
    <xdr:sp macro="" textlink="">
      <xdr:nvSpPr>
        <xdr:cNvPr id="275425" name="Oval 458"/>
        <xdr:cNvSpPr>
          <a:spLocks noChangeArrowheads="1"/>
        </xdr:cNvSpPr>
      </xdr:nvSpPr>
      <xdr:spPr bwMode="auto">
        <a:xfrm>
          <a:off x="169640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57150</xdr:rowOff>
    </xdr:from>
    <xdr:to>
      <xdr:col>26</xdr:col>
      <xdr:colOff>38100</xdr:colOff>
      <xdr:row>18</xdr:row>
      <xdr:rowOff>95250</xdr:rowOff>
    </xdr:to>
    <xdr:sp macro="" textlink="">
      <xdr:nvSpPr>
        <xdr:cNvPr id="10699" name="将来負担の状況該当値テキスト"/>
        <xdr:cNvSpPr txBox="1">
          <a:spLocks noChangeArrowheads="1"/>
        </xdr:cNvSpPr>
      </xdr:nvSpPr>
      <xdr:spPr bwMode="auto">
        <a:xfrm>
          <a:off x="17106900" y="297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118.9</a:t>
          </a:r>
        </a:p>
      </xdr:txBody>
    </xdr:sp>
    <xdr:clientData/>
  </xdr:twoCellAnchor>
  <xdr:twoCellAnchor>
    <xdr:from>
      <xdr:col>23</xdr:col>
      <xdr:colOff>352425</xdr:colOff>
      <xdr:row>17</xdr:row>
      <xdr:rowOff>114300</xdr:rowOff>
    </xdr:from>
    <xdr:to>
      <xdr:col>23</xdr:col>
      <xdr:colOff>457200</xdr:colOff>
      <xdr:row>18</xdr:row>
      <xdr:rowOff>38100</xdr:rowOff>
    </xdr:to>
    <xdr:sp macro="" textlink="">
      <xdr:nvSpPr>
        <xdr:cNvPr id="275427" name="Oval 460"/>
        <xdr:cNvSpPr>
          <a:spLocks noChangeArrowheads="1"/>
        </xdr:cNvSpPr>
      </xdr:nvSpPr>
      <xdr:spPr bwMode="auto">
        <a:xfrm>
          <a:off x="16125825" y="302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57150</xdr:rowOff>
    </xdr:from>
    <xdr:to>
      <xdr:col>24</xdr:col>
      <xdr:colOff>76200</xdr:colOff>
      <xdr:row>19</xdr:row>
      <xdr:rowOff>95250</xdr:rowOff>
    </xdr:to>
    <xdr:sp macro="" textlink="">
      <xdr:nvSpPr>
        <xdr:cNvPr id="10701" name="Text Box 461"/>
        <xdr:cNvSpPr txBox="1">
          <a:spLocks noChangeArrowheads="1"/>
        </xdr:cNvSpPr>
      </xdr:nvSpPr>
      <xdr:spPr bwMode="auto">
        <a:xfrm>
          <a:off x="15801975" y="314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129.3</a:t>
          </a:r>
        </a:p>
      </xdr:txBody>
    </xdr:sp>
    <xdr:clientData/>
  </xdr:twoCellAnchor>
  <xdr:twoCellAnchor>
    <xdr:from>
      <xdr:col>22</xdr:col>
      <xdr:colOff>152400</xdr:colOff>
      <xdr:row>18</xdr:row>
      <xdr:rowOff>9525</xdr:rowOff>
    </xdr:from>
    <xdr:to>
      <xdr:col>22</xdr:col>
      <xdr:colOff>257175</xdr:colOff>
      <xdr:row>18</xdr:row>
      <xdr:rowOff>104775</xdr:rowOff>
    </xdr:to>
    <xdr:sp macro="" textlink="">
      <xdr:nvSpPr>
        <xdr:cNvPr id="275429" name="Oval 462"/>
        <xdr:cNvSpPr>
          <a:spLocks noChangeArrowheads="1"/>
        </xdr:cNvSpPr>
      </xdr:nvSpPr>
      <xdr:spPr bwMode="auto">
        <a:xfrm>
          <a:off x="15240000" y="309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123825</xdr:rowOff>
    </xdr:from>
    <xdr:to>
      <xdr:col>22</xdr:col>
      <xdr:colOff>581025</xdr:colOff>
      <xdr:row>19</xdr:row>
      <xdr:rowOff>161925</xdr:rowOff>
    </xdr:to>
    <xdr:sp macro="" textlink="">
      <xdr:nvSpPr>
        <xdr:cNvPr id="10703" name="Text Box 463"/>
        <xdr:cNvSpPr txBox="1">
          <a:spLocks noChangeArrowheads="1"/>
        </xdr:cNvSpPr>
      </xdr:nvSpPr>
      <xdr:spPr bwMode="auto">
        <a:xfrm>
          <a:off x="14906625"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143.3</a:t>
          </a:r>
        </a:p>
      </xdr:txBody>
    </xdr:sp>
    <xdr:clientData/>
  </xdr:twoCellAnchor>
  <xdr:twoCellAnchor>
    <xdr:from>
      <xdr:col>20</xdr:col>
      <xdr:colOff>638175</xdr:colOff>
      <xdr:row>18</xdr:row>
      <xdr:rowOff>85725</xdr:rowOff>
    </xdr:from>
    <xdr:to>
      <xdr:col>21</xdr:col>
      <xdr:colOff>47625</xdr:colOff>
      <xdr:row>19</xdr:row>
      <xdr:rowOff>19050</xdr:rowOff>
    </xdr:to>
    <xdr:sp macro="" textlink="">
      <xdr:nvSpPr>
        <xdr:cNvPr id="275431" name="Oval 464"/>
        <xdr:cNvSpPr>
          <a:spLocks noChangeArrowheads="1"/>
        </xdr:cNvSpPr>
      </xdr:nvSpPr>
      <xdr:spPr bwMode="auto">
        <a:xfrm>
          <a:off x="14354175" y="317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28575</xdr:rowOff>
    </xdr:from>
    <xdr:to>
      <xdr:col>21</xdr:col>
      <xdr:colOff>381000</xdr:colOff>
      <xdr:row>20</xdr:row>
      <xdr:rowOff>66675</xdr:rowOff>
    </xdr:to>
    <xdr:sp macro="" textlink="">
      <xdr:nvSpPr>
        <xdr:cNvPr id="10705" name="Text Box 465"/>
        <xdr:cNvSpPr txBox="1">
          <a:spLocks noChangeArrowheads="1"/>
        </xdr:cNvSpPr>
      </xdr:nvSpPr>
      <xdr:spPr bwMode="auto">
        <a:xfrm>
          <a:off x="14020800" y="328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160.5</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275433" name="Oval 466"/>
        <xdr:cNvSpPr>
          <a:spLocks noChangeArrowheads="1"/>
        </xdr:cNvSpPr>
      </xdr:nvSpPr>
      <xdr:spPr bwMode="auto">
        <a:xfrm>
          <a:off x="13458825" y="319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47625</xdr:rowOff>
    </xdr:from>
    <xdr:to>
      <xdr:col>20</xdr:col>
      <xdr:colOff>180975</xdr:colOff>
      <xdr:row>20</xdr:row>
      <xdr:rowOff>85725</xdr:rowOff>
    </xdr:to>
    <xdr:sp macro="" textlink="">
      <xdr:nvSpPr>
        <xdr:cNvPr id="10707" name="Text Box 467"/>
        <xdr:cNvSpPr txBox="1">
          <a:spLocks noChangeArrowheads="1"/>
        </xdr:cNvSpPr>
      </xdr:nvSpPr>
      <xdr:spPr bwMode="auto">
        <a:xfrm>
          <a:off x="13134975" y="330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7629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7629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長野県諏訪市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7630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7630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76304"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51,439</a:t>
          </a:r>
        </a:p>
        <a:p>
          <a:pPr algn="r" rtl="0">
            <a:defRPr sz="1000"/>
          </a:pPr>
          <a:r>
            <a:rPr lang="en-US" altLang="ja-JP" sz="1100" b="1" i="0" u="none" strike="noStrike" baseline="0">
              <a:solidFill>
                <a:srgbClr val="000000"/>
              </a:solidFill>
              <a:latin typeface="ＭＳ ゴシック"/>
              <a:ea typeface="ＭＳ ゴシック"/>
            </a:rPr>
            <a:t>50,188</a:t>
          </a:r>
        </a:p>
        <a:p>
          <a:pPr algn="r" rtl="0">
            <a:lnSpc>
              <a:spcPts val="1300"/>
            </a:lnSpc>
            <a:defRPr sz="1000"/>
          </a:pPr>
          <a:r>
            <a:rPr lang="en-US" altLang="ja-JP" sz="1100" b="1" i="0" u="none" strike="noStrike" baseline="0">
              <a:solidFill>
                <a:srgbClr val="000000"/>
              </a:solidFill>
              <a:latin typeface="ＭＳ ゴシック"/>
              <a:ea typeface="ＭＳ ゴシック"/>
            </a:rPr>
            <a:t>109.06</a:t>
          </a:r>
        </a:p>
        <a:p>
          <a:pPr algn="r" rtl="0">
            <a:lnSpc>
              <a:spcPts val="1300"/>
            </a:lnSpc>
            <a:defRPr sz="1000"/>
          </a:pPr>
          <a:r>
            <a:rPr lang="en-US" altLang="ja-JP" sz="1100" b="1" i="0" u="none" strike="noStrike" baseline="0">
              <a:solidFill>
                <a:srgbClr val="000000"/>
              </a:solidFill>
              <a:latin typeface="ＭＳ ゴシック"/>
              <a:ea typeface="ＭＳ ゴシック"/>
            </a:rPr>
            <a:t>19,918,505</a:t>
          </a:r>
        </a:p>
        <a:p>
          <a:pPr algn="r" rtl="0">
            <a:defRPr sz="1000"/>
          </a:pPr>
          <a:r>
            <a:rPr lang="en-US" altLang="ja-JP" sz="1100" b="1" i="0" u="none" strike="noStrike" baseline="0">
              <a:solidFill>
                <a:srgbClr val="000000"/>
              </a:solidFill>
              <a:latin typeface="ＭＳ ゴシック"/>
              <a:ea typeface="ＭＳ ゴシック"/>
            </a:rPr>
            <a:t>19,103,190</a:t>
          </a:r>
        </a:p>
        <a:p>
          <a:pPr algn="r" rtl="0">
            <a:lnSpc>
              <a:spcPts val="1300"/>
            </a:lnSpc>
            <a:defRPr sz="1000"/>
          </a:pPr>
          <a:r>
            <a:rPr lang="en-US" altLang="ja-JP" sz="1100" b="1" i="0" u="none" strike="noStrike" baseline="0">
              <a:solidFill>
                <a:srgbClr val="000000"/>
              </a:solidFill>
              <a:latin typeface="ＭＳ ゴシック"/>
              <a:ea typeface="ＭＳ ゴシック"/>
            </a:rPr>
            <a:t>782,578</a:t>
          </a:r>
        </a:p>
        <a:p>
          <a:pPr algn="r" rtl="0">
            <a:lnSpc>
              <a:spcPts val="1300"/>
            </a:lnSpc>
            <a:defRPr sz="1000"/>
          </a:pPr>
          <a:r>
            <a:rPr lang="en-US" altLang="ja-JP" sz="1100" b="1" i="0" u="none" strike="noStrike" baseline="0">
              <a:solidFill>
                <a:srgbClr val="000000"/>
              </a:solidFill>
              <a:latin typeface="ＭＳ ゴシック"/>
              <a:ea typeface="ＭＳ ゴシック"/>
            </a:rPr>
            <a:t>11,308,865</a:t>
          </a:r>
        </a:p>
        <a:p>
          <a:pPr algn="r" rtl="0">
            <a:lnSpc>
              <a:spcPts val="1300"/>
            </a:lnSpc>
            <a:defRPr sz="1000"/>
          </a:pPr>
          <a:r>
            <a:rPr lang="en-US" altLang="ja-JP" sz="1100" b="1" i="0" u="none" strike="noStrike" baseline="0">
              <a:solidFill>
                <a:srgbClr val="000000"/>
              </a:solidFill>
              <a:latin typeface="ＭＳ ゴシック"/>
              <a:ea typeface="ＭＳ ゴシック"/>
            </a:rPr>
            <a:t>19,229,110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7.9</a:t>
          </a:r>
        </a:p>
        <a:p>
          <a:pPr algn="r" rtl="0">
            <a:lnSpc>
              <a:spcPts val="1300"/>
            </a:lnSpc>
            <a:defRPr sz="1000"/>
          </a:pPr>
          <a:r>
            <a:rPr lang="en-US" altLang="ja-JP" sz="1100" b="1" i="0" u="none" strike="noStrike" baseline="0">
              <a:solidFill>
                <a:srgbClr val="000000"/>
              </a:solidFill>
              <a:latin typeface="ＭＳ ゴシック"/>
              <a:ea typeface="ＭＳ ゴシック"/>
            </a:rPr>
            <a:t>118.9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lnSpc>
              <a:spcPts val="13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7586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7631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7631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7631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7632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7632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7632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7632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59402" y="3587461"/>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59402" y="38481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76326"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633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76335"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ea"/>
              <a:ea typeface="+mn-ea"/>
              <a:cs typeface="+mn-cs"/>
            </a:rPr>
            <a:t>人件費に係る経常収支比率は、類似団体内平均と比較し下回りました。職員共済負担金や退職手当などの減により</a:t>
          </a:r>
          <a:r>
            <a:rPr lang="ja-JP" altLang="ja-JP" sz="1300" u="none">
              <a:latin typeface="+mn-ea"/>
              <a:ea typeface="+mn-ea"/>
              <a:cs typeface="+mn-cs"/>
            </a:rPr>
            <a:t>人件費に係る経常経費充当一般財源は減少</a:t>
          </a:r>
          <a:r>
            <a:rPr lang="ja-JP" altLang="en-US" sz="1300" u="none">
              <a:latin typeface="+mn-ea"/>
              <a:ea typeface="+mn-ea"/>
              <a:cs typeface="+mn-cs"/>
            </a:rPr>
            <a:t>しましたが</a:t>
          </a:r>
          <a:r>
            <a:rPr lang="ja-JP" altLang="ja-JP" sz="1300">
              <a:latin typeface="+mn-ea"/>
              <a:ea typeface="+mn-ea"/>
              <a:cs typeface="+mn-cs"/>
            </a:rPr>
            <a:t>、経常一般財源が大幅に減少したため、比率は前年度と比較し</a:t>
          </a:r>
          <a:r>
            <a:rPr lang="en-US" altLang="ja-JP" sz="1300">
              <a:latin typeface="+mn-ea"/>
              <a:ea typeface="+mn-ea"/>
              <a:cs typeface="+mn-cs"/>
            </a:rPr>
            <a:t>0.2</a:t>
          </a:r>
          <a:r>
            <a:rPr lang="ja-JP" altLang="ja-JP" sz="1300">
              <a:latin typeface="+mn-ea"/>
              <a:ea typeface="+mn-ea"/>
              <a:cs typeface="+mn-cs"/>
            </a:rPr>
            <a:t>ポイント増加</a:t>
          </a:r>
          <a:r>
            <a:rPr lang="ja-JP" altLang="en-US" sz="1300">
              <a:latin typeface="+mn-ea"/>
              <a:ea typeface="+mn-ea"/>
              <a:cs typeface="+mn-cs"/>
            </a:rPr>
            <a:t>しました。今後も引き続き</a:t>
          </a:r>
          <a:r>
            <a:rPr lang="ja-JP" altLang="ja-JP" sz="1300" b="0" i="0" baseline="0">
              <a:latin typeface="+mn-ea"/>
              <a:ea typeface="+mn-ea"/>
              <a:cs typeface="+mn-cs"/>
            </a:rPr>
            <a:t>職員配置適正化計画に基づく人員削減の取組み</a:t>
          </a:r>
          <a:r>
            <a:rPr lang="ja-JP" altLang="en-US" sz="1300" b="0" i="0" baseline="0">
              <a:latin typeface="+mn-ea"/>
              <a:ea typeface="+mn-ea"/>
              <a:cs typeface="+mn-cs"/>
            </a:rPr>
            <a:t>や</a:t>
          </a:r>
          <a:r>
            <a:rPr lang="ja-JP" altLang="ja-JP" sz="1300">
              <a:latin typeface="+mn-ea"/>
              <a:ea typeface="+mn-ea"/>
              <a:cs typeface="+mn-cs"/>
            </a:rPr>
            <a:t>指定管理者制度の導入などにより</a:t>
          </a:r>
          <a:r>
            <a:rPr lang="ja-JP" altLang="en-US" sz="1300">
              <a:latin typeface="+mn-ea"/>
              <a:ea typeface="+mn-ea"/>
              <a:cs typeface="+mn-cs"/>
            </a:rPr>
            <a:t>民間</a:t>
          </a:r>
          <a:r>
            <a:rPr lang="ja-JP" altLang="ja-JP" sz="1300">
              <a:latin typeface="+mn-ea"/>
              <a:ea typeface="+mn-ea"/>
              <a:cs typeface="+mn-cs"/>
            </a:rPr>
            <a:t>委託を進め、人件費総体の抑制を図っていく必要があります。</a:t>
          </a:r>
          <a:endParaRPr lang="ja-JP" altLang="ja-JP" sz="1300" b="0" i="0" baseline="0">
            <a:latin typeface="+mn-ea"/>
            <a:ea typeface="+mn-ea"/>
            <a:cs typeface="+mn-cs"/>
          </a:endParaRPr>
        </a:p>
        <a:p>
          <a:pPr algn="l" rtl="0">
            <a:defRPr sz="1000"/>
          </a:pPr>
          <a:endParaRPr lang="ja-JP" altLang="en-US" sz="1300" b="0" i="0" u="none" strike="noStrike" baseline="0">
            <a:solidFill>
              <a:srgbClr val="000000"/>
            </a:solidFill>
            <a:latin typeface="+mn-ea"/>
            <a:ea typeface="+mn-ea"/>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7633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76341"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76343"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76345"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76347"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76349"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76351"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76353"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6355"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276356"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276358" name="Line 63"/>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276360" name="Line 65"/>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0</xdr:rowOff>
    </xdr:from>
    <xdr:to>
      <xdr:col>7</xdr:col>
      <xdr:colOff>19050</xdr:colOff>
      <xdr:row>36</xdr:row>
      <xdr:rowOff>9525</xdr:rowOff>
    </xdr:to>
    <xdr:sp macro="" textlink="">
      <xdr:nvSpPr>
        <xdr:cNvPr id="276361" name="Line 66"/>
        <xdr:cNvSpPr>
          <a:spLocks noChangeShapeType="1"/>
        </xdr:cNvSpPr>
      </xdr:nvSpPr>
      <xdr:spPr bwMode="auto">
        <a:xfrm>
          <a:off x="3990975" y="61722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76363"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0</xdr:rowOff>
    </xdr:from>
    <xdr:to>
      <xdr:col>5</xdr:col>
      <xdr:colOff>552450</xdr:colOff>
      <xdr:row>36</xdr:row>
      <xdr:rowOff>47625</xdr:rowOff>
    </xdr:to>
    <xdr:sp macro="" textlink="">
      <xdr:nvSpPr>
        <xdr:cNvPr id="276364" name="Line 69"/>
        <xdr:cNvSpPr>
          <a:spLocks noChangeShapeType="1"/>
        </xdr:cNvSpPr>
      </xdr:nvSpPr>
      <xdr:spPr bwMode="auto">
        <a:xfrm flipV="1">
          <a:off x="3095625" y="6172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276365"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36</xdr:row>
      <xdr:rowOff>47625</xdr:rowOff>
    </xdr:from>
    <xdr:to>
      <xdr:col>4</xdr:col>
      <xdr:colOff>342900</xdr:colOff>
      <xdr:row>37</xdr:row>
      <xdr:rowOff>0</xdr:rowOff>
    </xdr:to>
    <xdr:sp macro="" textlink="">
      <xdr:nvSpPr>
        <xdr:cNvPr id="276367" name="Line 72"/>
        <xdr:cNvSpPr>
          <a:spLocks noChangeShapeType="1"/>
        </xdr:cNvSpPr>
      </xdr:nvSpPr>
      <xdr:spPr bwMode="auto">
        <a:xfrm flipV="1">
          <a:off x="2209800" y="62198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276368" name="AutoShape 73"/>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38" name="Text Box 74"/>
        <xdr:cNvSpPr txBox="1">
          <a:spLocks noChangeArrowheads="1"/>
        </xdr:cNvSpPr>
      </xdr:nvSpPr>
      <xdr:spPr bwMode="auto">
        <a:xfrm>
          <a:off x="271462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24.3</a:t>
          </a:r>
        </a:p>
      </xdr:txBody>
    </xdr:sp>
    <xdr:clientData/>
  </xdr:twoCellAnchor>
  <xdr:twoCellAnchor>
    <xdr:from>
      <xdr:col>1</xdr:col>
      <xdr:colOff>628650</xdr:colOff>
      <xdr:row>37</xdr:row>
      <xdr:rowOff>0</xdr:rowOff>
    </xdr:from>
    <xdr:to>
      <xdr:col>3</xdr:col>
      <xdr:colOff>142875</xdr:colOff>
      <xdr:row>37</xdr:row>
      <xdr:rowOff>161925</xdr:rowOff>
    </xdr:to>
    <xdr:sp macro="" textlink="">
      <xdr:nvSpPr>
        <xdr:cNvPr id="276370" name="Line 75"/>
        <xdr:cNvSpPr>
          <a:spLocks noChangeShapeType="1"/>
        </xdr:cNvSpPr>
      </xdr:nvSpPr>
      <xdr:spPr bwMode="auto">
        <a:xfrm flipV="1">
          <a:off x="1323975" y="63436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95250</xdr:rowOff>
    </xdr:from>
    <xdr:to>
      <xdr:col>3</xdr:col>
      <xdr:colOff>190500</xdr:colOff>
      <xdr:row>37</xdr:row>
      <xdr:rowOff>19050</xdr:rowOff>
    </xdr:to>
    <xdr:sp macro="" textlink="">
      <xdr:nvSpPr>
        <xdr:cNvPr id="276371" name="AutoShape 76"/>
        <xdr:cNvSpPr>
          <a:spLocks noChangeArrowheads="1"/>
        </xdr:cNvSpPr>
      </xdr:nvSpPr>
      <xdr:spPr bwMode="auto">
        <a:xfrm>
          <a:off x="2162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57150</xdr:rowOff>
    </xdr:from>
    <xdr:to>
      <xdr:col>3</xdr:col>
      <xdr:colOff>523875</xdr:colOff>
      <xdr:row>36</xdr:row>
      <xdr:rowOff>95250</xdr:rowOff>
    </xdr:to>
    <xdr:sp macro="" textlink="">
      <xdr:nvSpPr>
        <xdr:cNvPr id="11341" name="Text Box 77"/>
        <xdr:cNvSpPr txBox="1">
          <a:spLocks noChangeArrowheads="1"/>
        </xdr:cNvSpPr>
      </xdr:nvSpPr>
      <xdr:spPr bwMode="auto">
        <a:xfrm>
          <a:off x="1828800"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xdr:from>
      <xdr:col>1</xdr:col>
      <xdr:colOff>571500</xdr:colOff>
      <xdr:row>36</xdr:row>
      <xdr:rowOff>104775</xdr:rowOff>
    </xdr:from>
    <xdr:to>
      <xdr:col>1</xdr:col>
      <xdr:colOff>676275</xdr:colOff>
      <xdr:row>37</xdr:row>
      <xdr:rowOff>38100</xdr:rowOff>
    </xdr:to>
    <xdr:sp macro="" textlink="">
      <xdr:nvSpPr>
        <xdr:cNvPr id="276373" name="AutoShape 78"/>
        <xdr:cNvSpPr>
          <a:spLocks noChangeArrowheads="1"/>
        </xdr:cNvSpPr>
      </xdr:nvSpPr>
      <xdr:spPr bwMode="auto">
        <a:xfrm>
          <a:off x="1266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76200</xdr:rowOff>
    </xdr:from>
    <xdr:to>
      <xdr:col>2</xdr:col>
      <xdr:colOff>323850</xdr:colOff>
      <xdr:row>36</xdr:row>
      <xdr:rowOff>114300</xdr:rowOff>
    </xdr:to>
    <xdr:sp macro="" textlink="">
      <xdr:nvSpPr>
        <xdr:cNvPr id="11343" name="Text Box 79"/>
        <xdr:cNvSpPr txBox="1">
          <a:spLocks noChangeArrowheads="1"/>
        </xdr:cNvSpPr>
      </xdr:nvSpPr>
      <xdr:spPr bwMode="auto">
        <a:xfrm>
          <a:off x="94297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276380" name="Oval 85"/>
        <xdr:cNvSpPr>
          <a:spLocks noChangeArrowheads="1"/>
        </xdr:cNvSpPr>
      </xdr:nvSpPr>
      <xdr:spPr bwMode="auto">
        <a:xfrm>
          <a:off x="47720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50" name="人件費該当値テキスト"/>
        <xdr:cNvSpPr txBox="1">
          <a:spLocks noChangeArrowheads="1"/>
        </xdr:cNvSpPr>
      </xdr:nvSpPr>
      <xdr:spPr bwMode="auto">
        <a:xfrm>
          <a:off x="4914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24.0</a:t>
          </a:r>
        </a:p>
      </xdr:txBody>
    </xdr:sp>
    <xdr:clientData/>
  </xdr:twoCellAnchor>
  <xdr:twoCellAnchor>
    <xdr:from>
      <xdr:col>5</xdr:col>
      <xdr:colOff>495300</xdr:colOff>
      <xdr:row>35</xdr:row>
      <xdr:rowOff>123825</xdr:rowOff>
    </xdr:from>
    <xdr:to>
      <xdr:col>5</xdr:col>
      <xdr:colOff>600075</xdr:colOff>
      <xdr:row>36</xdr:row>
      <xdr:rowOff>47625</xdr:rowOff>
    </xdr:to>
    <xdr:sp macro="" textlink="">
      <xdr:nvSpPr>
        <xdr:cNvPr id="276382" name="Oval 87"/>
        <xdr:cNvSpPr>
          <a:spLocks noChangeArrowheads="1"/>
        </xdr:cNvSpPr>
      </xdr:nvSpPr>
      <xdr:spPr bwMode="auto">
        <a:xfrm>
          <a:off x="3933825"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85725</xdr:rowOff>
    </xdr:from>
    <xdr:to>
      <xdr:col>6</xdr:col>
      <xdr:colOff>219075</xdr:colOff>
      <xdr:row>35</xdr:row>
      <xdr:rowOff>123825</xdr:rowOff>
    </xdr:to>
    <xdr:sp macro="" textlink="">
      <xdr:nvSpPr>
        <xdr:cNvPr id="11352" name="Text Box 88"/>
        <xdr:cNvSpPr txBox="1">
          <a:spLocks noChangeArrowheads="1"/>
        </xdr:cNvSpPr>
      </xdr:nvSpPr>
      <xdr:spPr bwMode="auto">
        <a:xfrm>
          <a:off x="3609975" y="5915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4</xdr:col>
      <xdr:colOff>295275</xdr:colOff>
      <xdr:row>35</xdr:row>
      <xdr:rowOff>161925</xdr:rowOff>
    </xdr:from>
    <xdr:to>
      <xdr:col>4</xdr:col>
      <xdr:colOff>400050</xdr:colOff>
      <xdr:row>36</xdr:row>
      <xdr:rowOff>95250</xdr:rowOff>
    </xdr:to>
    <xdr:sp macro="" textlink="">
      <xdr:nvSpPr>
        <xdr:cNvPr id="276384" name="Oval 89"/>
        <xdr:cNvSpPr>
          <a:spLocks noChangeArrowheads="1"/>
        </xdr:cNvSpPr>
      </xdr:nvSpPr>
      <xdr:spPr bwMode="auto">
        <a:xfrm>
          <a:off x="3048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104775</xdr:rowOff>
    </xdr:from>
    <xdr:to>
      <xdr:col>5</xdr:col>
      <xdr:colOff>38100</xdr:colOff>
      <xdr:row>37</xdr:row>
      <xdr:rowOff>142875</xdr:rowOff>
    </xdr:to>
    <xdr:sp macro="" textlink="">
      <xdr:nvSpPr>
        <xdr:cNvPr id="11354" name="Text Box 90"/>
        <xdr:cNvSpPr txBox="1">
          <a:spLocks noChangeArrowheads="1"/>
        </xdr:cNvSpPr>
      </xdr:nvSpPr>
      <xdr:spPr bwMode="auto">
        <a:xfrm>
          <a:off x="271462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3</xdr:col>
      <xdr:colOff>95250</xdr:colOff>
      <xdr:row>36</xdr:row>
      <xdr:rowOff>123825</xdr:rowOff>
    </xdr:from>
    <xdr:to>
      <xdr:col>3</xdr:col>
      <xdr:colOff>190500</xdr:colOff>
      <xdr:row>37</xdr:row>
      <xdr:rowOff>57150</xdr:rowOff>
    </xdr:to>
    <xdr:sp macro="" textlink="">
      <xdr:nvSpPr>
        <xdr:cNvPr id="276386" name="Oval 91"/>
        <xdr:cNvSpPr>
          <a:spLocks noChangeArrowheads="1"/>
        </xdr:cNvSpPr>
      </xdr:nvSpPr>
      <xdr:spPr bwMode="auto">
        <a:xfrm>
          <a:off x="2162175" y="629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66675</xdr:rowOff>
    </xdr:from>
    <xdr:to>
      <xdr:col>3</xdr:col>
      <xdr:colOff>523875</xdr:colOff>
      <xdr:row>38</xdr:row>
      <xdr:rowOff>104775</xdr:rowOff>
    </xdr:to>
    <xdr:sp macro="" textlink="">
      <xdr:nvSpPr>
        <xdr:cNvPr id="11356" name="Text Box 92"/>
        <xdr:cNvSpPr txBox="1">
          <a:spLocks noChangeArrowheads="1"/>
        </xdr:cNvSpPr>
      </xdr:nvSpPr>
      <xdr:spPr bwMode="auto">
        <a:xfrm>
          <a:off x="1828800" y="641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1</xdr:col>
      <xdr:colOff>571500</xdr:colOff>
      <xdr:row>37</xdr:row>
      <xdr:rowOff>114300</xdr:rowOff>
    </xdr:from>
    <xdr:to>
      <xdr:col>1</xdr:col>
      <xdr:colOff>676275</xdr:colOff>
      <xdr:row>38</xdr:row>
      <xdr:rowOff>38100</xdr:rowOff>
    </xdr:to>
    <xdr:sp macro="" textlink="">
      <xdr:nvSpPr>
        <xdr:cNvPr id="276388" name="Oval 93"/>
        <xdr:cNvSpPr>
          <a:spLocks noChangeArrowheads="1"/>
        </xdr:cNvSpPr>
      </xdr:nvSpPr>
      <xdr:spPr bwMode="auto">
        <a:xfrm>
          <a:off x="1266825" y="645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58" name="Text Box 94"/>
        <xdr:cNvSpPr txBox="1">
          <a:spLocks noChangeArrowheads="1"/>
        </xdr:cNvSpPr>
      </xdr:nvSpPr>
      <xdr:spPr bwMode="auto">
        <a:xfrm>
          <a:off x="942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6397"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76398"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latin typeface="+mn-ea"/>
              <a:ea typeface="+mn-ea"/>
              <a:cs typeface="+mn-cs"/>
            </a:rPr>
            <a:t>物件費に係る経常収支比率</a:t>
          </a:r>
          <a:r>
            <a:rPr lang="ja-JP" altLang="en-US" sz="1300" b="0" i="0" baseline="0">
              <a:latin typeface="+mn-ea"/>
              <a:ea typeface="+mn-ea"/>
              <a:cs typeface="+mn-cs"/>
            </a:rPr>
            <a:t>は</a:t>
          </a:r>
          <a:r>
            <a:rPr lang="ja-JP" altLang="ja-JP" sz="1300" b="0" i="0" baseline="0">
              <a:latin typeface="+mn-ea"/>
              <a:ea typeface="+mn-ea"/>
              <a:cs typeface="+mn-cs"/>
            </a:rPr>
            <a:t>、類似団体内平均と比較し下回りました。</a:t>
          </a:r>
          <a:r>
            <a:rPr lang="ja-JP" altLang="en-US" sz="1300" b="0" i="0" baseline="0">
              <a:latin typeface="+mn-ea"/>
              <a:ea typeface="+mn-ea"/>
              <a:cs typeface="+mn-cs"/>
            </a:rPr>
            <a:t>経常一般財源が大幅に減少したものの、公共施設の指定管理者制度の導入により比率は前年度と比較し</a:t>
          </a:r>
          <a:r>
            <a:rPr lang="en-US" altLang="ja-JP" sz="1300" b="0" i="0" baseline="0">
              <a:latin typeface="+mn-ea"/>
              <a:ea typeface="+mn-ea"/>
              <a:cs typeface="+mn-cs"/>
            </a:rPr>
            <a:t>0.1</a:t>
          </a:r>
          <a:r>
            <a:rPr lang="ja-JP" altLang="en-US" sz="1300" b="0" i="0" baseline="0">
              <a:latin typeface="+mn-ea"/>
              <a:ea typeface="+mn-ea"/>
              <a:cs typeface="+mn-cs"/>
            </a:rPr>
            <a:t>ポイント減少しました。</a:t>
          </a:r>
          <a:r>
            <a:rPr lang="ja-JP" altLang="ja-JP" sz="1300" b="0" i="0" baseline="0">
              <a:latin typeface="+mn-ea"/>
              <a:ea typeface="+mn-ea"/>
              <a:cs typeface="+mn-cs"/>
            </a:rPr>
            <a:t>今後</a:t>
          </a:r>
          <a:r>
            <a:rPr lang="ja-JP" altLang="en-US" sz="1300" b="0" i="0" baseline="0">
              <a:latin typeface="+mn-ea"/>
              <a:ea typeface="+mn-ea"/>
              <a:cs typeface="+mn-cs"/>
            </a:rPr>
            <a:t>は</a:t>
          </a:r>
          <a:r>
            <a:rPr lang="ja-JP" altLang="ja-JP" sz="1300" b="0" i="0" baseline="0">
              <a:latin typeface="+mn-ea"/>
              <a:ea typeface="+mn-ea"/>
              <a:cs typeface="+mn-cs"/>
            </a:rPr>
            <a:t>、指定管理制度</a:t>
          </a:r>
          <a:r>
            <a:rPr lang="ja-JP" altLang="en-US" sz="1300" b="0" i="0" baseline="0">
              <a:latin typeface="+mn-ea"/>
              <a:ea typeface="+mn-ea"/>
              <a:cs typeface="+mn-cs"/>
            </a:rPr>
            <a:t>者など</a:t>
          </a:r>
          <a:r>
            <a:rPr lang="ja-JP" altLang="ja-JP" sz="1300" b="0" i="0" baseline="0">
              <a:latin typeface="+mn-ea"/>
              <a:ea typeface="+mn-ea"/>
              <a:cs typeface="+mn-cs"/>
            </a:rPr>
            <a:t>民間委託が進</a:t>
          </a:r>
          <a:r>
            <a:rPr lang="ja-JP" altLang="en-US" sz="1300" b="0" i="0" baseline="0">
              <a:latin typeface="+mn-ea"/>
              <a:ea typeface="+mn-ea"/>
              <a:cs typeface="+mn-cs"/>
            </a:rPr>
            <a:t>む</a:t>
          </a:r>
          <a:r>
            <a:rPr lang="ja-JP" altLang="ja-JP" sz="1300" b="0" i="0" baseline="0">
              <a:latin typeface="+mn-ea"/>
              <a:ea typeface="+mn-ea"/>
              <a:cs typeface="+mn-cs"/>
            </a:rPr>
            <a:t>につれ、委託費の増加により物件費の比率も増加してくると考えられます。</a:t>
          </a:r>
          <a:endParaRPr lang="ja-JP" altLang="ja-JP" sz="1300">
            <a:latin typeface="+mn-ea"/>
            <a:ea typeface="+mn-ea"/>
            <a:cs typeface="+mn-cs"/>
          </a:endParaRPr>
        </a:p>
        <a:p>
          <a:pPr algn="l" rtl="0">
            <a:lnSpc>
              <a:spcPts val="1400"/>
            </a:lnSpc>
            <a:defRPr sz="1000"/>
          </a:pPr>
          <a:endParaRPr lang="ja-JP" altLang="en-US" sz="1300" b="0" i="0" u="none" strike="noStrike" baseline="0">
            <a:solidFill>
              <a:srgbClr val="000000"/>
            </a:solidFill>
            <a:latin typeface="+mn-ea"/>
            <a:ea typeface="+mn-ea"/>
          </a:endParaRPr>
        </a:p>
      </xdr:txBody>
    </xdr:sp>
    <xdr:clientData/>
  </xdr:twoCellAnchor>
  <xdr:oneCellAnchor>
    <xdr:from>
      <xdr:col>18</xdr:col>
      <xdr:colOff>85725</xdr:colOff>
      <xdr:row>9</xdr:row>
      <xdr:rowOff>142875</xdr:rowOff>
    </xdr:from>
    <xdr:ext cx="133350" cy="152400"/>
    <xdr:sp macro="" textlink="">
      <xdr:nvSpPr>
        <xdr:cNvPr id="11370" name="Text Box 106"/>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76402"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76404"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76406"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76408"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76410"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76412"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641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276414"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276416" name="Line 121"/>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276418" name="Line 123"/>
        <xdr:cNvSpPr>
          <a:spLocks noChangeShapeType="1"/>
        </xdr:cNvSpPr>
      </xdr:nvSpPr>
      <xdr:spPr bwMode="auto">
        <a:xfrm>
          <a:off x="16421100" y="259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133350</xdr:rowOff>
    </xdr:from>
    <xdr:to>
      <xdr:col>24</xdr:col>
      <xdr:colOff>28575</xdr:colOff>
      <xdr:row>16</xdr:row>
      <xdr:rowOff>142875</xdr:rowOff>
    </xdr:to>
    <xdr:sp macro="" textlink="">
      <xdr:nvSpPr>
        <xdr:cNvPr id="276419" name="Line 124"/>
        <xdr:cNvSpPr>
          <a:spLocks noChangeShapeType="1"/>
        </xdr:cNvSpPr>
      </xdr:nvSpPr>
      <xdr:spPr bwMode="auto">
        <a:xfrm flipV="1">
          <a:off x="15668625" y="2876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276421"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85725</xdr:rowOff>
    </xdr:from>
    <xdr:to>
      <xdr:col>22</xdr:col>
      <xdr:colOff>561975</xdr:colOff>
      <xdr:row>16</xdr:row>
      <xdr:rowOff>142875</xdr:rowOff>
    </xdr:to>
    <xdr:sp macro="" textlink="">
      <xdr:nvSpPr>
        <xdr:cNvPr id="276422" name="Line 127"/>
        <xdr:cNvSpPr>
          <a:spLocks noChangeShapeType="1"/>
        </xdr:cNvSpPr>
      </xdr:nvSpPr>
      <xdr:spPr bwMode="auto">
        <a:xfrm>
          <a:off x="14782800" y="2828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276423"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85725</xdr:rowOff>
    </xdr:from>
    <xdr:to>
      <xdr:col>21</xdr:col>
      <xdr:colOff>361950</xdr:colOff>
      <xdr:row>16</xdr:row>
      <xdr:rowOff>133350</xdr:rowOff>
    </xdr:to>
    <xdr:sp macro="" textlink="">
      <xdr:nvSpPr>
        <xdr:cNvPr id="276425" name="Line 130"/>
        <xdr:cNvSpPr>
          <a:spLocks noChangeShapeType="1"/>
        </xdr:cNvSpPr>
      </xdr:nvSpPr>
      <xdr:spPr bwMode="auto">
        <a:xfrm flipV="1">
          <a:off x="13896975" y="2828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9525</xdr:rowOff>
    </xdr:from>
    <xdr:to>
      <xdr:col>21</xdr:col>
      <xdr:colOff>409575</xdr:colOff>
      <xdr:row>17</xdr:row>
      <xdr:rowOff>114300</xdr:rowOff>
    </xdr:to>
    <xdr:sp macro="" textlink="">
      <xdr:nvSpPr>
        <xdr:cNvPr id="276426" name="AutoShape 131"/>
        <xdr:cNvSpPr>
          <a:spLocks noChangeArrowheads="1"/>
        </xdr:cNvSpPr>
      </xdr:nvSpPr>
      <xdr:spPr bwMode="auto">
        <a:xfrm>
          <a:off x="14735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396" name="Text Box 132"/>
        <xdr:cNvSpPr txBox="1">
          <a:spLocks noChangeArrowheads="1"/>
        </xdr:cNvSpPr>
      </xdr:nvSpPr>
      <xdr:spPr bwMode="auto">
        <a:xfrm>
          <a:off x="14401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18</xdr:col>
      <xdr:colOff>638175</xdr:colOff>
      <xdr:row>16</xdr:row>
      <xdr:rowOff>85725</xdr:rowOff>
    </xdr:from>
    <xdr:to>
      <xdr:col>20</xdr:col>
      <xdr:colOff>161925</xdr:colOff>
      <xdr:row>16</xdr:row>
      <xdr:rowOff>133350</xdr:rowOff>
    </xdr:to>
    <xdr:sp macro="" textlink="">
      <xdr:nvSpPr>
        <xdr:cNvPr id="276428" name="Line 133"/>
        <xdr:cNvSpPr>
          <a:spLocks noChangeShapeType="1"/>
        </xdr:cNvSpPr>
      </xdr:nvSpPr>
      <xdr:spPr bwMode="auto">
        <a:xfrm>
          <a:off x="13001625" y="28289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19050</xdr:rowOff>
    </xdr:from>
    <xdr:to>
      <xdr:col>20</xdr:col>
      <xdr:colOff>209550</xdr:colOff>
      <xdr:row>17</xdr:row>
      <xdr:rowOff>123825</xdr:rowOff>
    </xdr:to>
    <xdr:sp macro="" textlink="">
      <xdr:nvSpPr>
        <xdr:cNvPr id="276429" name="AutoShape 134"/>
        <xdr:cNvSpPr>
          <a:spLocks noChangeArrowheads="1"/>
        </xdr:cNvSpPr>
      </xdr:nvSpPr>
      <xdr:spPr bwMode="auto">
        <a:xfrm>
          <a:off x="13839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133350</xdr:rowOff>
    </xdr:from>
    <xdr:to>
      <xdr:col>20</xdr:col>
      <xdr:colOff>542925</xdr:colOff>
      <xdr:row>19</xdr:row>
      <xdr:rowOff>0</xdr:rowOff>
    </xdr:to>
    <xdr:sp macro="" textlink="">
      <xdr:nvSpPr>
        <xdr:cNvPr id="11399" name="Text Box 135"/>
        <xdr:cNvSpPr txBox="1">
          <a:spLocks noChangeArrowheads="1"/>
        </xdr:cNvSpPr>
      </xdr:nvSpPr>
      <xdr:spPr bwMode="auto">
        <a:xfrm>
          <a:off x="1351597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18</xdr:col>
      <xdr:colOff>590550</xdr:colOff>
      <xdr:row>17</xdr:row>
      <xdr:rowOff>19050</xdr:rowOff>
    </xdr:from>
    <xdr:to>
      <xdr:col>19</xdr:col>
      <xdr:colOff>9525</xdr:colOff>
      <xdr:row>17</xdr:row>
      <xdr:rowOff>114300</xdr:rowOff>
    </xdr:to>
    <xdr:sp macro="" textlink="">
      <xdr:nvSpPr>
        <xdr:cNvPr id="276431" name="AutoShape 136"/>
        <xdr:cNvSpPr>
          <a:spLocks noChangeArrowheads="1"/>
        </xdr:cNvSpPr>
      </xdr:nvSpPr>
      <xdr:spPr bwMode="auto">
        <a:xfrm>
          <a:off x="12954000"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401" name="Text Box 137"/>
        <xdr:cNvSpPr txBox="1">
          <a:spLocks noChangeArrowheads="1"/>
        </xdr:cNvSpPr>
      </xdr:nvSpPr>
      <xdr:spPr bwMode="auto">
        <a:xfrm>
          <a:off x="12620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85725</xdr:rowOff>
    </xdr:from>
    <xdr:to>
      <xdr:col>24</xdr:col>
      <xdr:colOff>85725</xdr:colOff>
      <xdr:row>17</xdr:row>
      <xdr:rowOff>19050</xdr:rowOff>
    </xdr:to>
    <xdr:sp macro="" textlink="">
      <xdr:nvSpPr>
        <xdr:cNvPr id="276438" name="Oval 143"/>
        <xdr:cNvSpPr>
          <a:spLocks noChangeArrowheads="1"/>
        </xdr:cNvSpPr>
      </xdr:nvSpPr>
      <xdr:spPr bwMode="auto">
        <a:xfrm>
          <a:off x="164592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408" name="物件費該当値テキスト"/>
        <xdr:cNvSpPr txBox="1">
          <a:spLocks noChangeArrowheads="1"/>
        </xdr:cNvSpPr>
      </xdr:nvSpPr>
      <xdr:spPr bwMode="auto">
        <a:xfrm>
          <a:off x="16602075" y="270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16</xdr:row>
      <xdr:rowOff>85725</xdr:rowOff>
    </xdr:from>
    <xdr:to>
      <xdr:col>22</xdr:col>
      <xdr:colOff>619125</xdr:colOff>
      <xdr:row>17</xdr:row>
      <xdr:rowOff>19050</xdr:rowOff>
    </xdr:to>
    <xdr:sp macro="" textlink="">
      <xdr:nvSpPr>
        <xdr:cNvPr id="276440" name="Oval 145"/>
        <xdr:cNvSpPr>
          <a:spLocks noChangeArrowheads="1"/>
        </xdr:cNvSpPr>
      </xdr:nvSpPr>
      <xdr:spPr bwMode="auto">
        <a:xfrm>
          <a:off x="156210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57150</xdr:rowOff>
    </xdr:from>
    <xdr:to>
      <xdr:col>23</xdr:col>
      <xdr:colOff>228600</xdr:colOff>
      <xdr:row>16</xdr:row>
      <xdr:rowOff>95250</xdr:rowOff>
    </xdr:to>
    <xdr:sp macro="" textlink="">
      <xdr:nvSpPr>
        <xdr:cNvPr id="11410" name="Text Box 146"/>
        <xdr:cNvSpPr txBox="1">
          <a:spLocks noChangeArrowheads="1"/>
        </xdr:cNvSpPr>
      </xdr:nvSpPr>
      <xdr:spPr bwMode="auto">
        <a:xfrm>
          <a:off x="15287625" y="262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276442" name="Oval 147"/>
        <xdr:cNvSpPr>
          <a:spLocks noChangeArrowheads="1"/>
        </xdr:cNvSpPr>
      </xdr:nvSpPr>
      <xdr:spPr bwMode="auto">
        <a:xfrm>
          <a:off x="14735175" y="277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412" name="Text Box 148"/>
        <xdr:cNvSpPr txBox="1">
          <a:spLocks noChangeArrowheads="1"/>
        </xdr:cNvSpPr>
      </xdr:nvSpPr>
      <xdr:spPr bwMode="auto">
        <a:xfrm>
          <a:off x="14401800"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20</xdr:col>
      <xdr:colOff>104775</xdr:colOff>
      <xdr:row>16</xdr:row>
      <xdr:rowOff>76200</xdr:rowOff>
    </xdr:from>
    <xdr:to>
      <xdr:col>20</xdr:col>
      <xdr:colOff>209550</xdr:colOff>
      <xdr:row>17</xdr:row>
      <xdr:rowOff>9525</xdr:rowOff>
    </xdr:to>
    <xdr:sp macro="" textlink="">
      <xdr:nvSpPr>
        <xdr:cNvPr id="276444" name="Oval 149"/>
        <xdr:cNvSpPr>
          <a:spLocks noChangeArrowheads="1"/>
        </xdr:cNvSpPr>
      </xdr:nvSpPr>
      <xdr:spPr bwMode="auto">
        <a:xfrm>
          <a:off x="13839825"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47625</xdr:rowOff>
    </xdr:from>
    <xdr:to>
      <xdr:col>20</xdr:col>
      <xdr:colOff>542925</xdr:colOff>
      <xdr:row>16</xdr:row>
      <xdr:rowOff>85725</xdr:rowOff>
    </xdr:to>
    <xdr:sp macro="" textlink="">
      <xdr:nvSpPr>
        <xdr:cNvPr id="11414" name="Text Box 150"/>
        <xdr:cNvSpPr txBox="1">
          <a:spLocks noChangeArrowheads="1"/>
        </xdr:cNvSpPr>
      </xdr:nvSpPr>
      <xdr:spPr bwMode="auto">
        <a:xfrm>
          <a:off x="13515975" y="261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18</xdr:col>
      <xdr:colOff>590550</xdr:colOff>
      <xdr:row>16</xdr:row>
      <xdr:rowOff>38100</xdr:rowOff>
    </xdr:from>
    <xdr:to>
      <xdr:col>19</xdr:col>
      <xdr:colOff>9525</xdr:colOff>
      <xdr:row>16</xdr:row>
      <xdr:rowOff>133350</xdr:rowOff>
    </xdr:to>
    <xdr:sp macro="" textlink="">
      <xdr:nvSpPr>
        <xdr:cNvPr id="276446" name="Oval 151"/>
        <xdr:cNvSpPr>
          <a:spLocks noChangeArrowheads="1"/>
        </xdr:cNvSpPr>
      </xdr:nvSpPr>
      <xdr:spPr bwMode="auto">
        <a:xfrm>
          <a:off x="12954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0</xdr:rowOff>
    </xdr:from>
    <xdr:to>
      <xdr:col>19</xdr:col>
      <xdr:colOff>333375</xdr:colOff>
      <xdr:row>16</xdr:row>
      <xdr:rowOff>38100</xdr:rowOff>
    </xdr:to>
    <xdr:sp macro="" textlink="">
      <xdr:nvSpPr>
        <xdr:cNvPr id="11416" name="Text Box 152"/>
        <xdr:cNvSpPr txBox="1">
          <a:spLocks noChangeArrowheads="1"/>
        </xdr:cNvSpPr>
      </xdr:nvSpPr>
      <xdr:spPr bwMode="auto">
        <a:xfrm>
          <a:off x="1262062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6455"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76456"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a:latin typeface="+mn-ea"/>
              <a:ea typeface="+mn-ea"/>
              <a:cs typeface="+mn-cs"/>
            </a:rPr>
            <a:t>扶助費に係る経常収支比率</a:t>
          </a:r>
          <a:r>
            <a:rPr lang="ja-JP" altLang="en-US" sz="1300">
              <a:latin typeface="+mn-ea"/>
              <a:ea typeface="+mn-ea"/>
              <a:cs typeface="+mn-cs"/>
            </a:rPr>
            <a:t>は</a:t>
          </a:r>
          <a:r>
            <a:rPr lang="ja-JP" altLang="ja-JP" sz="1300">
              <a:latin typeface="+mn-ea"/>
              <a:ea typeface="+mn-ea"/>
              <a:cs typeface="+mn-cs"/>
            </a:rPr>
            <a:t>、類似団体内平均と比較し下回りました</a:t>
          </a:r>
          <a:r>
            <a:rPr lang="ja-JP" altLang="en-US" sz="1300">
              <a:latin typeface="+mn-ea"/>
              <a:ea typeface="+mn-ea"/>
              <a:cs typeface="+mn-cs"/>
            </a:rPr>
            <a:t>。経常一般財源が大幅に減少したことや、児童手当（こども手当）が制度移行により減少したものの、障害者福祉や生活保護などの社会保障費が増加したため、比率は前年度と比較し</a:t>
          </a:r>
          <a:r>
            <a:rPr lang="en-US" altLang="ja-JP" sz="1300">
              <a:latin typeface="+mn-ea"/>
              <a:ea typeface="+mn-ea"/>
              <a:cs typeface="+mn-cs"/>
            </a:rPr>
            <a:t>0.6</a:t>
          </a:r>
          <a:r>
            <a:rPr lang="ja-JP" altLang="en-US" sz="1300">
              <a:latin typeface="+mn-ea"/>
              <a:ea typeface="+mn-ea"/>
              <a:cs typeface="+mn-cs"/>
            </a:rPr>
            <a:t>ポイント増加しました。</a:t>
          </a:r>
          <a:r>
            <a:rPr lang="ja-JP" altLang="ja-JP" sz="1300">
              <a:latin typeface="+mn-ea"/>
              <a:ea typeface="+mn-ea"/>
              <a:cs typeface="+mn-cs"/>
            </a:rPr>
            <a:t>扶助費は決算額、経常収支比率とも増加傾向にありますので、資格審査等の適正化などを進めていく必要があります。</a:t>
          </a:r>
          <a:endParaRPr lang="en-US" altLang="ja-JP" sz="1300">
            <a:latin typeface="+mn-ea"/>
            <a:ea typeface="+mn-ea"/>
            <a:cs typeface="+mn-cs"/>
          </a:endParaRPr>
        </a:p>
        <a:p>
          <a:pPr algn="l" rtl="0">
            <a:lnSpc>
              <a:spcPts val="1400"/>
            </a:lnSpc>
            <a:defRPr sz="1000"/>
          </a:pPr>
          <a:endParaRPr lang="ja-JP" altLang="en-US" sz="1300" b="0" i="0" u="none" strike="noStrike" baseline="0">
            <a:solidFill>
              <a:srgbClr val="000000"/>
            </a:solidFill>
            <a:latin typeface="+mn-ea"/>
            <a:ea typeface="+mn-ea"/>
          </a:endParaRPr>
        </a:p>
      </xdr:txBody>
    </xdr:sp>
    <xdr:clientData/>
  </xdr:twoCellAnchor>
  <xdr:oneCellAnchor>
    <xdr:from>
      <xdr:col>1</xdr:col>
      <xdr:colOff>66675</xdr:colOff>
      <xdr:row>49</xdr:row>
      <xdr:rowOff>142875</xdr:rowOff>
    </xdr:from>
    <xdr:ext cx="133350" cy="152400"/>
    <xdr:sp macro="" textlink="">
      <xdr:nvSpPr>
        <xdr:cNvPr id="11428" name="Text Box 164"/>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76460"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76462"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76464"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76466"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76468"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76470"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76472"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647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276475"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276477" name="Line 182"/>
        <xdr:cNvSpPr>
          <a:spLocks noChangeShapeType="1"/>
        </xdr:cNvSpPr>
      </xdr:nvSpPr>
      <xdr:spPr bwMode="auto">
        <a:xfrm>
          <a:off x="4733925" y="1038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276479" name="Line 184"/>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66675</xdr:rowOff>
    </xdr:from>
    <xdr:to>
      <xdr:col>7</xdr:col>
      <xdr:colOff>19050</xdr:colOff>
      <xdr:row>54</xdr:row>
      <xdr:rowOff>114300</xdr:rowOff>
    </xdr:to>
    <xdr:sp macro="" textlink="">
      <xdr:nvSpPr>
        <xdr:cNvPr id="287744" name="Line 185"/>
        <xdr:cNvSpPr>
          <a:spLocks noChangeShapeType="1"/>
        </xdr:cNvSpPr>
      </xdr:nvSpPr>
      <xdr:spPr bwMode="auto">
        <a:xfrm>
          <a:off x="3990975" y="93249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287746"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66675</xdr:rowOff>
    </xdr:to>
    <xdr:sp macro="" textlink="">
      <xdr:nvSpPr>
        <xdr:cNvPr id="287747" name="Line 188"/>
        <xdr:cNvSpPr>
          <a:spLocks noChangeShapeType="1"/>
        </xdr:cNvSpPr>
      </xdr:nvSpPr>
      <xdr:spPr bwMode="auto">
        <a:xfrm>
          <a:off x="3095625" y="9305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287748"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4" name="Text Box 190"/>
        <xdr:cNvSpPr txBox="1">
          <a:spLocks noChangeArrowheads="1"/>
        </xdr:cNvSpPr>
      </xdr:nvSpPr>
      <xdr:spPr bwMode="auto">
        <a:xfrm>
          <a:off x="3609975" y="9448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54</xdr:row>
      <xdr:rowOff>38100</xdr:rowOff>
    </xdr:from>
    <xdr:to>
      <xdr:col>4</xdr:col>
      <xdr:colOff>342900</xdr:colOff>
      <xdr:row>54</xdr:row>
      <xdr:rowOff>47625</xdr:rowOff>
    </xdr:to>
    <xdr:sp macro="" textlink="">
      <xdr:nvSpPr>
        <xdr:cNvPr id="287750" name="Line 191"/>
        <xdr:cNvSpPr>
          <a:spLocks noChangeShapeType="1"/>
        </xdr:cNvSpPr>
      </xdr:nvSpPr>
      <xdr:spPr bwMode="auto">
        <a:xfrm>
          <a:off x="2209800" y="9296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104775</xdr:rowOff>
    </xdr:from>
    <xdr:to>
      <xdr:col>4</xdr:col>
      <xdr:colOff>400050</xdr:colOff>
      <xdr:row>55</xdr:row>
      <xdr:rowOff>38100</xdr:rowOff>
    </xdr:to>
    <xdr:sp macro="" textlink="">
      <xdr:nvSpPr>
        <xdr:cNvPr id="287751" name="AutoShape 192"/>
        <xdr:cNvSpPr>
          <a:spLocks noChangeArrowheads="1"/>
        </xdr:cNvSpPr>
      </xdr:nvSpPr>
      <xdr:spPr bwMode="auto">
        <a:xfrm>
          <a:off x="3048000"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57" name="Text Box 193"/>
        <xdr:cNvSpPr txBox="1">
          <a:spLocks noChangeArrowheads="1"/>
        </xdr:cNvSpPr>
      </xdr:nvSpPr>
      <xdr:spPr bwMode="auto">
        <a:xfrm>
          <a:off x="2714625"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1</xdr:col>
      <xdr:colOff>628650</xdr:colOff>
      <xdr:row>54</xdr:row>
      <xdr:rowOff>0</xdr:rowOff>
    </xdr:from>
    <xdr:to>
      <xdr:col>3</xdr:col>
      <xdr:colOff>142875</xdr:colOff>
      <xdr:row>54</xdr:row>
      <xdr:rowOff>38100</xdr:rowOff>
    </xdr:to>
    <xdr:sp macro="" textlink="">
      <xdr:nvSpPr>
        <xdr:cNvPr id="287753" name="Line 194"/>
        <xdr:cNvSpPr>
          <a:spLocks noChangeShapeType="1"/>
        </xdr:cNvSpPr>
      </xdr:nvSpPr>
      <xdr:spPr bwMode="auto">
        <a:xfrm>
          <a:off x="1323975" y="9258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287754" name="AutoShape 195"/>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0" name="Text Box 196"/>
        <xdr:cNvSpPr txBox="1">
          <a:spLocks noChangeArrowheads="1"/>
        </xdr:cNvSpPr>
      </xdr:nvSpPr>
      <xdr:spPr bwMode="auto">
        <a:xfrm>
          <a:off x="1828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287756" name="AutoShape 197"/>
        <xdr:cNvSpPr>
          <a:spLocks noChangeArrowheads="1"/>
        </xdr:cNvSpPr>
      </xdr:nvSpPr>
      <xdr:spPr bwMode="auto">
        <a:xfrm>
          <a:off x="1266825"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142875</xdr:rowOff>
    </xdr:from>
    <xdr:to>
      <xdr:col>2</xdr:col>
      <xdr:colOff>323850</xdr:colOff>
      <xdr:row>56</xdr:row>
      <xdr:rowOff>9525</xdr:rowOff>
    </xdr:to>
    <xdr:sp macro="" textlink="">
      <xdr:nvSpPr>
        <xdr:cNvPr id="11462" name="Text Box 198"/>
        <xdr:cNvSpPr txBox="1">
          <a:spLocks noChangeArrowheads="1"/>
        </xdr:cNvSpPr>
      </xdr:nvSpPr>
      <xdr:spPr bwMode="auto">
        <a:xfrm>
          <a:off x="94297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287763" name="Oval 204"/>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104775</xdr:rowOff>
    </xdr:from>
    <xdr:to>
      <xdr:col>8</xdr:col>
      <xdr:colOff>180975</xdr:colOff>
      <xdr:row>54</xdr:row>
      <xdr:rowOff>142875</xdr:rowOff>
    </xdr:to>
    <xdr:sp macro="" textlink="">
      <xdr:nvSpPr>
        <xdr:cNvPr id="11469" name="扶助費該当値テキスト"/>
        <xdr:cNvSpPr txBox="1">
          <a:spLocks noChangeArrowheads="1"/>
        </xdr:cNvSpPr>
      </xdr:nvSpPr>
      <xdr:spPr bwMode="auto">
        <a:xfrm>
          <a:off x="4914900" y="9191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5</xdr:col>
      <xdr:colOff>495300</xdr:colOff>
      <xdr:row>54</xdr:row>
      <xdr:rowOff>19050</xdr:rowOff>
    </xdr:from>
    <xdr:to>
      <xdr:col>5</xdr:col>
      <xdr:colOff>600075</xdr:colOff>
      <xdr:row>54</xdr:row>
      <xdr:rowOff>114300</xdr:rowOff>
    </xdr:to>
    <xdr:sp macro="" textlink="">
      <xdr:nvSpPr>
        <xdr:cNvPr id="287765" name="Oval 206"/>
        <xdr:cNvSpPr>
          <a:spLocks noChangeArrowheads="1"/>
        </xdr:cNvSpPr>
      </xdr:nvSpPr>
      <xdr:spPr bwMode="auto">
        <a:xfrm>
          <a:off x="3933825"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152400</xdr:rowOff>
    </xdr:from>
    <xdr:to>
      <xdr:col>6</xdr:col>
      <xdr:colOff>219075</xdr:colOff>
      <xdr:row>54</xdr:row>
      <xdr:rowOff>19050</xdr:rowOff>
    </xdr:to>
    <xdr:sp macro="" textlink="">
      <xdr:nvSpPr>
        <xdr:cNvPr id="11471" name="Text Box 207"/>
        <xdr:cNvSpPr txBox="1">
          <a:spLocks noChangeArrowheads="1"/>
        </xdr:cNvSpPr>
      </xdr:nvSpPr>
      <xdr:spPr bwMode="auto">
        <a:xfrm>
          <a:off x="3609975" y="9067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4</xdr:col>
      <xdr:colOff>295275</xdr:colOff>
      <xdr:row>54</xdr:row>
      <xdr:rowOff>0</xdr:rowOff>
    </xdr:from>
    <xdr:to>
      <xdr:col>4</xdr:col>
      <xdr:colOff>400050</xdr:colOff>
      <xdr:row>54</xdr:row>
      <xdr:rowOff>104775</xdr:rowOff>
    </xdr:to>
    <xdr:sp macro="" textlink="">
      <xdr:nvSpPr>
        <xdr:cNvPr id="287767" name="Oval 208"/>
        <xdr:cNvSpPr>
          <a:spLocks noChangeArrowheads="1"/>
        </xdr:cNvSpPr>
      </xdr:nvSpPr>
      <xdr:spPr bwMode="auto">
        <a:xfrm>
          <a:off x="3048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73" name="Text Box 209"/>
        <xdr:cNvSpPr txBox="1">
          <a:spLocks noChangeArrowheads="1"/>
        </xdr:cNvSpPr>
      </xdr:nvSpPr>
      <xdr:spPr bwMode="auto">
        <a:xfrm>
          <a:off x="2714625"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3</xdr:col>
      <xdr:colOff>95250</xdr:colOff>
      <xdr:row>53</xdr:row>
      <xdr:rowOff>152400</xdr:rowOff>
    </xdr:from>
    <xdr:to>
      <xdr:col>3</xdr:col>
      <xdr:colOff>190500</xdr:colOff>
      <xdr:row>54</xdr:row>
      <xdr:rowOff>85725</xdr:rowOff>
    </xdr:to>
    <xdr:sp macro="" textlink="">
      <xdr:nvSpPr>
        <xdr:cNvPr id="287769" name="Oval 210"/>
        <xdr:cNvSpPr>
          <a:spLocks noChangeArrowheads="1"/>
        </xdr:cNvSpPr>
      </xdr:nvSpPr>
      <xdr:spPr bwMode="auto">
        <a:xfrm>
          <a:off x="2162175" y="9239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123825</xdr:rowOff>
    </xdr:from>
    <xdr:to>
      <xdr:col>3</xdr:col>
      <xdr:colOff>523875</xdr:colOff>
      <xdr:row>53</xdr:row>
      <xdr:rowOff>161925</xdr:rowOff>
    </xdr:to>
    <xdr:sp macro="" textlink="">
      <xdr:nvSpPr>
        <xdr:cNvPr id="11475" name="Text Box 211"/>
        <xdr:cNvSpPr txBox="1">
          <a:spLocks noChangeArrowheads="1"/>
        </xdr:cNvSpPr>
      </xdr:nvSpPr>
      <xdr:spPr bwMode="auto">
        <a:xfrm>
          <a:off x="1828800" y="903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a:t>
          </a:r>
        </a:p>
      </xdr:txBody>
    </xdr:sp>
    <xdr:clientData/>
  </xdr:twoCellAnchor>
  <xdr:twoCellAnchor>
    <xdr:from>
      <xdr:col>1</xdr:col>
      <xdr:colOff>571500</xdr:colOff>
      <xdr:row>53</xdr:row>
      <xdr:rowOff>114300</xdr:rowOff>
    </xdr:from>
    <xdr:to>
      <xdr:col>1</xdr:col>
      <xdr:colOff>676275</xdr:colOff>
      <xdr:row>54</xdr:row>
      <xdr:rowOff>47625</xdr:rowOff>
    </xdr:to>
    <xdr:sp macro="" textlink="">
      <xdr:nvSpPr>
        <xdr:cNvPr id="287771" name="Oval 212"/>
        <xdr:cNvSpPr>
          <a:spLocks noChangeArrowheads="1"/>
        </xdr:cNvSpPr>
      </xdr:nvSpPr>
      <xdr:spPr bwMode="auto">
        <a:xfrm>
          <a:off x="1266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85725</xdr:rowOff>
    </xdr:from>
    <xdr:to>
      <xdr:col>2</xdr:col>
      <xdr:colOff>323850</xdr:colOff>
      <xdr:row>53</xdr:row>
      <xdr:rowOff>123825</xdr:rowOff>
    </xdr:to>
    <xdr:sp macro="" textlink="">
      <xdr:nvSpPr>
        <xdr:cNvPr id="11477" name="Text Box 213"/>
        <xdr:cNvSpPr txBox="1">
          <a:spLocks noChangeArrowheads="1"/>
        </xdr:cNvSpPr>
      </xdr:nvSpPr>
      <xdr:spPr bwMode="auto">
        <a:xfrm>
          <a:off x="942975" y="900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7780"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7781"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latin typeface="+mn-ea"/>
              <a:ea typeface="+mn-ea"/>
              <a:cs typeface="+mn-cs"/>
            </a:rPr>
            <a:t>その他に係る経常収支比率</a:t>
          </a:r>
          <a:r>
            <a:rPr lang="ja-JP" altLang="en-US" sz="1300" b="0" i="0" baseline="0">
              <a:latin typeface="+mn-ea"/>
              <a:ea typeface="+mn-ea"/>
              <a:cs typeface="+mn-cs"/>
            </a:rPr>
            <a:t>は</a:t>
          </a:r>
          <a:r>
            <a:rPr lang="ja-JP" altLang="ja-JP" sz="1300" b="0" i="0" baseline="0">
              <a:latin typeface="+mn-ea"/>
              <a:ea typeface="+mn-ea"/>
              <a:cs typeface="+mn-cs"/>
            </a:rPr>
            <a:t>、類似団体内平均と比較し下回りました。これは、補助費</a:t>
          </a:r>
          <a:r>
            <a:rPr lang="ja-JP" altLang="en-US" sz="1300" b="0" i="0" baseline="0">
              <a:latin typeface="+mn-ea"/>
              <a:ea typeface="+mn-ea"/>
              <a:cs typeface="+mn-cs"/>
            </a:rPr>
            <a:t>等</a:t>
          </a:r>
          <a:r>
            <a:rPr lang="ja-JP" altLang="ja-JP" sz="1300" b="0" i="0" baseline="0">
              <a:latin typeface="+mn-ea"/>
              <a:ea typeface="+mn-ea"/>
              <a:cs typeface="+mn-cs"/>
            </a:rPr>
            <a:t>で記載したとおり、</a:t>
          </a:r>
          <a:r>
            <a:rPr lang="ja-JP" altLang="en-US" sz="1300" b="0" i="0" baseline="0">
              <a:latin typeface="+mn-ea"/>
              <a:ea typeface="+mn-ea"/>
              <a:cs typeface="+mn-cs"/>
            </a:rPr>
            <a:t>平成</a:t>
          </a:r>
          <a:r>
            <a:rPr lang="en-US" altLang="ja-JP" sz="1300" b="0" i="0" baseline="0">
              <a:latin typeface="+mn-ea"/>
              <a:ea typeface="+mn-ea"/>
              <a:cs typeface="+mn-cs"/>
            </a:rPr>
            <a:t>22</a:t>
          </a:r>
          <a:r>
            <a:rPr lang="ja-JP" altLang="en-US" sz="1300" b="0" i="0" baseline="0">
              <a:latin typeface="+mn-ea"/>
              <a:ea typeface="+mn-ea"/>
              <a:cs typeface="+mn-cs"/>
            </a:rPr>
            <a:t>年度に</a:t>
          </a:r>
          <a:r>
            <a:rPr lang="ja-JP" altLang="ja-JP" sz="1300" b="0" i="0" baseline="0">
              <a:latin typeface="+mn-ea"/>
              <a:ea typeface="+mn-ea"/>
              <a:cs typeface="+mn-cs"/>
            </a:rPr>
            <a:t>下水道事業会計への繰出金が減ったことによるものと考えられます。</a:t>
          </a:r>
          <a:r>
            <a:rPr lang="ja-JP" altLang="en-US" sz="1300" b="0" i="0" baseline="0">
              <a:latin typeface="+mn-ea"/>
              <a:ea typeface="+mn-ea"/>
              <a:cs typeface="+mn-cs"/>
            </a:rPr>
            <a:t>近年は、広域連合で行っている介護保険事業などへの繰出金が増加したため、比率は前年度と比較し</a:t>
          </a:r>
          <a:r>
            <a:rPr lang="en-US" altLang="ja-JP" sz="1300" b="0" i="0" baseline="0">
              <a:latin typeface="+mn-ea"/>
              <a:ea typeface="+mn-ea"/>
              <a:cs typeface="+mn-cs"/>
            </a:rPr>
            <a:t>0.6</a:t>
          </a:r>
          <a:r>
            <a:rPr lang="ja-JP" altLang="en-US" sz="1300" b="0" i="0" baseline="0">
              <a:latin typeface="+mn-ea"/>
              <a:ea typeface="+mn-ea"/>
              <a:cs typeface="+mn-cs"/>
            </a:rPr>
            <a:t>ポイント増加しました。</a:t>
          </a:r>
          <a:r>
            <a:rPr lang="ja-JP" altLang="ja-JP" sz="1300" b="0" i="0" baseline="0">
              <a:latin typeface="+mn-ea"/>
              <a:ea typeface="+mn-ea"/>
              <a:cs typeface="+mn-cs"/>
            </a:rPr>
            <a:t>特別会計への繰出金については、安易に一般会計の財源を求めることなく、受益者負担の原則に立脚した使用料等の見直しに努めます。</a:t>
          </a:r>
          <a:endParaRPr lang="ja-JP" altLang="ja-JP" sz="1300">
            <a:latin typeface="+mn-ea"/>
            <a:ea typeface="+mn-ea"/>
            <a:cs typeface="+mn-cs"/>
          </a:endParaRP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7785"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87787"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87789"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87791"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87793"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87795"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7797"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77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287800"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87802" name="Line 243"/>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287804" name="Line 245"/>
        <xdr:cNvSpPr>
          <a:spLocks noChangeShapeType="1"/>
        </xdr:cNvSpPr>
      </xdr:nvSpPr>
      <xdr:spPr bwMode="auto">
        <a:xfrm>
          <a:off x="16421100" y="9182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66675</xdr:rowOff>
    </xdr:from>
    <xdr:to>
      <xdr:col>24</xdr:col>
      <xdr:colOff>28575</xdr:colOff>
      <xdr:row>55</xdr:row>
      <xdr:rowOff>104775</xdr:rowOff>
    </xdr:to>
    <xdr:sp macro="" textlink="">
      <xdr:nvSpPr>
        <xdr:cNvPr id="287805" name="Line 246"/>
        <xdr:cNvSpPr>
          <a:spLocks noChangeShapeType="1"/>
        </xdr:cNvSpPr>
      </xdr:nvSpPr>
      <xdr:spPr bwMode="auto">
        <a:xfrm>
          <a:off x="15668625" y="94964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287807"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28575</xdr:rowOff>
    </xdr:from>
    <xdr:to>
      <xdr:col>22</xdr:col>
      <xdr:colOff>561975</xdr:colOff>
      <xdr:row>55</xdr:row>
      <xdr:rowOff>66675</xdr:rowOff>
    </xdr:to>
    <xdr:sp macro="" textlink="">
      <xdr:nvSpPr>
        <xdr:cNvPr id="287808" name="Line 249"/>
        <xdr:cNvSpPr>
          <a:spLocks noChangeShapeType="1"/>
        </xdr:cNvSpPr>
      </xdr:nvSpPr>
      <xdr:spPr bwMode="auto">
        <a:xfrm>
          <a:off x="14782800" y="9458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287809"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55</xdr:row>
      <xdr:rowOff>28575</xdr:rowOff>
    </xdr:from>
    <xdr:to>
      <xdr:col>21</xdr:col>
      <xdr:colOff>361950</xdr:colOff>
      <xdr:row>56</xdr:row>
      <xdr:rowOff>161925</xdr:rowOff>
    </xdr:to>
    <xdr:sp macro="" textlink="">
      <xdr:nvSpPr>
        <xdr:cNvPr id="287811" name="Line 252"/>
        <xdr:cNvSpPr>
          <a:spLocks noChangeShapeType="1"/>
        </xdr:cNvSpPr>
      </xdr:nvSpPr>
      <xdr:spPr bwMode="auto">
        <a:xfrm flipV="1">
          <a:off x="13896975" y="94583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47625</xdr:rowOff>
    </xdr:from>
    <xdr:to>
      <xdr:col>21</xdr:col>
      <xdr:colOff>409575</xdr:colOff>
      <xdr:row>56</xdr:row>
      <xdr:rowOff>142875</xdr:rowOff>
    </xdr:to>
    <xdr:sp macro="" textlink="">
      <xdr:nvSpPr>
        <xdr:cNvPr id="287812" name="AutoShape 253"/>
        <xdr:cNvSpPr>
          <a:spLocks noChangeArrowheads="1"/>
        </xdr:cNvSpPr>
      </xdr:nvSpPr>
      <xdr:spPr bwMode="auto">
        <a:xfrm>
          <a:off x="14735175" y="9648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161925</xdr:rowOff>
    </xdr:from>
    <xdr:to>
      <xdr:col>22</xdr:col>
      <xdr:colOff>57150</xdr:colOff>
      <xdr:row>58</xdr:row>
      <xdr:rowOff>28575</xdr:rowOff>
    </xdr:to>
    <xdr:sp macro="" textlink="">
      <xdr:nvSpPr>
        <xdr:cNvPr id="11518" name="Text Box 254"/>
        <xdr:cNvSpPr txBox="1">
          <a:spLocks noChangeArrowheads="1"/>
        </xdr:cNvSpPr>
      </xdr:nvSpPr>
      <xdr:spPr bwMode="auto">
        <a:xfrm>
          <a:off x="14401800"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56</xdr:row>
      <xdr:rowOff>161925</xdr:rowOff>
    </xdr:from>
    <xdr:to>
      <xdr:col>20</xdr:col>
      <xdr:colOff>161925</xdr:colOff>
      <xdr:row>58</xdr:row>
      <xdr:rowOff>57150</xdr:rowOff>
    </xdr:to>
    <xdr:sp macro="" textlink="">
      <xdr:nvSpPr>
        <xdr:cNvPr id="287814" name="Line 255"/>
        <xdr:cNvSpPr>
          <a:spLocks noChangeShapeType="1"/>
        </xdr:cNvSpPr>
      </xdr:nvSpPr>
      <xdr:spPr bwMode="auto">
        <a:xfrm flipV="1">
          <a:off x="13001625" y="9763125"/>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287815" name="AutoShape 256"/>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21" name="Text Box 257"/>
        <xdr:cNvSpPr txBox="1">
          <a:spLocks noChangeArrowheads="1"/>
        </xdr:cNvSpPr>
      </xdr:nvSpPr>
      <xdr:spPr bwMode="auto">
        <a:xfrm>
          <a:off x="13515975"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287817"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0</xdr:rowOff>
    </xdr:from>
    <xdr:to>
      <xdr:col>19</xdr:col>
      <xdr:colOff>333375</xdr:colOff>
      <xdr:row>56</xdr:row>
      <xdr:rowOff>38100</xdr:rowOff>
    </xdr:to>
    <xdr:sp macro="" textlink="">
      <xdr:nvSpPr>
        <xdr:cNvPr id="11523" name="Text Box 259"/>
        <xdr:cNvSpPr txBox="1">
          <a:spLocks noChangeArrowheads="1"/>
        </xdr:cNvSpPr>
      </xdr:nvSpPr>
      <xdr:spPr bwMode="auto">
        <a:xfrm>
          <a:off x="1262062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57150</xdr:rowOff>
    </xdr:from>
    <xdr:to>
      <xdr:col>24</xdr:col>
      <xdr:colOff>85725</xdr:colOff>
      <xdr:row>55</xdr:row>
      <xdr:rowOff>161925</xdr:rowOff>
    </xdr:to>
    <xdr:sp macro="" textlink="">
      <xdr:nvSpPr>
        <xdr:cNvPr id="287824" name="Oval 265"/>
        <xdr:cNvSpPr>
          <a:spLocks noChangeArrowheads="1"/>
        </xdr:cNvSpPr>
      </xdr:nvSpPr>
      <xdr:spPr bwMode="auto">
        <a:xfrm>
          <a:off x="164592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104775</xdr:rowOff>
    </xdr:from>
    <xdr:to>
      <xdr:col>25</xdr:col>
      <xdr:colOff>200025</xdr:colOff>
      <xdr:row>55</xdr:row>
      <xdr:rowOff>142875</xdr:rowOff>
    </xdr:to>
    <xdr:sp macro="" textlink="">
      <xdr:nvSpPr>
        <xdr:cNvPr id="11530" name="その他該当値テキスト"/>
        <xdr:cNvSpPr txBox="1">
          <a:spLocks noChangeArrowheads="1"/>
        </xdr:cNvSpPr>
      </xdr:nvSpPr>
      <xdr:spPr bwMode="auto">
        <a:xfrm>
          <a:off x="16602075" y="936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55</xdr:row>
      <xdr:rowOff>9525</xdr:rowOff>
    </xdr:from>
    <xdr:to>
      <xdr:col>22</xdr:col>
      <xdr:colOff>619125</xdr:colOff>
      <xdr:row>55</xdr:row>
      <xdr:rowOff>114300</xdr:rowOff>
    </xdr:to>
    <xdr:sp macro="" textlink="">
      <xdr:nvSpPr>
        <xdr:cNvPr id="287826" name="Oval 267"/>
        <xdr:cNvSpPr>
          <a:spLocks noChangeArrowheads="1"/>
        </xdr:cNvSpPr>
      </xdr:nvSpPr>
      <xdr:spPr bwMode="auto">
        <a:xfrm>
          <a:off x="156210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152400</xdr:rowOff>
    </xdr:from>
    <xdr:to>
      <xdr:col>23</xdr:col>
      <xdr:colOff>228600</xdr:colOff>
      <xdr:row>55</xdr:row>
      <xdr:rowOff>19050</xdr:rowOff>
    </xdr:to>
    <xdr:sp macro="" textlink="">
      <xdr:nvSpPr>
        <xdr:cNvPr id="11532" name="Text Box 268"/>
        <xdr:cNvSpPr txBox="1">
          <a:spLocks noChangeArrowheads="1"/>
        </xdr:cNvSpPr>
      </xdr:nvSpPr>
      <xdr:spPr bwMode="auto">
        <a:xfrm>
          <a:off x="15287625" y="923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54</xdr:row>
      <xdr:rowOff>142875</xdr:rowOff>
    </xdr:from>
    <xdr:to>
      <xdr:col>21</xdr:col>
      <xdr:colOff>409575</xdr:colOff>
      <xdr:row>55</xdr:row>
      <xdr:rowOff>76200</xdr:rowOff>
    </xdr:to>
    <xdr:sp macro="" textlink="">
      <xdr:nvSpPr>
        <xdr:cNvPr id="287828" name="Oval 269"/>
        <xdr:cNvSpPr>
          <a:spLocks noChangeArrowheads="1"/>
        </xdr:cNvSpPr>
      </xdr:nvSpPr>
      <xdr:spPr bwMode="auto">
        <a:xfrm>
          <a:off x="14735175" y="9401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114300</xdr:rowOff>
    </xdr:from>
    <xdr:to>
      <xdr:col>22</xdr:col>
      <xdr:colOff>57150</xdr:colOff>
      <xdr:row>54</xdr:row>
      <xdr:rowOff>152400</xdr:rowOff>
    </xdr:to>
    <xdr:sp macro="" textlink="">
      <xdr:nvSpPr>
        <xdr:cNvPr id="11534" name="Text Box 270"/>
        <xdr:cNvSpPr txBox="1">
          <a:spLocks noChangeArrowheads="1"/>
        </xdr:cNvSpPr>
      </xdr:nvSpPr>
      <xdr:spPr bwMode="auto">
        <a:xfrm>
          <a:off x="14401800" y="920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87830" name="Oval 271"/>
        <xdr:cNvSpPr>
          <a:spLocks noChangeArrowheads="1"/>
        </xdr:cNvSpPr>
      </xdr:nvSpPr>
      <xdr:spPr bwMode="auto">
        <a:xfrm>
          <a:off x="13839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47625</xdr:rowOff>
    </xdr:from>
    <xdr:to>
      <xdr:col>20</xdr:col>
      <xdr:colOff>542925</xdr:colOff>
      <xdr:row>58</xdr:row>
      <xdr:rowOff>85725</xdr:rowOff>
    </xdr:to>
    <xdr:sp macro="" textlink="">
      <xdr:nvSpPr>
        <xdr:cNvPr id="11536" name="Text Box 272"/>
        <xdr:cNvSpPr txBox="1">
          <a:spLocks noChangeArrowheads="1"/>
        </xdr:cNvSpPr>
      </xdr:nvSpPr>
      <xdr:spPr bwMode="auto">
        <a:xfrm>
          <a:off x="13515975"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58</xdr:row>
      <xdr:rowOff>9525</xdr:rowOff>
    </xdr:from>
    <xdr:to>
      <xdr:col>19</xdr:col>
      <xdr:colOff>9525</xdr:colOff>
      <xdr:row>58</xdr:row>
      <xdr:rowOff>104775</xdr:rowOff>
    </xdr:to>
    <xdr:sp macro="" textlink="">
      <xdr:nvSpPr>
        <xdr:cNvPr id="287832" name="Oval 273"/>
        <xdr:cNvSpPr>
          <a:spLocks noChangeArrowheads="1"/>
        </xdr:cNvSpPr>
      </xdr:nvSpPr>
      <xdr:spPr bwMode="auto">
        <a:xfrm>
          <a:off x="12954000" y="995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123825</xdr:rowOff>
    </xdr:from>
    <xdr:to>
      <xdr:col>19</xdr:col>
      <xdr:colOff>333375</xdr:colOff>
      <xdr:row>59</xdr:row>
      <xdr:rowOff>161925</xdr:rowOff>
    </xdr:to>
    <xdr:sp macro="" textlink="">
      <xdr:nvSpPr>
        <xdr:cNvPr id="11538" name="Text Box 274"/>
        <xdr:cNvSpPr txBox="1">
          <a:spLocks noChangeArrowheads="1"/>
        </xdr:cNvSpPr>
      </xdr:nvSpPr>
      <xdr:spPr bwMode="auto">
        <a:xfrm>
          <a:off x="12620625" y="1006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841"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7842"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latin typeface="+mn-ea"/>
              <a:ea typeface="+mn-ea"/>
              <a:cs typeface="+mn-cs"/>
            </a:rPr>
            <a:t>補助費</a:t>
          </a:r>
          <a:r>
            <a:rPr lang="ja-JP" altLang="en-US" sz="1300" b="0" i="0" baseline="0">
              <a:latin typeface="+mn-ea"/>
              <a:ea typeface="+mn-ea"/>
              <a:cs typeface="+mn-cs"/>
            </a:rPr>
            <a:t>等</a:t>
          </a:r>
          <a:r>
            <a:rPr lang="ja-JP" altLang="ja-JP" sz="1300" b="0" i="0" baseline="0">
              <a:latin typeface="+mn-ea"/>
              <a:ea typeface="+mn-ea"/>
              <a:cs typeface="+mn-cs"/>
            </a:rPr>
            <a:t>に係る経常収支比率</a:t>
          </a:r>
          <a:r>
            <a:rPr lang="ja-JP" altLang="en-US" sz="1300" b="0" i="0" baseline="0">
              <a:latin typeface="+mn-ea"/>
              <a:ea typeface="+mn-ea"/>
              <a:cs typeface="+mn-cs"/>
            </a:rPr>
            <a:t>は</a:t>
          </a:r>
          <a:r>
            <a:rPr lang="ja-JP" altLang="ja-JP" sz="1300" b="0" i="0" baseline="0">
              <a:latin typeface="+mn-ea"/>
              <a:ea typeface="+mn-ea"/>
              <a:cs typeface="+mn-cs"/>
            </a:rPr>
            <a:t>、類似団体内平均と比較し上回りました。</a:t>
          </a:r>
          <a:r>
            <a:rPr lang="ja-JP" altLang="en-US" sz="1300" b="0" i="0" baseline="0">
              <a:latin typeface="+mn-ea"/>
              <a:ea typeface="+mn-ea"/>
              <a:cs typeface="+mn-cs"/>
            </a:rPr>
            <a:t>経常一般財源が大幅に減少したものの、公営企業法適用企業である下水道事業会計（</a:t>
          </a:r>
          <a:r>
            <a:rPr lang="en-US" altLang="ja-JP" sz="1300" b="0" i="0" baseline="0">
              <a:latin typeface="+mn-ea"/>
              <a:ea typeface="+mn-ea"/>
              <a:cs typeface="+mn-cs"/>
            </a:rPr>
            <a:t>H22</a:t>
          </a:r>
          <a:r>
            <a:rPr lang="ja-JP" altLang="en-US" sz="1300" b="0" i="0" baseline="0">
              <a:latin typeface="+mn-ea"/>
              <a:ea typeface="+mn-ea"/>
              <a:cs typeface="+mn-cs"/>
            </a:rPr>
            <a:t>年度に法適化により、繰出金から補助費等へ）への基準内の補助が減少し、基準外の補助が増加したため、比率は前年度と比較し</a:t>
          </a:r>
          <a:r>
            <a:rPr lang="en-US" altLang="ja-JP" sz="1300" b="0" i="0" baseline="0">
              <a:latin typeface="+mn-ea"/>
              <a:ea typeface="+mn-ea"/>
              <a:cs typeface="+mn-cs"/>
            </a:rPr>
            <a:t>0.2</a:t>
          </a:r>
          <a:r>
            <a:rPr lang="ja-JP" altLang="en-US" sz="1300" b="0" i="0" baseline="0">
              <a:latin typeface="+mn-ea"/>
              <a:ea typeface="+mn-ea"/>
              <a:cs typeface="+mn-cs"/>
            </a:rPr>
            <a:t>ポイント減少しました。また、</a:t>
          </a:r>
          <a:r>
            <a:rPr lang="ja-JP" altLang="ja-JP" sz="1300" b="0" i="0" baseline="0">
              <a:latin typeface="+mn-ea"/>
              <a:ea typeface="+mn-ea"/>
              <a:cs typeface="+mn-cs"/>
            </a:rPr>
            <a:t>補助金</a:t>
          </a:r>
          <a:r>
            <a:rPr lang="ja-JP" altLang="en-US" sz="1300" b="0" i="0" baseline="0">
              <a:latin typeface="+mn-ea"/>
              <a:ea typeface="+mn-ea"/>
              <a:cs typeface="+mn-cs"/>
            </a:rPr>
            <a:t>や交付金など</a:t>
          </a:r>
          <a:r>
            <a:rPr lang="ja-JP" altLang="ja-JP" sz="1300" b="0" i="0" baseline="0">
              <a:latin typeface="+mn-ea"/>
              <a:ea typeface="+mn-ea"/>
              <a:cs typeface="+mn-cs"/>
            </a:rPr>
            <a:t>については、「補助金等取扱基準」を定め公正かつ効率的に使用されるよう努めて</a:t>
          </a:r>
          <a:r>
            <a:rPr lang="ja-JP" altLang="en-US" sz="1300" b="0" i="0" baseline="0">
              <a:latin typeface="+mn-ea"/>
              <a:ea typeface="+mn-ea"/>
              <a:cs typeface="+mn-cs"/>
            </a:rPr>
            <a:t>います</a:t>
          </a:r>
          <a:r>
            <a:rPr lang="ja-JP" altLang="ja-JP" sz="1300" b="0" i="0" baseline="0">
              <a:latin typeface="+mn-ea"/>
              <a:ea typeface="+mn-ea"/>
              <a:cs typeface="+mn-cs"/>
            </a:rPr>
            <a:t>。</a:t>
          </a:r>
          <a:endParaRPr lang="ja-JP" altLang="ja-JP" sz="1300">
            <a:latin typeface="+mn-ea"/>
            <a:ea typeface="+mn-ea"/>
            <a:cs typeface="+mn-cs"/>
          </a:endParaRPr>
        </a:p>
        <a:p>
          <a:pPr algn="l" rtl="0">
            <a:defRPr sz="1000"/>
          </a:pPr>
          <a:endParaRPr lang="ja-JP" altLang="en-US" sz="1300" b="0" i="0" u="none" strike="noStrike" baseline="0">
            <a:solidFill>
              <a:srgbClr val="000000"/>
            </a:solidFill>
            <a:latin typeface="+mn-ea"/>
            <a:ea typeface="+mn-ea"/>
          </a:endParaRP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7846"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7848"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7850"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7852"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7854"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7856"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85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287858"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87860" name="Line 301"/>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287862" name="Line 303"/>
        <xdr:cNvSpPr>
          <a:spLocks noChangeShapeType="1"/>
        </xdr:cNvSpPr>
      </xdr:nvSpPr>
      <xdr:spPr bwMode="auto">
        <a:xfrm>
          <a:off x="16421100"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76200</xdr:rowOff>
    </xdr:from>
    <xdr:to>
      <xdr:col>24</xdr:col>
      <xdr:colOff>28575</xdr:colOff>
      <xdr:row>36</xdr:row>
      <xdr:rowOff>85725</xdr:rowOff>
    </xdr:to>
    <xdr:sp macro="" textlink="">
      <xdr:nvSpPr>
        <xdr:cNvPr id="287863" name="Line 304"/>
        <xdr:cNvSpPr>
          <a:spLocks noChangeShapeType="1"/>
        </xdr:cNvSpPr>
      </xdr:nvSpPr>
      <xdr:spPr bwMode="auto">
        <a:xfrm flipV="1">
          <a:off x="15668625" y="6248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287865"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85725</xdr:rowOff>
    </xdr:from>
    <xdr:to>
      <xdr:col>22</xdr:col>
      <xdr:colOff>561975</xdr:colOff>
      <xdr:row>36</xdr:row>
      <xdr:rowOff>114300</xdr:rowOff>
    </xdr:to>
    <xdr:sp macro="" textlink="">
      <xdr:nvSpPr>
        <xdr:cNvPr id="287866" name="Line 307"/>
        <xdr:cNvSpPr>
          <a:spLocks noChangeShapeType="1"/>
        </xdr:cNvSpPr>
      </xdr:nvSpPr>
      <xdr:spPr bwMode="auto">
        <a:xfrm flipV="1">
          <a:off x="14782800" y="6257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287867"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35</xdr:row>
      <xdr:rowOff>142875</xdr:rowOff>
    </xdr:from>
    <xdr:to>
      <xdr:col>21</xdr:col>
      <xdr:colOff>361950</xdr:colOff>
      <xdr:row>36</xdr:row>
      <xdr:rowOff>114300</xdr:rowOff>
    </xdr:to>
    <xdr:sp macro="" textlink="">
      <xdr:nvSpPr>
        <xdr:cNvPr id="287869" name="Line 310"/>
        <xdr:cNvSpPr>
          <a:spLocks noChangeShapeType="1"/>
        </xdr:cNvSpPr>
      </xdr:nvSpPr>
      <xdr:spPr bwMode="auto">
        <a:xfrm>
          <a:off x="13896975" y="61436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287870" name="AutoShape 311"/>
        <xdr:cNvSpPr>
          <a:spLocks noChangeArrowheads="1"/>
        </xdr:cNvSpPr>
      </xdr:nvSpPr>
      <xdr:spPr bwMode="auto">
        <a:xfrm>
          <a:off x="14735175" y="6191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161925</xdr:rowOff>
    </xdr:from>
    <xdr:to>
      <xdr:col>22</xdr:col>
      <xdr:colOff>57150</xdr:colOff>
      <xdr:row>36</xdr:row>
      <xdr:rowOff>28575</xdr:rowOff>
    </xdr:to>
    <xdr:sp macro="" textlink="">
      <xdr:nvSpPr>
        <xdr:cNvPr id="11576" name="Text Box 312"/>
        <xdr:cNvSpPr txBox="1">
          <a:spLocks noChangeArrowheads="1"/>
        </xdr:cNvSpPr>
      </xdr:nvSpPr>
      <xdr:spPr bwMode="auto">
        <a:xfrm>
          <a:off x="14401800" y="599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35</xdr:row>
      <xdr:rowOff>142875</xdr:rowOff>
    </xdr:from>
    <xdr:to>
      <xdr:col>20</xdr:col>
      <xdr:colOff>161925</xdr:colOff>
      <xdr:row>35</xdr:row>
      <xdr:rowOff>142875</xdr:rowOff>
    </xdr:to>
    <xdr:sp macro="" textlink="">
      <xdr:nvSpPr>
        <xdr:cNvPr id="287872" name="Line 313"/>
        <xdr:cNvSpPr>
          <a:spLocks noChangeShapeType="1"/>
        </xdr:cNvSpPr>
      </xdr:nvSpPr>
      <xdr:spPr bwMode="auto">
        <a:xfrm>
          <a:off x="13001625" y="6143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28575</xdr:rowOff>
    </xdr:from>
    <xdr:to>
      <xdr:col>20</xdr:col>
      <xdr:colOff>209550</xdr:colOff>
      <xdr:row>36</xdr:row>
      <xdr:rowOff>133350</xdr:rowOff>
    </xdr:to>
    <xdr:sp macro="" textlink="">
      <xdr:nvSpPr>
        <xdr:cNvPr id="287873" name="AutoShape 314"/>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142875</xdr:rowOff>
    </xdr:from>
    <xdr:to>
      <xdr:col>20</xdr:col>
      <xdr:colOff>542925</xdr:colOff>
      <xdr:row>38</xdr:row>
      <xdr:rowOff>9525</xdr:rowOff>
    </xdr:to>
    <xdr:sp macro="" textlink="">
      <xdr:nvSpPr>
        <xdr:cNvPr id="11579" name="Text Box 315"/>
        <xdr:cNvSpPr txBox="1">
          <a:spLocks noChangeArrowheads="1"/>
        </xdr:cNvSpPr>
      </xdr:nvSpPr>
      <xdr:spPr bwMode="auto">
        <a:xfrm>
          <a:off x="1351597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287875" name="AutoShape 316"/>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1" name="Text Box 317"/>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28575</xdr:rowOff>
    </xdr:from>
    <xdr:to>
      <xdr:col>24</xdr:col>
      <xdr:colOff>85725</xdr:colOff>
      <xdr:row>36</xdr:row>
      <xdr:rowOff>123825</xdr:rowOff>
    </xdr:to>
    <xdr:sp macro="" textlink="">
      <xdr:nvSpPr>
        <xdr:cNvPr id="287882" name="Oval 323"/>
        <xdr:cNvSpPr>
          <a:spLocks noChangeArrowheads="1"/>
        </xdr:cNvSpPr>
      </xdr:nvSpPr>
      <xdr:spPr bwMode="auto">
        <a:xfrm>
          <a:off x="164592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88" name="補助費等該当値テキスト"/>
        <xdr:cNvSpPr txBox="1">
          <a:spLocks noChangeArrowheads="1"/>
        </xdr:cNvSpPr>
      </xdr:nvSpPr>
      <xdr:spPr bwMode="auto">
        <a:xfrm>
          <a:off x="16602075" y="620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36</xdr:row>
      <xdr:rowOff>38100</xdr:rowOff>
    </xdr:from>
    <xdr:to>
      <xdr:col>22</xdr:col>
      <xdr:colOff>619125</xdr:colOff>
      <xdr:row>36</xdr:row>
      <xdr:rowOff>133350</xdr:rowOff>
    </xdr:to>
    <xdr:sp macro="" textlink="">
      <xdr:nvSpPr>
        <xdr:cNvPr id="287884" name="Oval 325"/>
        <xdr:cNvSpPr>
          <a:spLocks noChangeArrowheads="1"/>
        </xdr:cNvSpPr>
      </xdr:nvSpPr>
      <xdr:spPr bwMode="auto">
        <a:xfrm>
          <a:off x="156210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152400</xdr:rowOff>
    </xdr:from>
    <xdr:to>
      <xdr:col>23</xdr:col>
      <xdr:colOff>228600</xdr:colOff>
      <xdr:row>38</xdr:row>
      <xdr:rowOff>19050</xdr:rowOff>
    </xdr:to>
    <xdr:sp macro="" textlink="">
      <xdr:nvSpPr>
        <xdr:cNvPr id="11590" name="Text Box 326"/>
        <xdr:cNvSpPr txBox="1">
          <a:spLocks noChangeArrowheads="1"/>
        </xdr:cNvSpPr>
      </xdr:nvSpPr>
      <xdr:spPr bwMode="auto">
        <a:xfrm>
          <a:off x="15287625" y="632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36</xdr:row>
      <xdr:rowOff>66675</xdr:rowOff>
    </xdr:from>
    <xdr:to>
      <xdr:col>21</xdr:col>
      <xdr:colOff>409575</xdr:colOff>
      <xdr:row>37</xdr:row>
      <xdr:rowOff>0</xdr:rowOff>
    </xdr:to>
    <xdr:sp macro="" textlink="">
      <xdr:nvSpPr>
        <xdr:cNvPr id="287886" name="Oval 327"/>
        <xdr:cNvSpPr>
          <a:spLocks noChangeArrowheads="1"/>
        </xdr:cNvSpPr>
      </xdr:nvSpPr>
      <xdr:spPr bwMode="auto">
        <a:xfrm>
          <a:off x="14735175" y="623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92" name="Text Box 328"/>
        <xdr:cNvSpPr txBox="1">
          <a:spLocks noChangeArrowheads="1"/>
        </xdr:cNvSpPr>
      </xdr:nvSpPr>
      <xdr:spPr bwMode="auto">
        <a:xfrm>
          <a:off x="14401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20</xdr:col>
      <xdr:colOff>104775</xdr:colOff>
      <xdr:row>35</xdr:row>
      <xdr:rowOff>95250</xdr:rowOff>
    </xdr:from>
    <xdr:to>
      <xdr:col>20</xdr:col>
      <xdr:colOff>209550</xdr:colOff>
      <xdr:row>36</xdr:row>
      <xdr:rowOff>28575</xdr:rowOff>
    </xdr:to>
    <xdr:sp macro="" textlink="">
      <xdr:nvSpPr>
        <xdr:cNvPr id="287888" name="Oval 329"/>
        <xdr:cNvSpPr>
          <a:spLocks noChangeArrowheads="1"/>
        </xdr:cNvSpPr>
      </xdr:nvSpPr>
      <xdr:spPr bwMode="auto">
        <a:xfrm>
          <a:off x="13839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66675</xdr:rowOff>
    </xdr:from>
    <xdr:to>
      <xdr:col>20</xdr:col>
      <xdr:colOff>542925</xdr:colOff>
      <xdr:row>35</xdr:row>
      <xdr:rowOff>104775</xdr:rowOff>
    </xdr:to>
    <xdr:sp macro="" textlink="">
      <xdr:nvSpPr>
        <xdr:cNvPr id="11594" name="Text Box 330"/>
        <xdr:cNvSpPr txBox="1">
          <a:spLocks noChangeArrowheads="1"/>
        </xdr:cNvSpPr>
      </xdr:nvSpPr>
      <xdr:spPr bwMode="auto">
        <a:xfrm>
          <a:off x="13515975"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35</xdr:row>
      <xdr:rowOff>95250</xdr:rowOff>
    </xdr:from>
    <xdr:to>
      <xdr:col>19</xdr:col>
      <xdr:colOff>9525</xdr:colOff>
      <xdr:row>36</xdr:row>
      <xdr:rowOff>19050</xdr:rowOff>
    </xdr:to>
    <xdr:sp macro="" textlink="">
      <xdr:nvSpPr>
        <xdr:cNvPr id="287890" name="Oval 331"/>
        <xdr:cNvSpPr>
          <a:spLocks noChangeArrowheads="1"/>
        </xdr:cNvSpPr>
      </xdr:nvSpPr>
      <xdr:spPr bwMode="auto">
        <a:xfrm>
          <a:off x="129540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57150</xdr:rowOff>
    </xdr:from>
    <xdr:to>
      <xdr:col>19</xdr:col>
      <xdr:colOff>333375</xdr:colOff>
      <xdr:row>35</xdr:row>
      <xdr:rowOff>95250</xdr:rowOff>
    </xdr:to>
    <xdr:sp macro="" textlink="">
      <xdr:nvSpPr>
        <xdr:cNvPr id="11596" name="Text Box 332"/>
        <xdr:cNvSpPr txBox="1">
          <a:spLocks noChangeArrowheads="1"/>
        </xdr:cNvSpPr>
      </xdr:nvSpPr>
      <xdr:spPr bwMode="auto">
        <a:xfrm>
          <a:off x="12620625" y="588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7899"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7900"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a:latin typeface="+mn-ea"/>
              <a:ea typeface="+mn-ea"/>
              <a:cs typeface="+mn-cs"/>
            </a:rPr>
            <a:t>公債費に係る経常収支比率は、類似団体内平均と比較しほぼ同水準となっています。</a:t>
          </a:r>
          <a:r>
            <a:rPr lang="ja-JP" altLang="en-US" sz="1300">
              <a:latin typeface="+mn-ea"/>
              <a:ea typeface="+mn-ea"/>
              <a:cs typeface="+mn-cs"/>
            </a:rPr>
            <a:t>地方債現在高は平成</a:t>
          </a:r>
          <a:r>
            <a:rPr lang="en-US" altLang="ja-JP" sz="1300">
              <a:latin typeface="+mn-ea"/>
              <a:ea typeface="+mn-ea"/>
              <a:cs typeface="+mn-cs"/>
            </a:rPr>
            <a:t>16</a:t>
          </a:r>
          <a:r>
            <a:rPr lang="ja-JP" altLang="en-US" sz="1300">
              <a:latin typeface="+mn-ea"/>
              <a:ea typeface="+mn-ea"/>
              <a:cs typeface="+mn-cs"/>
            </a:rPr>
            <a:t>年度をピークに減少しており、また、高利率の地方債の補償金免除繰上償還などにより比率は減少傾向にあります。しかしながら、</a:t>
          </a:r>
          <a:r>
            <a:rPr lang="ja-JP" altLang="ja-JP" sz="1300">
              <a:latin typeface="+mn-ea"/>
              <a:ea typeface="+mn-ea"/>
              <a:cs typeface="+mn-cs"/>
            </a:rPr>
            <a:t>近年、小中学校及び保育所の耐震改修等の大型建設事業が集中</a:t>
          </a:r>
          <a:r>
            <a:rPr lang="ja-JP" altLang="en-US" sz="1300">
              <a:latin typeface="+mn-ea"/>
              <a:ea typeface="+mn-ea"/>
              <a:cs typeface="+mn-cs"/>
            </a:rPr>
            <a:t>するため、</a:t>
          </a:r>
          <a:r>
            <a:rPr lang="ja-JP" altLang="ja-JP" sz="1300">
              <a:latin typeface="+mn-ea"/>
              <a:ea typeface="+mn-ea"/>
              <a:cs typeface="+mn-cs"/>
            </a:rPr>
            <a:t>新規の</a:t>
          </a:r>
          <a:r>
            <a:rPr lang="ja-JP" altLang="en-US" sz="1300">
              <a:latin typeface="+mn-ea"/>
              <a:ea typeface="+mn-ea"/>
              <a:cs typeface="+mn-cs"/>
            </a:rPr>
            <a:t>地方債</a:t>
          </a:r>
          <a:r>
            <a:rPr lang="ja-JP" altLang="ja-JP" sz="1300">
              <a:latin typeface="+mn-ea"/>
              <a:ea typeface="+mn-ea"/>
              <a:cs typeface="+mn-cs"/>
            </a:rPr>
            <a:t>発行については、後年度における財政負担を慎重に検討し、適正規模での発行に努めます。</a:t>
          </a:r>
          <a:endParaRPr lang="en-US" altLang="ja-JP" sz="1300">
            <a:latin typeface="+mn-ea"/>
            <a:ea typeface="+mn-ea"/>
            <a:cs typeface="+mn-cs"/>
          </a:endParaRP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7904"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7906"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7908"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7910"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7912"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7914"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791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287916"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287918" name="Line 359"/>
        <xdr:cNvSpPr>
          <a:spLocks noChangeShapeType="1"/>
        </xdr:cNvSpPr>
      </xdr:nvSpPr>
      <xdr:spPr bwMode="auto">
        <a:xfrm>
          <a:off x="4733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287920" name="Line 361"/>
        <xdr:cNvSpPr>
          <a:spLocks noChangeShapeType="1"/>
        </xdr:cNvSpPr>
      </xdr:nvSpPr>
      <xdr:spPr bwMode="auto">
        <a:xfrm>
          <a:off x="4733925" y="12858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28575</xdr:rowOff>
    </xdr:from>
    <xdr:to>
      <xdr:col>7</xdr:col>
      <xdr:colOff>19050</xdr:colOff>
      <xdr:row>78</xdr:row>
      <xdr:rowOff>38100</xdr:rowOff>
    </xdr:to>
    <xdr:sp macro="" textlink="">
      <xdr:nvSpPr>
        <xdr:cNvPr id="287921" name="Line 362"/>
        <xdr:cNvSpPr>
          <a:spLocks noChangeShapeType="1"/>
        </xdr:cNvSpPr>
      </xdr:nvSpPr>
      <xdr:spPr bwMode="auto">
        <a:xfrm flipV="1">
          <a:off x="3990975" y="13401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287923"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38100</xdr:rowOff>
    </xdr:from>
    <xdr:to>
      <xdr:col>5</xdr:col>
      <xdr:colOff>552450</xdr:colOff>
      <xdr:row>78</xdr:row>
      <xdr:rowOff>76200</xdr:rowOff>
    </xdr:to>
    <xdr:sp macro="" textlink="">
      <xdr:nvSpPr>
        <xdr:cNvPr id="287924" name="Line 365"/>
        <xdr:cNvSpPr>
          <a:spLocks noChangeShapeType="1"/>
        </xdr:cNvSpPr>
      </xdr:nvSpPr>
      <xdr:spPr bwMode="auto">
        <a:xfrm flipV="1">
          <a:off x="3095625" y="13411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287925"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78</xdr:row>
      <xdr:rowOff>76200</xdr:rowOff>
    </xdr:from>
    <xdr:to>
      <xdr:col>4</xdr:col>
      <xdr:colOff>342900</xdr:colOff>
      <xdr:row>78</xdr:row>
      <xdr:rowOff>133350</xdr:rowOff>
    </xdr:to>
    <xdr:sp macro="" textlink="">
      <xdr:nvSpPr>
        <xdr:cNvPr id="287927" name="Line 368"/>
        <xdr:cNvSpPr>
          <a:spLocks noChangeShapeType="1"/>
        </xdr:cNvSpPr>
      </xdr:nvSpPr>
      <xdr:spPr bwMode="auto">
        <a:xfrm flipV="1">
          <a:off x="2209800" y="13449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66675</xdr:rowOff>
    </xdr:from>
    <xdr:to>
      <xdr:col>4</xdr:col>
      <xdr:colOff>400050</xdr:colOff>
      <xdr:row>77</xdr:row>
      <xdr:rowOff>161925</xdr:rowOff>
    </xdr:to>
    <xdr:sp macro="" textlink="">
      <xdr:nvSpPr>
        <xdr:cNvPr id="287928" name="AutoShape 369"/>
        <xdr:cNvSpPr>
          <a:spLocks noChangeArrowheads="1"/>
        </xdr:cNvSpPr>
      </xdr:nvSpPr>
      <xdr:spPr bwMode="auto">
        <a:xfrm>
          <a:off x="3048000"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34" name="Text Box 370"/>
        <xdr:cNvSpPr txBox="1">
          <a:spLocks noChangeArrowheads="1"/>
        </xdr:cNvSpPr>
      </xdr:nvSpPr>
      <xdr:spPr bwMode="auto">
        <a:xfrm>
          <a:off x="271462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xdr:col>
      <xdr:colOff>628650</xdr:colOff>
      <xdr:row>78</xdr:row>
      <xdr:rowOff>133350</xdr:rowOff>
    </xdr:from>
    <xdr:to>
      <xdr:col>3</xdr:col>
      <xdr:colOff>142875</xdr:colOff>
      <xdr:row>78</xdr:row>
      <xdr:rowOff>142875</xdr:rowOff>
    </xdr:to>
    <xdr:sp macro="" textlink="">
      <xdr:nvSpPr>
        <xdr:cNvPr id="287930" name="Line 371"/>
        <xdr:cNvSpPr>
          <a:spLocks noChangeShapeType="1"/>
        </xdr:cNvSpPr>
      </xdr:nvSpPr>
      <xdr:spPr bwMode="auto">
        <a:xfrm flipV="1">
          <a:off x="1323975" y="13506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287931" name="AutoShape 372"/>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37" name="Text Box 373"/>
        <xdr:cNvSpPr txBox="1">
          <a:spLocks noChangeArrowheads="1"/>
        </xdr:cNvSpPr>
      </xdr:nvSpPr>
      <xdr:spPr bwMode="auto">
        <a:xfrm>
          <a:off x="1828800"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95250</xdr:rowOff>
    </xdr:from>
    <xdr:to>
      <xdr:col>1</xdr:col>
      <xdr:colOff>676275</xdr:colOff>
      <xdr:row>78</xdr:row>
      <xdr:rowOff>19050</xdr:rowOff>
    </xdr:to>
    <xdr:sp macro="" textlink="">
      <xdr:nvSpPr>
        <xdr:cNvPr id="287933" name="AutoShape 374"/>
        <xdr:cNvSpPr>
          <a:spLocks noChangeArrowheads="1"/>
        </xdr:cNvSpPr>
      </xdr:nvSpPr>
      <xdr:spPr bwMode="auto">
        <a:xfrm>
          <a:off x="12668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39" name="Text Box 375"/>
        <xdr:cNvSpPr txBox="1">
          <a:spLocks noChangeArrowheads="1"/>
        </xdr:cNvSpPr>
      </xdr:nvSpPr>
      <xdr:spPr bwMode="auto">
        <a:xfrm>
          <a:off x="942975"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152400</xdr:rowOff>
    </xdr:from>
    <xdr:to>
      <xdr:col>7</xdr:col>
      <xdr:colOff>66675</xdr:colOff>
      <xdr:row>78</xdr:row>
      <xdr:rowOff>85725</xdr:rowOff>
    </xdr:to>
    <xdr:sp macro="" textlink="">
      <xdr:nvSpPr>
        <xdr:cNvPr id="287940" name="Oval 381"/>
        <xdr:cNvSpPr>
          <a:spLocks noChangeArrowheads="1"/>
        </xdr:cNvSpPr>
      </xdr:nvSpPr>
      <xdr:spPr bwMode="auto">
        <a:xfrm>
          <a:off x="47720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152400</xdr:rowOff>
    </xdr:from>
    <xdr:to>
      <xdr:col>8</xdr:col>
      <xdr:colOff>180975</xdr:colOff>
      <xdr:row>79</xdr:row>
      <xdr:rowOff>19050</xdr:rowOff>
    </xdr:to>
    <xdr:sp macro="" textlink="">
      <xdr:nvSpPr>
        <xdr:cNvPr id="11646" name="公債費該当値テキスト"/>
        <xdr:cNvSpPr txBox="1">
          <a:spLocks noChangeArrowheads="1"/>
        </xdr:cNvSpPr>
      </xdr:nvSpPr>
      <xdr:spPr bwMode="auto">
        <a:xfrm>
          <a:off x="4914900"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5</xdr:col>
      <xdr:colOff>495300</xdr:colOff>
      <xdr:row>77</xdr:row>
      <xdr:rowOff>152400</xdr:rowOff>
    </xdr:from>
    <xdr:to>
      <xdr:col>5</xdr:col>
      <xdr:colOff>600075</xdr:colOff>
      <xdr:row>78</xdr:row>
      <xdr:rowOff>85725</xdr:rowOff>
    </xdr:to>
    <xdr:sp macro="" textlink="">
      <xdr:nvSpPr>
        <xdr:cNvPr id="287942" name="Oval 383"/>
        <xdr:cNvSpPr>
          <a:spLocks noChangeArrowheads="1"/>
        </xdr:cNvSpPr>
      </xdr:nvSpPr>
      <xdr:spPr bwMode="auto">
        <a:xfrm>
          <a:off x="3933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123825</xdr:rowOff>
    </xdr:from>
    <xdr:to>
      <xdr:col>6</xdr:col>
      <xdr:colOff>219075</xdr:colOff>
      <xdr:row>77</xdr:row>
      <xdr:rowOff>161925</xdr:rowOff>
    </xdr:to>
    <xdr:sp macro="" textlink="">
      <xdr:nvSpPr>
        <xdr:cNvPr id="11648" name="Text Box 384"/>
        <xdr:cNvSpPr txBox="1">
          <a:spLocks noChangeArrowheads="1"/>
        </xdr:cNvSpPr>
      </xdr:nvSpPr>
      <xdr:spPr bwMode="auto">
        <a:xfrm>
          <a:off x="3609975" y="1315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4</xdr:col>
      <xdr:colOff>295275</xdr:colOff>
      <xdr:row>78</xdr:row>
      <xdr:rowOff>19050</xdr:rowOff>
    </xdr:from>
    <xdr:to>
      <xdr:col>4</xdr:col>
      <xdr:colOff>400050</xdr:colOff>
      <xdr:row>78</xdr:row>
      <xdr:rowOff>123825</xdr:rowOff>
    </xdr:to>
    <xdr:sp macro="" textlink="">
      <xdr:nvSpPr>
        <xdr:cNvPr id="287944" name="Oval 385"/>
        <xdr:cNvSpPr>
          <a:spLocks noChangeArrowheads="1"/>
        </xdr:cNvSpPr>
      </xdr:nvSpPr>
      <xdr:spPr bwMode="auto">
        <a:xfrm>
          <a:off x="3048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133350</xdr:rowOff>
    </xdr:from>
    <xdr:to>
      <xdr:col>5</xdr:col>
      <xdr:colOff>38100</xdr:colOff>
      <xdr:row>80</xdr:row>
      <xdr:rowOff>0</xdr:rowOff>
    </xdr:to>
    <xdr:sp macro="" textlink="">
      <xdr:nvSpPr>
        <xdr:cNvPr id="11650" name="Text Box 386"/>
        <xdr:cNvSpPr txBox="1">
          <a:spLocks noChangeArrowheads="1"/>
        </xdr:cNvSpPr>
      </xdr:nvSpPr>
      <xdr:spPr bwMode="auto">
        <a:xfrm>
          <a:off x="2714625" y="1350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a:t>
          </a:r>
        </a:p>
      </xdr:txBody>
    </xdr:sp>
    <xdr:clientData/>
  </xdr:twoCellAnchor>
  <xdr:twoCellAnchor>
    <xdr:from>
      <xdr:col>3</xdr:col>
      <xdr:colOff>95250</xdr:colOff>
      <xdr:row>78</xdr:row>
      <xdr:rowOff>76200</xdr:rowOff>
    </xdr:from>
    <xdr:to>
      <xdr:col>3</xdr:col>
      <xdr:colOff>190500</xdr:colOff>
      <xdr:row>79</xdr:row>
      <xdr:rowOff>9525</xdr:rowOff>
    </xdr:to>
    <xdr:sp macro="" textlink="">
      <xdr:nvSpPr>
        <xdr:cNvPr id="287946" name="Oval 387"/>
        <xdr:cNvSpPr>
          <a:spLocks noChangeArrowheads="1"/>
        </xdr:cNvSpPr>
      </xdr:nvSpPr>
      <xdr:spPr bwMode="auto">
        <a:xfrm>
          <a:off x="2162175" y="1344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52" name="Text Box 388"/>
        <xdr:cNvSpPr txBox="1">
          <a:spLocks noChangeArrowheads="1"/>
        </xdr:cNvSpPr>
      </xdr:nvSpPr>
      <xdr:spPr bwMode="auto">
        <a:xfrm>
          <a:off x="1828800"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287948" name="Oval 389"/>
        <xdr:cNvSpPr>
          <a:spLocks noChangeArrowheads="1"/>
        </xdr:cNvSpPr>
      </xdr:nvSpPr>
      <xdr:spPr bwMode="auto">
        <a:xfrm>
          <a:off x="12668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28575</xdr:rowOff>
    </xdr:from>
    <xdr:to>
      <xdr:col>2</xdr:col>
      <xdr:colOff>323850</xdr:colOff>
      <xdr:row>80</xdr:row>
      <xdr:rowOff>66675</xdr:rowOff>
    </xdr:to>
    <xdr:sp macro="" textlink="">
      <xdr:nvSpPr>
        <xdr:cNvPr id="11654" name="Text Box 390"/>
        <xdr:cNvSpPr txBox="1">
          <a:spLocks noChangeArrowheads="1"/>
        </xdr:cNvSpPr>
      </xdr:nvSpPr>
      <xdr:spPr bwMode="auto">
        <a:xfrm>
          <a:off x="942975"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7957"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7958"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ja-JP" sz="1300" b="0" i="0" baseline="0">
              <a:latin typeface="+mn-lt"/>
              <a:ea typeface="+mn-ea"/>
              <a:cs typeface="+mn-cs"/>
            </a:rPr>
            <a:t>公債費以外に係る経常収支比率</a:t>
          </a:r>
          <a:r>
            <a:rPr lang="ja-JP" altLang="en-US" sz="1300" b="0" i="0" baseline="0">
              <a:latin typeface="+mn-lt"/>
              <a:ea typeface="+mn-ea"/>
              <a:cs typeface="+mn-cs"/>
            </a:rPr>
            <a:t>は</a:t>
          </a:r>
          <a:r>
            <a:rPr lang="ja-JP" altLang="ja-JP" sz="1300" b="0" i="0" baseline="0">
              <a:latin typeface="+mn-lt"/>
              <a:ea typeface="+mn-ea"/>
              <a:cs typeface="+mn-cs"/>
            </a:rPr>
            <a:t>、類似団体内平均と比較し下回りました。</a:t>
          </a:r>
          <a:r>
            <a:rPr lang="ja-JP" altLang="en-US" sz="1300" b="0" i="0" baseline="0">
              <a:latin typeface="+mn-lt"/>
              <a:ea typeface="+mn-ea"/>
              <a:cs typeface="+mn-cs"/>
            </a:rPr>
            <a:t>物件費や補助費等に係る比率は減少したものの扶助費に係る比率などの影響により比率は前年度と比較し</a:t>
          </a:r>
          <a:r>
            <a:rPr lang="en-US" altLang="ja-JP" sz="1300" b="0" i="0" baseline="0">
              <a:latin typeface="+mn-lt"/>
              <a:ea typeface="+mn-ea"/>
              <a:cs typeface="+mn-cs"/>
            </a:rPr>
            <a:t>1.1</a:t>
          </a:r>
          <a:r>
            <a:rPr lang="ja-JP" altLang="en-US" sz="1300" b="0" i="0" baseline="0">
              <a:latin typeface="+mn-lt"/>
              <a:ea typeface="+mn-ea"/>
              <a:cs typeface="+mn-cs"/>
            </a:rPr>
            <a:t>ポイント増加しました。</a:t>
          </a:r>
          <a:r>
            <a:rPr lang="ja-JP" altLang="ja-JP" sz="1300" b="0" i="0" baseline="0">
              <a:latin typeface="+mn-lt"/>
              <a:ea typeface="+mn-ea"/>
              <a:cs typeface="+mn-cs"/>
            </a:rPr>
            <a:t>今後も市民生活に直結した真に必要な事業の選択と重点化に努めます。</a:t>
          </a:r>
          <a:endParaRPr lang="ja-JP" altLang="ja-JP" sz="1300">
            <a:latin typeface="+mn-lt"/>
            <a:ea typeface="+mn-ea"/>
            <a:cs typeface="+mn-cs"/>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7962"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87964"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87966"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87968"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87970"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87972"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7974"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797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287977"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287979" name="Line 420"/>
        <xdr:cNvSpPr>
          <a:spLocks noChangeShapeType="1"/>
        </xdr:cNvSpPr>
      </xdr:nvSpPr>
      <xdr:spPr bwMode="auto">
        <a:xfrm>
          <a:off x="16421100" y="1409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287981" name="Line 422"/>
        <xdr:cNvSpPr>
          <a:spLocks noChangeShapeType="1"/>
        </xdr:cNvSpPr>
      </xdr:nvSpPr>
      <xdr:spPr bwMode="auto">
        <a:xfrm>
          <a:off x="16421100"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123825</xdr:rowOff>
    </xdr:from>
    <xdr:to>
      <xdr:col>24</xdr:col>
      <xdr:colOff>28575</xdr:colOff>
      <xdr:row>76</xdr:row>
      <xdr:rowOff>161925</xdr:rowOff>
    </xdr:to>
    <xdr:sp macro="" textlink="">
      <xdr:nvSpPr>
        <xdr:cNvPr id="287982" name="Line 423"/>
        <xdr:cNvSpPr>
          <a:spLocks noChangeShapeType="1"/>
        </xdr:cNvSpPr>
      </xdr:nvSpPr>
      <xdr:spPr bwMode="auto">
        <a:xfrm>
          <a:off x="15668625" y="131540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287984"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95250</xdr:rowOff>
    </xdr:from>
    <xdr:to>
      <xdr:col>22</xdr:col>
      <xdr:colOff>561975</xdr:colOff>
      <xdr:row>76</xdr:row>
      <xdr:rowOff>123825</xdr:rowOff>
    </xdr:to>
    <xdr:sp macro="" textlink="">
      <xdr:nvSpPr>
        <xdr:cNvPr id="287985" name="Line 426"/>
        <xdr:cNvSpPr>
          <a:spLocks noChangeShapeType="1"/>
        </xdr:cNvSpPr>
      </xdr:nvSpPr>
      <xdr:spPr bwMode="auto">
        <a:xfrm>
          <a:off x="14782800" y="13125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287986"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76</xdr:row>
      <xdr:rowOff>95250</xdr:rowOff>
    </xdr:from>
    <xdr:to>
      <xdr:col>21</xdr:col>
      <xdr:colOff>361950</xdr:colOff>
      <xdr:row>77</xdr:row>
      <xdr:rowOff>66675</xdr:rowOff>
    </xdr:to>
    <xdr:sp macro="" textlink="">
      <xdr:nvSpPr>
        <xdr:cNvPr id="287988" name="Line 429"/>
        <xdr:cNvSpPr>
          <a:spLocks noChangeShapeType="1"/>
        </xdr:cNvSpPr>
      </xdr:nvSpPr>
      <xdr:spPr bwMode="auto">
        <a:xfrm flipV="1">
          <a:off x="13896975" y="131254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287989"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72.9</a:t>
          </a:r>
        </a:p>
      </xdr:txBody>
    </xdr:sp>
    <xdr:clientData/>
  </xdr:twoCellAnchor>
  <xdr:twoCellAnchor>
    <xdr:from>
      <xdr:col>18</xdr:col>
      <xdr:colOff>638175</xdr:colOff>
      <xdr:row>77</xdr:row>
      <xdr:rowOff>66675</xdr:rowOff>
    </xdr:from>
    <xdr:to>
      <xdr:col>20</xdr:col>
      <xdr:colOff>161925</xdr:colOff>
      <xdr:row>78</xdr:row>
      <xdr:rowOff>47625</xdr:rowOff>
    </xdr:to>
    <xdr:sp macro="" textlink="">
      <xdr:nvSpPr>
        <xdr:cNvPr id="287991" name="Line 432"/>
        <xdr:cNvSpPr>
          <a:spLocks noChangeShapeType="1"/>
        </xdr:cNvSpPr>
      </xdr:nvSpPr>
      <xdr:spPr bwMode="auto">
        <a:xfrm flipV="1">
          <a:off x="13001625" y="132683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19050</xdr:rowOff>
    </xdr:from>
    <xdr:to>
      <xdr:col>20</xdr:col>
      <xdr:colOff>209550</xdr:colOff>
      <xdr:row>78</xdr:row>
      <xdr:rowOff>123825</xdr:rowOff>
    </xdr:to>
    <xdr:sp macro="" textlink="">
      <xdr:nvSpPr>
        <xdr:cNvPr id="287992" name="AutoShape 433"/>
        <xdr:cNvSpPr>
          <a:spLocks noChangeArrowheads="1"/>
        </xdr:cNvSpPr>
      </xdr:nvSpPr>
      <xdr:spPr bwMode="auto">
        <a:xfrm>
          <a:off x="13839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133350</xdr:rowOff>
    </xdr:from>
    <xdr:to>
      <xdr:col>20</xdr:col>
      <xdr:colOff>542925</xdr:colOff>
      <xdr:row>80</xdr:row>
      <xdr:rowOff>0</xdr:rowOff>
    </xdr:to>
    <xdr:sp macro="" textlink="">
      <xdr:nvSpPr>
        <xdr:cNvPr id="11698" name="Text Box 434"/>
        <xdr:cNvSpPr txBox="1">
          <a:spLocks noChangeArrowheads="1"/>
        </xdr:cNvSpPr>
      </xdr:nvSpPr>
      <xdr:spPr bwMode="auto">
        <a:xfrm>
          <a:off x="13515975" y="1350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18</xdr:col>
      <xdr:colOff>590550</xdr:colOff>
      <xdr:row>78</xdr:row>
      <xdr:rowOff>0</xdr:rowOff>
    </xdr:from>
    <xdr:to>
      <xdr:col>19</xdr:col>
      <xdr:colOff>9525</xdr:colOff>
      <xdr:row>78</xdr:row>
      <xdr:rowOff>104775</xdr:rowOff>
    </xdr:to>
    <xdr:sp macro="" textlink="">
      <xdr:nvSpPr>
        <xdr:cNvPr id="287994" name="AutoShape 435"/>
        <xdr:cNvSpPr>
          <a:spLocks noChangeArrowheads="1"/>
        </xdr:cNvSpPr>
      </xdr:nvSpPr>
      <xdr:spPr bwMode="auto">
        <a:xfrm>
          <a:off x="12954000"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700" name="Text Box 436"/>
        <xdr:cNvSpPr txBox="1">
          <a:spLocks noChangeArrowheads="1"/>
        </xdr:cNvSpPr>
      </xdr:nvSpPr>
      <xdr:spPr bwMode="auto">
        <a:xfrm>
          <a:off x="12620625"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114300</xdr:rowOff>
    </xdr:from>
    <xdr:to>
      <xdr:col>24</xdr:col>
      <xdr:colOff>85725</xdr:colOff>
      <xdr:row>77</xdr:row>
      <xdr:rowOff>38100</xdr:rowOff>
    </xdr:to>
    <xdr:sp macro="" textlink="">
      <xdr:nvSpPr>
        <xdr:cNvPr id="288001" name="Oval 442"/>
        <xdr:cNvSpPr>
          <a:spLocks noChangeArrowheads="1"/>
        </xdr:cNvSpPr>
      </xdr:nvSpPr>
      <xdr:spPr bwMode="auto">
        <a:xfrm>
          <a:off x="164592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707" name="公債費以外該当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22</xdr:col>
      <xdr:colOff>514350</xdr:colOff>
      <xdr:row>76</xdr:row>
      <xdr:rowOff>66675</xdr:rowOff>
    </xdr:from>
    <xdr:to>
      <xdr:col>22</xdr:col>
      <xdr:colOff>619125</xdr:colOff>
      <xdr:row>77</xdr:row>
      <xdr:rowOff>0</xdr:rowOff>
    </xdr:to>
    <xdr:sp macro="" textlink="">
      <xdr:nvSpPr>
        <xdr:cNvPr id="288003" name="Oval 444"/>
        <xdr:cNvSpPr>
          <a:spLocks noChangeArrowheads="1"/>
        </xdr:cNvSpPr>
      </xdr:nvSpPr>
      <xdr:spPr bwMode="auto">
        <a:xfrm>
          <a:off x="15621000"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709" name="Text Box 445"/>
        <xdr:cNvSpPr txBox="1">
          <a:spLocks noChangeArrowheads="1"/>
        </xdr:cNvSpPr>
      </xdr:nvSpPr>
      <xdr:spPr bwMode="auto">
        <a:xfrm>
          <a:off x="15287625" y="1289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66.8</a:t>
          </a:r>
        </a:p>
      </xdr:txBody>
    </xdr:sp>
    <xdr:clientData/>
  </xdr:twoCellAnchor>
  <xdr:twoCellAnchor>
    <xdr:from>
      <xdr:col>21</xdr:col>
      <xdr:colOff>314325</xdr:colOff>
      <xdr:row>76</xdr:row>
      <xdr:rowOff>47625</xdr:rowOff>
    </xdr:from>
    <xdr:to>
      <xdr:col>21</xdr:col>
      <xdr:colOff>409575</xdr:colOff>
      <xdr:row>76</xdr:row>
      <xdr:rowOff>142875</xdr:rowOff>
    </xdr:to>
    <xdr:sp macro="" textlink="">
      <xdr:nvSpPr>
        <xdr:cNvPr id="288005" name="Oval 446"/>
        <xdr:cNvSpPr>
          <a:spLocks noChangeArrowheads="1"/>
        </xdr:cNvSpPr>
      </xdr:nvSpPr>
      <xdr:spPr bwMode="auto">
        <a:xfrm>
          <a:off x="14735175" y="13077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9525</xdr:rowOff>
    </xdr:from>
    <xdr:to>
      <xdr:col>22</xdr:col>
      <xdr:colOff>57150</xdr:colOff>
      <xdr:row>76</xdr:row>
      <xdr:rowOff>47625</xdr:rowOff>
    </xdr:to>
    <xdr:sp macro="" textlink="">
      <xdr:nvSpPr>
        <xdr:cNvPr id="11711" name="Text Box 447"/>
        <xdr:cNvSpPr txBox="1">
          <a:spLocks noChangeArrowheads="1"/>
        </xdr:cNvSpPr>
      </xdr:nvSpPr>
      <xdr:spPr bwMode="auto">
        <a:xfrm>
          <a:off x="14401800"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66.2</a:t>
          </a:r>
        </a:p>
      </xdr:txBody>
    </xdr:sp>
    <xdr:clientData/>
  </xdr:twoCellAnchor>
  <xdr:twoCellAnchor>
    <xdr:from>
      <xdr:col>20</xdr:col>
      <xdr:colOff>104775</xdr:colOff>
      <xdr:row>77</xdr:row>
      <xdr:rowOff>19050</xdr:rowOff>
    </xdr:from>
    <xdr:to>
      <xdr:col>20</xdr:col>
      <xdr:colOff>209550</xdr:colOff>
      <xdr:row>77</xdr:row>
      <xdr:rowOff>123825</xdr:rowOff>
    </xdr:to>
    <xdr:sp macro="" textlink="">
      <xdr:nvSpPr>
        <xdr:cNvPr id="288007" name="Oval 448"/>
        <xdr:cNvSpPr>
          <a:spLocks noChangeArrowheads="1"/>
        </xdr:cNvSpPr>
      </xdr:nvSpPr>
      <xdr:spPr bwMode="auto">
        <a:xfrm>
          <a:off x="13839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161925</xdr:rowOff>
    </xdr:from>
    <xdr:to>
      <xdr:col>20</xdr:col>
      <xdr:colOff>542925</xdr:colOff>
      <xdr:row>77</xdr:row>
      <xdr:rowOff>28575</xdr:rowOff>
    </xdr:to>
    <xdr:sp macro="" textlink="">
      <xdr:nvSpPr>
        <xdr:cNvPr id="11713" name="Text Box 449"/>
        <xdr:cNvSpPr txBox="1">
          <a:spLocks noChangeArrowheads="1"/>
        </xdr:cNvSpPr>
      </xdr:nvSpPr>
      <xdr:spPr bwMode="auto">
        <a:xfrm>
          <a:off x="1351597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70.0</a:t>
          </a:r>
        </a:p>
      </xdr:txBody>
    </xdr:sp>
    <xdr:clientData/>
  </xdr:twoCellAnchor>
  <xdr:twoCellAnchor>
    <xdr:from>
      <xdr:col>18</xdr:col>
      <xdr:colOff>590550</xdr:colOff>
      <xdr:row>78</xdr:row>
      <xdr:rowOff>0</xdr:rowOff>
    </xdr:from>
    <xdr:to>
      <xdr:col>19</xdr:col>
      <xdr:colOff>9525</xdr:colOff>
      <xdr:row>78</xdr:row>
      <xdr:rowOff>104775</xdr:rowOff>
    </xdr:to>
    <xdr:sp macro="" textlink="">
      <xdr:nvSpPr>
        <xdr:cNvPr id="288009" name="Oval 450"/>
        <xdr:cNvSpPr>
          <a:spLocks noChangeArrowheads="1"/>
        </xdr:cNvSpPr>
      </xdr:nvSpPr>
      <xdr:spPr bwMode="auto">
        <a:xfrm>
          <a:off x="12954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114300</xdr:rowOff>
    </xdr:from>
    <xdr:to>
      <xdr:col>19</xdr:col>
      <xdr:colOff>333375</xdr:colOff>
      <xdr:row>79</xdr:row>
      <xdr:rowOff>152400</xdr:rowOff>
    </xdr:to>
    <xdr:sp macro="" textlink="">
      <xdr:nvSpPr>
        <xdr:cNvPr id="11715" name="Text Box 451"/>
        <xdr:cNvSpPr txBox="1">
          <a:spLocks noChangeArrowheads="1"/>
        </xdr:cNvSpPr>
      </xdr:nvSpPr>
      <xdr:spPr bwMode="auto">
        <a:xfrm>
          <a:off x="1262062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273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273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273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長野県諏訪市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274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274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447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746"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74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74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448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755"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756"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757"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758"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759"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76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76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762"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7</xdr:row>
      <xdr:rowOff>47625</xdr:rowOff>
    </xdr:from>
    <xdr:ext cx="245452" cy="201850"/>
    <xdr:sp macro="" textlink="">
      <xdr:nvSpPr>
        <xdr:cNvPr id="12316" name="Text Box 28"/>
        <xdr:cNvSpPr txBox="1">
          <a:spLocks noChangeArrowheads="1"/>
        </xdr:cNvSpPr>
      </xdr:nvSpPr>
      <xdr:spPr bwMode="auto">
        <a:xfrm>
          <a:off x="1782907" y="1311852"/>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764"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2766"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2768"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2770"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2772"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2774"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2776"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778"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78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282781"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282783" name="Line 48"/>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2785" name="Line 50"/>
        <xdr:cNvSpPr>
          <a:spLocks noChangeShapeType="1"/>
        </xdr:cNvSpPr>
      </xdr:nvSpPr>
      <xdr:spPr bwMode="auto">
        <a:xfrm>
          <a:off x="5562600" y="208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9525</xdr:rowOff>
    </xdr:from>
    <xdr:to>
      <xdr:col>4</xdr:col>
      <xdr:colOff>1114425</xdr:colOff>
      <xdr:row>17</xdr:row>
      <xdr:rowOff>38100</xdr:rowOff>
    </xdr:to>
    <xdr:sp macro="" textlink="">
      <xdr:nvSpPr>
        <xdr:cNvPr id="282786" name="Line 51"/>
        <xdr:cNvSpPr>
          <a:spLocks noChangeShapeType="1"/>
        </xdr:cNvSpPr>
      </xdr:nvSpPr>
      <xdr:spPr bwMode="auto">
        <a:xfrm>
          <a:off x="5000625" y="2971800"/>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40" name="人口1人当たり決算額の推移平均値テキスト130"/>
        <xdr:cNvSpPr txBox="1">
          <a:spLocks noChangeArrowheads="1"/>
        </xdr:cNvSpPr>
      </xdr:nvSpPr>
      <xdr:spPr bwMode="auto">
        <a:xfrm>
          <a:off x="5743575" y="3000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82788"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0</xdr:rowOff>
    </xdr:from>
    <xdr:to>
      <xdr:col>4</xdr:col>
      <xdr:colOff>466725</xdr:colOff>
      <xdr:row>17</xdr:row>
      <xdr:rowOff>9525</xdr:rowOff>
    </xdr:to>
    <xdr:sp macro="" textlink="">
      <xdr:nvSpPr>
        <xdr:cNvPr id="282789" name="Line 54"/>
        <xdr:cNvSpPr>
          <a:spLocks noChangeShapeType="1"/>
        </xdr:cNvSpPr>
      </xdr:nvSpPr>
      <xdr:spPr bwMode="auto">
        <a:xfrm>
          <a:off x="4305300" y="29622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82790"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114300</xdr:rowOff>
    </xdr:from>
    <xdr:to>
      <xdr:col>4</xdr:col>
      <xdr:colOff>819150</xdr:colOff>
      <xdr:row>18</xdr:row>
      <xdr:rowOff>152400</xdr:rowOff>
    </xdr:to>
    <xdr:sp macro="" textlink="">
      <xdr:nvSpPr>
        <xdr:cNvPr id="12344" name="Text Box 56"/>
        <xdr:cNvSpPr txBox="1">
          <a:spLocks noChangeArrowheads="1"/>
        </xdr:cNvSpPr>
      </xdr:nvSpPr>
      <xdr:spPr bwMode="auto">
        <a:xfrm>
          <a:off x="4619625" y="3076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16</xdr:row>
      <xdr:rowOff>133350</xdr:rowOff>
    </xdr:from>
    <xdr:to>
      <xdr:col>3</xdr:col>
      <xdr:colOff>904875</xdr:colOff>
      <xdr:row>17</xdr:row>
      <xdr:rowOff>0</xdr:rowOff>
    </xdr:to>
    <xdr:sp macro="" textlink="">
      <xdr:nvSpPr>
        <xdr:cNvPr id="282792" name="Line 57"/>
        <xdr:cNvSpPr>
          <a:spLocks noChangeShapeType="1"/>
        </xdr:cNvSpPr>
      </xdr:nvSpPr>
      <xdr:spPr bwMode="auto">
        <a:xfrm>
          <a:off x="3609975" y="29241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282793" name="AutoShape 58"/>
        <xdr:cNvSpPr>
          <a:spLocks noChangeArrowheads="1"/>
        </xdr:cNvSpPr>
      </xdr:nvSpPr>
      <xdr:spPr bwMode="auto">
        <a:xfrm>
          <a:off x="4257675" y="30956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76200</xdr:rowOff>
    </xdr:from>
    <xdr:to>
      <xdr:col>4</xdr:col>
      <xdr:colOff>152400</xdr:colOff>
      <xdr:row>19</xdr:row>
      <xdr:rowOff>114300</xdr:rowOff>
    </xdr:to>
    <xdr:sp macro="" textlink="">
      <xdr:nvSpPr>
        <xdr:cNvPr id="12347" name="Text Box 59"/>
        <xdr:cNvSpPr txBox="1">
          <a:spLocks noChangeArrowheads="1"/>
        </xdr:cNvSpPr>
      </xdr:nvSpPr>
      <xdr:spPr bwMode="auto">
        <a:xfrm>
          <a:off x="3924300"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68,482</a:t>
          </a:r>
        </a:p>
      </xdr:txBody>
    </xdr:sp>
    <xdr:clientData/>
  </xdr:twoCellAnchor>
  <xdr:twoCellAnchor>
    <xdr:from>
      <xdr:col>2</xdr:col>
      <xdr:colOff>638175</xdr:colOff>
      <xdr:row>16</xdr:row>
      <xdr:rowOff>133350</xdr:rowOff>
    </xdr:from>
    <xdr:to>
      <xdr:col>3</xdr:col>
      <xdr:colOff>209550</xdr:colOff>
      <xdr:row>16</xdr:row>
      <xdr:rowOff>133350</xdr:rowOff>
    </xdr:to>
    <xdr:sp macro="" textlink="">
      <xdr:nvSpPr>
        <xdr:cNvPr id="282795" name="Line 60"/>
        <xdr:cNvSpPr>
          <a:spLocks noChangeShapeType="1"/>
        </xdr:cNvSpPr>
      </xdr:nvSpPr>
      <xdr:spPr bwMode="auto">
        <a:xfrm>
          <a:off x="2905125" y="292417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282796" name="AutoShape 61"/>
        <xdr:cNvSpPr>
          <a:spLocks noChangeArrowheads="1"/>
        </xdr:cNvSpPr>
      </xdr:nvSpPr>
      <xdr:spPr bwMode="auto">
        <a:xfrm>
          <a:off x="3552825"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57150</xdr:rowOff>
    </xdr:from>
    <xdr:to>
      <xdr:col>3</xdr:col>
      <xdr:colOff>590550</xdr:colOff>
      <xdr:row>19</xdr:row>
      <xdr:rowOff>95250</xdr:rowOff>
    </xdr:to>
    <xdr:sp macro="" textlink="">
      <xdr:nvSpPr>
        <xdr:cNvPr id="12350" name="Text Box 62"/>
        <xdr:cNvSpPr txBox="1">
          <a:spLocks noChangeArrowheads="1"/>
        </xdr:cNvSpPr>
      </xdr:nvSpPr>
      <xdr:spPr bwMode="auto">
        <a:xfrm>
          <a:off x="322897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69,617</a:t>
          </a:r>
        </a:p>
      </xdr:txBody>
    </xdr:sp>
    <xdr:clientData/>
  </xdr:twoCellAnchor>
  <xdr:twoCellAnchor>
    <xdr:from>
      <xdr:col>2</xdr:col>
      <xdr:colOff>590550</xdr:colOff>
      <xdr:row>17</xdr:row>
      <xdr:rowOff>95250</xdr:rowOff>
    </xdr:from>
    <xdr:to>
      <xdr:col>2</xdr:col>
      <xdr:colOff>695325</xdr:colOff>
      <xdr:row>18</xdr:row>
      <xdr:rowOff>19050</xdr:rowOff>
    </xdr:to>
    <xdr:sp macro="" textlink="">
      <xdr:nvSpPr>
        <xdr:cNvPr id="282798" name="AutoShape 63"/>
        <xdr:cNvSpPr>
          <a:spLocks noChangeArrowheads="1"/>
        </xdr:cNvSpPr>
      </xdr:nvSpPr>
      <xdr:spPr bwMode="auto">
        <a:xfrm>
          <a:off x="2857500" y="30575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38100</xdr:rowOff>
    </xdr:from>
    <xdr:to>
      <xdr:col>2</xdr:col>
      <xdr:colOff>1019175</xdr:colOff>
      <xdr:row>19</xdr:row>
      <xdr:rowOff>76200</xdr:rowOff>
    </xdr:to>
    <xdr:sp macro="" textlink="">
      <xdr:nvSpPr>
        <xdr:cNvPr id="12352" name="Text Box 64"/>
        <xdr:cNvSpPr txBox="1">
          <a:spLocks noChangeArrowheads="1"/>
        </xdr:cNvSpPr>
      </xdr:nvSpPr>
      <xdr:spPr bwMode="auto">
        <a:xfrm>
          <a:off x="2524125"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70,959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282805" name="Oval 70"/>
        <xdr:cNvSpPr>
          <a:spLocks noChangeArrowheads="1"/>
        </xdr:cNvSpPr>
      </xdr:nvSpPr>
      <xdr:spPr bwMode="auto">
        <a:xfrm>
          <a:off x="5600700" y="294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28575</xdr:rowOff>
    </xdr:from>
    <xdr:to>
      <xdr:col>5</xdr:col>
      <xdr:colOff>838200</xdr:colOff>
      <xdr:row>17</xdr:row>
      <xdr:rowOff>66675</xdr:rowOff>
    </xdr:to>
    <xdr:sp macro="" textlink="">
      <xdr:nvSpPr>
        <xdr:cNvPr id="12359" name="人口1人当たり決算額の推移該当値テキスト130"/>
        <xdr:cNvSpPr txBox="1">
          <a:spLocks noChangeArrowheads="1"/>
        </xdr:cNvSpPr>
      </xdr:nvSpPr>
      <xdr:spPr bwMode="auto">
        <a:xfrm>
          <a:off x="5743575" y="2819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77,512</a:t>
          </a:r>
        </a:p>
      </xdr:txBody>
    </xdr:sp>
    <xdr:clientData/>
  </xdr:twoCellAnchor>
  <xdr:twoCellAnchor>
    <xdr:from>
      <xdr:col>4</xdr:col>
      <xdr:colOff>419100</xdr:colOff>
      <xdr:row>16</xdr:row>
      <xdr:rowOff>123825</xdr:rowOff>
    </xdr:from>
    <xdr:to>
      <xdr:col>4</xdr:col>
      <xdr:colOff>523875</xdr:colOff>
      <xdr:row>17</xdr:row>
      <xdr:rowOff>57150</xdr:rowOff>
    </xdr:to>
    <xdr:sp macro="" textlink="">
      <xdr:nvSpPr>
        <xdr:cNvPr id="282807" name="Oval 72"/>
        <xdr:cNvSpPr>
          <a:spLocks noChangeArrowheads="1"/>
        </xdr:cNvSpPr>
      </xdr:nvSpPr>
      <xdr:spPr bwMode="auto">
        <a:xfrm>
          <a:off x="4953000" y="291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61" name="Text Box 73"/>
        <xdr:cNvSpPr txBox="1">
          <a:spLocks noChangeArrowheads="1"/>
        </xdr:cNvSpPr>
      </xdr:nvSpPr>
      <xdr:spPr bwMode="auto">
        <a:xfrm>
          <a:off x="4619625" y="2714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79,393</a:t>
          </a:r>
        </a:p>
      </xdr:txBody>
    </xdr:sp>
    <xdr:clientData/>
  </xdr:twoCellAnchor>
  <xdr:twoCellAnchor>
    <xdr:from>
      <xdr:col>3</xdr:col>
      <xdr:colOff>857250</xdr:colOff>
      <xdr:row>16</xdr:row>
      <xdr:rowOff>114300</xdr:rowOff>
    </xdr:from>
    <xdr:to>
      <xdr:col>3</xdr:col>
      <xdr:colOff>952500</xdr:colOff>
      <xdr:row>17</xdr:row>
      <xdr:rowOff>47625</xdr:rowOff>
    </xdr:to>
    <xdr:sp macro="" textlink="">
      <xdr:nvSpPr>
        <xdr:cNvPr id="282809" name="Oval 74"/>
        <xdr:cNvSpPr>
          <a:spLocks noChangeArrowheads="1"/>
        </xdr:cNvSpPr>
      </xdr:nvSpPr>
      <xdr:spPr bwMode="auto">
        <a:xfrm>
          <a:off x="4257675" y="29051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15</xdr:row>
      <xdr:rowOff>85725</xdr:rowOff>
    </xdr:from>
    <xdr:to>
      <xdr:col>4</xdr:col>
      <xdr:colOff>152400</xdr:colOff>
      <xdr:row>16</xdr:row>
      <xdr:rowOff>123825</xdr:rowOff>
    </xdr:to>
    <xdr:sp macro="" textlink="">
      <xdr:nvSpPr>
        <xdr:cNvPr id="12363" name="Text Box 75"/>
        <xdr:cNvSpPr txBox="1">
          <a:spLocks noChangeArrowheads="1"/>
        </xdr:cNvSpPr>
      </xdr:nvSpPr>
      <xdr:spPr bwMode="auto">
        <a:xfrm>
          <a:off x="3924300" y="270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79,841</a:t>
          </a:r>
        </a:p>
      </xdr:txBody>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82811" name="Oval 76"/>
        <xdr:cNvSpPr>
          <a:spLocks noChangeArrowheads="1"/>
        </xdr:cNvSpPr>
      </xdr:nvSpPr>
      <xdr:spPr bwMode="auto">
        <a:xfrm>
          <a:off x="3552825"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65" name="Text Box 77"/>
        <xdr:cNvSpPr txBox="1">
          <a:spLocks noChangeArrowheads="1"/>
        </xdr:cNvSpPr>
      </xdr:nvSpPr>
      <xdr:spPr bwMode="auto">
        <a:xfrm>
          <a:off x="3228975"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81,765</a:t>
          </a:r>
        </a:p>
      </xdr:txBody>
    </xdr:sp>
    <xdr:clientData/>
  </xdr:twoCellAnchor>
  <xdr:twoCellAnchor>
    <xdr:from>
      <xdr:col>2</xdr:col>
      <xdr:colOff>590550</xdr:colOff>
      <xdr:row>16</xdr:row>
      <xdr:rowOff>85725</xdr:rowOff>
    </xdr:from>
    <xdr:to>
      <xdr:col>2</xdr:col>
      <xdr:colOff>695325</xdr:colOff>
      <xdr:row>17</xdr:row>
      <xdr:rowOff>19050</xdr:rowOff>
    </xdr:to>
    <xdr:sp macro="" textlink="">
      <xdr:nvSpPr>
        <xdr:cNvPr id="282813" name="Oval 78"/>
        <xdr:cNvSpPr>
          <a:spLocks noChangeArrowheads="1"/>
        </xdr:cNvSpPr>
      </xdr:nvSpPr>
      <xdr:spPr bwMode="auto">
        <a:xfrm>
          <a:off x="2857500"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15</xdr:row>
      <xdr:rowOff>57150</xdr:rowOff>
    </xdr:from>
    <xdr:to>
      <xdr:col>2</xdr:col>
      <xdr:colOff>1019175</xdr:colOff>
      <xdr:row>16</xdr:row>
      <xdr:rowOff>95250</xdr:rowOff>
    </xdr:to>
    <xdr:sp macro="" textlink="">
      <xdr:nvSpPr>
        <xdr:cNvPr id="12367" name="Text Box 79"/>
        <xdr:cNvSpPr txBox="1">
          <a:spLocks noChangeArrowheads="1"/>
        </xdr:cNvSpPr>
      </xdr:nvSpPr>
      <xdr:spPr bwMode="auto">
        <a:xfrm>
          <a:off x="2524125"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81,926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2677"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820"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821"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822"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823"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824"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825"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826"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827"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30</xdr:row>
      <xdr:rowOff>47625</xdr:rowOff>
    </xdr:from>
    <xdr:ext cx="245452" cy="201850"/>
    <xdr:sp macro="" textlink="">
      <xdr:nvSpPr>
        <xdr:cNvPr id="12381" name="Text Box 93"/>
        <xdr:cNvSpPr txBox="1">
          <a:spLocks noChangeArrowheads="1"/>
        </xdr:cNvSpPr>
      </xdr:nvSpPr>
      <xdr:spPr bwMode="auto">
        <a:xfrm>
          <a:off x="1782907" y="534698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829"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2830" name="Line 95"/>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2832" name="Line 97"/>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2834" name="Line 99"/>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2836" name="Line 101"/>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838"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84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282841"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2843" name="Line 108"/>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282845" name="Line 110"/>
        <xdr:cNvSpPr>
          <a:spLocks noChangeShapeType="1"/>
        </xdr:cNvSpPr>
      </xdr:nvSpPr>
      <xdr:spPr bwMode="auto">
        <a:xfrm>
          <a:off x="5562600"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37</xdr:row>
      <xdr:rowOff>38100</xdr:rowOff>
    </xdr:from>
    <xdr:to>
      <xdr:col>4</xdr:col>
      <xdr:colOff>1114425</xdr:colOff>
      <xdr:row>37</xdr:row>
      <xdr:rowOff>66675</xdr:rowOff>
    </xdr:to>
    <xdr:sp macro="" textlink="">
      <xdr:nvSpPr>
        <xdr:cNvPr id="282846" name="Line 111"/>
        <xdr:cNvSpPr>
          <a:spLocks noChangeShapeType="1"/>
        </xdr:cNvSpPr>
      </xdr:nvSpPr>
      <xdr:spPr bwMode="auto">
        <a:xfrm>
          <a:off x="5000625" y="7162800"/>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282848"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133350</xdr:rowOff>
    </xdr:from>
    <xdr:to>
      <xdr:col>4</xdr:col>
      <xdr:colOff>466725</xdr:colOff>
      <xdr:row>37</xdr:row>
      <xdr:rowOff>38100</xdr:rowOff>
    </xdr:to>
    <xdr:sp macro="" textlink="">
      <xdr:nvSpPr>
        <xdr:cNvPr id="282849" name="Line 114"/>
        <xdr:cNvSpPr>
          <a:spLocks noChangeShapeType="1"/>
        </xdr:cNvSpPr>
      </xdr:nvSpPr>
      <xdr:spPr bwMode="auto">
        <a:xfrm>
          <a:off x="4305300" y="7086600"/>
          <a:ext cx="6953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282850"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36</xdr:row>
      <xdr:rowOff>133350</xdr:rowOff>
    </xdr:from>
    <xdr:to>
      <xdr:col>3</xdr:col>
      <xdr:colOff>904875</xdr:colOff>
      <xdr:row>36</xdr:row>
      <xdr:rowOff>133350</xdr:rowOff>
    </xdr:to>
    <xdr:sp macro="" textlink="">
      <xdr:nvSpPr>
        <xdr:cNvPr id="282852" name="Line 117"/>
        <xdr:cNvSpPr>
          <a:spLocks noChangeShapeType="1"/>
        </xdr:cNvSpPr>
      </xdr:nvSpPr>
      <xdr:spPr bwMode="auto">
        <a:xfrm>
          <a:off x="3609975" y="70866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85725</xdr:rowOff>
    </xdr:from>
    <xdr:to>
      <xdr:col>3</xdr:col>
      <xdr:colOff>952500</xdr:colOff>
      <xdr:row>37</xdr:row>
      <xdr:rowOff>9525</xdr:rowOff>
    </xdr:to>
    <xdr:sp macro="" textlink="">
      <xdr:nvSpPr>
        <xdr:cNvPr id="282853" name="AutoShape 118"/>
        <xdr:cNvSpPr>
          <a:spLocks noChangeArrowheads="1"/>
        </xdr:cNvSpPr>
      </xdr:nvSpPr>
      <xdr:spPr bwMode="auto">
        <a:xfrm>
          <a:off x="4257675" y="70389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219075</xdr:rowOff>
    </xdr:from>
    <xdr:to>
      <xdr:col>4</xdr:col>
      <xdr:colOff>152400</xdr:colOff>
      <xdr:row>36</xdr:row>
      <xdr:rowOff>85725</xdr:rowOff>
    </xdr:to>
    <xdr:sp macro="" textlink="">
      <xdr:nvSpPr>
        <xdr:cNvPr id="12407" name="Text Box 119"/>
        <xdr:cNvSpPr txBox="1">
          <a:spLocks noChangeArrowheads="1"/>
        </xdr:cNvSpPr>
      </xdr:nvSpPr>
      <xdr:spPr bwMode="auto">
        <a:xfrm>
          <a:off x="3924300" y="6829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17,271</a:t>
          </a:r>
        </a:p>
      </xdr:txBody>
    </xdr:sp>
    <xdr:clientData/>
  </xdr:twoCellAnchor>
  <xdr:twoCellAnchor>
    <xdr:from>
      <xdr:col>2</xdr:col>
      <xdr:colOff>638175</xdr:colOff>
      <xdr:row>36</xdr:row>
      <xdr:rowOff>85725</xdr:rowOff>
    </xdr:from>
    <xdr:to>
      <xdr:col>3</xdr:col>
      <xdr:colOff>209550</xdr:colOff>
      <xdr:row>36</xdr:row>
      <xdr:rowOff>133350</xdr:rowOff>
    </xdr:to>
    <xdr:sp macro="" textlink="">
      <xdr:nvSpPr>
        <xdr:cNvPr id="282855" name="Line 120"/>
        <xdr:cNvSpPr>
          <a:spLocks noChangeShapeType="1"/>
        </xdr:cNvSpPr>
      </xdr:nvSpPr>
      <xdr:spPr bwMode="auto">
        <a:xfrm>
          <a:off x="2905125" y="7038975"/>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66675</xdr:rowOff>
    </xdr:from>
    <xdr:to>
      <xdr:col>3</xdr:col>
      <xdr:colOff>257175</xdr:colOff>
      <xdr:row>36</xdr:row>
      <xdr:rowOff>161925</xdr:rowOff>
    </xdr:to>
    <xdr:sp macro="" textlink="">
      <xdr:nvSpPr>
        <xdr:cNvPr id="282856" name="AutoShape 121"/>
        <xdr:cNvSpPr>
          <a:spLocks noChangeArrowheads="1"/>
        </xdr:cNvSpPr>
      </xdr:nvSpPr>
      <xdr:spPr bwMode="auto">
        <a:xfrm>
          <a:off x="3552825" y="7019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200025</xdr:rowOff>
    </xdr:from>
    <xdr:to>
      <xdr:col>3</xdr:col>
      <xdr:colOff>590550</xdr:colOff>
      <xdr:row>36</xdr:row>
      <xdr:rowOff>66675</xdr:rowOff>
    </xdr:to>
    <xdr:sp macro="" textlink="">
      <xdr:nvSpPr>
        <xdr:cNvPr id="12410" name="Text Box 122"/>
        <xdr:cNvSpPr txBox="1">
          <a:spLocks noChangeArrowheads="1"/>
        </xdr:cNvSpPr>
      </xdr:nvSpPr>
      <xdr:spPr bwMode="auto">
        <a:xfrm>
          <a:off x="3228975" y="6810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18,059</a:t>
          </a:r>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282858"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12" name="Text Box 124"/>
        <xdr:cNvSpPr txBox="1">
          <a:spLocks noChangeArrowheads="1"/>
        </xdr:cNvSpPr>
      </xdr:nvSpPr>
      <xdr:spPr bwMode="auto">
        <a:xfrm>
          <a:off x="2524125" y="713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9525</xdr:rowOff>
    </xdr:from>
    <xdr:to>
      <xdr:col>5</xdr:col>
      <xdr:colOff>38100</xdr:colOff>
      <xdr:row>37</xdr:row>
      <xdr:rowOff>114300</xdr:rowOff>
    </xdr:to>
    <xdr:sp macro="" textlink="">
      <xdr:nvSpPr>
        <xdr:cNvPr id="282865" name="Oval 130"/>
        <xdr:cNvSpPr>
          <a:spLocks noChangeArrowheads="1"/>
        </xdr:cNvSpPr>
      </xdr:nvSpPr>
      <xdr:spPr bwMode="auto">
        <a:xfrm>
          <a:off x="5600700" y="7134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37</xdr:row>
      <xdr:rowOff>9525</xdr:rowOff>
    </xdr:from>
    <xdr:to>
      <xdr:col>5</xdr:col>
      <xdr:colOff>838200</xdr:colOff>
      <xdr:row>37</xdr:row>
      <xdr:rowOff>219075</xdr:rowOff>
    </xdr:to>
    <xdr:sp macro="" textlink="">
      <xdr:nvSpPr>
        <xdr:cNvPr id="12419" name="人口1人当たり決算額の推移該当値テキスト445"/>
        <xdr:cNvSpPr txBox="1">
          <a:spLocks noChangeArrowheads="1"/>
        </xdr:cNvSpPr>
      </xdr:nvSpPr>
      <xdr:spPr bwMode="auto">
        <a:xfrm>
          <a:off x="5743575" y="7134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12,800</a:t>
          </a:r>
        </a:p>
      </xdr:txBody>
    </xdr:sp>
    <xdr:clientData/>
  </xdr:twoCellAnchor>
  <xdr:twoCellAnchor>
    <xdr:from>
      <xdr:col>4</xdr:col>
      <xdr:colOff>419100</xdr:colOff>
      <xdr:row>36</xdr:row>
      <xdr:rowOff>161925</xdr:rowOff>
    </xdr:from>
    <xdr:to>
      <xdr:col>4</xdr:col>
      <xdr:colOff>523875</xdr:colOff>
      <xdr:row>37</xdr:row>
      <xdr:rowOff>85725</xdr:rowOff>
    </xdr:to>
    <xdr:sp macro="" textlink="">
      <xdr:nvSpPr>
        <xdr:cNvPr id="282867" name="Oval 132"/>
        <xdr:cNvSpPr>
          <a:spLocks noChangeArrowheads="1"/>
        </xdr:cNvSpPr>
      </xdr:nvSpPr>
      <xdr:spPr bwMode="auto">
        <a:xfrm>
          <a:off x="4953000" y="71151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104775</xdr:rowOff>
    </xdr:from>
    <xdr:to>
      <xdr:col>4</xdr:col>
      <xdr:colOff>819150</xdr:colOff>
      <xdr:row>37</xdr:row>
      <xdr:rowOff>314325</xdr:rowOff>
    </xdr:to>
    <xdr:sp macro="" textlink="">
      <xdr:nvSpPr>
        <xdr:cNvPr id="12421" name="Text Box 133"/>
        <xdr:cNvSpPr txBox="1">
          <a:spLocks noChangeArrowheads="1"/>
        </xdr:cNvSpPr>
      </xdr:nvSpPr>
      <xdr:spPr bwMode="auto">
        <a:xfrm>
          <a:off x="4619625" y="7229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13,896</a:t>
          </a:r>
        </a:p>
      </xdr:txBody>
    </xdr:sp>
    <xdr:clientData/>
  </xdr:twoCellAnchor>
  <xdr:twoCellAnchor>
    <xdr:from>
      <xdr:col>3</xdr:col>
      <xdr:colOff>857250</xdr:colOff>
      <xdr:row>36</xdr:row>
      <xdr:rowOff>85725</xdr:rowOff>
    </xdr:from>
    <xdr:to>
      <xdr:col>3</xdr:col>
      <xdr:colOff>952500</xdr:colOff>
      <xdr:row>37</xdr:row>
      <xdr:rowOff>19050</xdr:rowOff>
    </xdr:to>
    <xdr:sp macro="" textlink="">
      <xdr:nvSpPr>
        <xdr:cNvPr id="282869" name="Oval 134"/>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3" name="Text Box 135"/>
        <xdr:cNvSpPr txBox="1">
          <a:spLocks noChangeArrowheads="1"/>
        </xdr:cNvSpPr>
      </xdr:nvSpPr>
      <xdr:spPr bwMode="auto">
        <a:xfrm>
          <a:off x="3924300" y="7153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17,014</a:t>
          </a:r>
        </a:p>
      </xdr:txBody>
    </xdr:sp>
    <xdr:clientData/>
  </xdr:twoCellAnchor>
  <xdr:twoCellAnchor>
    <xdr:from>
      <xdr:col>3</xdr:col>
      <xdr:colOff>152400</xdr:colOff>
      <xdr:row>36</xdr:row>
      <xdr:rowOff>76200</xdr:rowOff>
    </xdr:from>
    <xdr:to>
      <xdr:col>3</xdr:col>
      <xdr:colOff>257175</xdr:colOff>
      <xdr:row>37</xdr:row>
      <xdr:rowOff>9525</xdr:rowOff>
    </xdr:to>
    <xdr:sp macro="" textlink="">
      <xdr:nvSpPr>
        <xdr:cNvPr id="282871" name="Oval 136"/>
        <xdr:cNvSpPr>
          <a:spLocks noChangeArrowheads="1"/>
        </xdr:cNvSpPr>
      </xdr:nvSpPr>
      <xdr:spPr bwMode="auto">
        <a:xfrm>
          <a:off x="3552825" y="7029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37</xdr:row>
      <xdr:rowOff>19050</xdr:rowOff>
    </xdr:from>
    <xdr:to>
      <xdr:col>3</xdr:col>
      <xdr:colOff>590550</xdr:colOff>
      <xdr:row>37</xdr:row>
      <xdr:rowOff>228600</xdr:rowOff>
    </xdr:to>
    <xdr:sp macro="" textlink="">
      <xdr:nvSpPr>
        <xdr:cNvPr id="12425" name="Text Box 137"/>
        <xdr:cNvSpPr txBox="1">
          <a:spLocks noChangeArrowheads="1"/>
        </xdr:cNvSpPr>
      </xdr:nvSpPr>
      <xdr:spPr bwMode="auto">
        <a:xfrm>
          <a:off x="3228975" y="71437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17,390</a:t>
          </a:r>
        </a:p>
      </xdr:txBody>
    </xdr:sp>
    <xdr:clientData/>
  </xdr:twoCellAnchor>
  <xdr:twoCellAnchor>
    <xdr:from>
      <xdr:col>2</xdr:col>
      <xdr:colOff>590550</xdr:colOff>
      <xdr:row>36</xdr:row>
      <xdr:rowOff>28575</xdr:rowOff>
    </xdr:from>
    <xdr:to>
      <xdr:col>2</xdr:col>
      <xdr:colOff>695325</xdr:colOff>
      <xdr:row>36</xdr:row>
      <xdr:rowOff>133350</xdr:rowOff>
    </xdr:to>
    <xdr:sp macro="" textlink="">
      <xdr:nvSpPr>
        <xdr:cNvPr id="282873" name="Oval 138"/>
        <xdr:cNvSpPr>
          <a:spLocks noChangeArrowheads="1"/>
        </xdr:cNvSpPr>
      </xdr:nvSpPr>
      <xdr:spPr bwMode="auto">
        <a:xfrm>
          <a:off x="2857500" y="6981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171450</xdr:rowOff>
    </xdr:from>
    <xdr:to>
      <xdr:col>2</xdr:col>
      <xdr:colOff>1019175</xdr:colOff>
      <xdr:row>36</xdr:row>
      <xdr:rowOff>38100</xdr:rowOff>
    </xdr:to>
    <xdr:sp macro="" textlink="">
      <xdr:nvSpPr>
        <xdr:cNvPr id="12427" name="Text Box 139"/>
        <xdr:cNvSpPr txBox="1">
          <a:spLocks noChangeArrowheads="1"/>
        </xdr:cNvSpPr>
      </xdr:nvSpPr>
      <xdr:spPr bwMode="auto">
        <a:xfrm>
          <a:off x="2524125" y="678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19,492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1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1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13"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14"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1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1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長野県諏訪市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年度は前年度の</a:t>
          </a:r>
          <a:r>
            <a:rPr lang="ja-JP" altLang="en-US" sz="1400"/>
            <a:t>歳入歳出の決算上剰余金を減債基金へ積み立てため、財政調整基金残高の対標準財政規模比はほぼ横ばいとなっています。また、市長が掲げる</a:t>
          </a:r>
          <a:r>
            <a:rPr lang="en-US" altLang="ja-JP" sz="1400"/>
            <a:t>『</a:t>
          </a:r>
          <a:r>
            <a:rPr lang="ja-JP" altLang="en-US" sz="1400"/>
            <a:t>使い切り予算からの脱却</a:t>
          </a:r>
          <a:r>
            <a:rPr lang="en-US" altLang="ja-JP" sz="1400"/>
            <a:t>』</a:t>
          </a:r>
          <a:r>
            <a:rPr lang="ja-JP" altLang="en-US" sz="1400"/>
            <a:t>による効果などにより、実質収支額を標準財政規模で除した「実質収支比率」は長野県下</a:t>
          </a:r>
          <a:r>
            <a:rPr lang="en-US" altLang="ja-JP" sz="1400"/>
            <a:t>19</a:t>
          </a:r>
          <a:r>
            <a:rPr lang="ja-JP" altLang="en-US" sz="1400"/>
            <a:t>市の中でも高い数値となっています。</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長野県諏訪市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法適用企業である水道温泉事業会計及び下水道事業会計は、一般会計の実質収支比率にあたる資金剰余額の対標準財政規模比は前年度と比較して増加しており、昨年度に引き続き全会計において黒字とな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長野県諏訪市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7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8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8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8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8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8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8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8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8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8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8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9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9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実質公債費比率の分子構造の主要な算定項目である「元利償還金」は、高利率の地方債の補償金免除繰上償還などにより減少しており、実質公債費比率の分子全体としては減少傾向にあります。しかしながら、今後一部事務組合によるごみ処理施設建設事業の本格実施が予定されていることなどからも、数年後からは元利償還金等が増加に転じる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5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6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6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6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6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6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6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6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6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6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7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7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7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7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7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長野県諏訪市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17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pitchFamily="49" charset="-128"/>
              <a:ea typeface="ＭＳ ゴシック" pitchFamily="49" charset="-128"/>
            </a:rPr>
            <a:t>将来負担比率は、下水道事業債の減少見込みにより「公営企業債等繰入見込額」が、また土地開発公社保有土地の計画的な買戻しの実施により「設立法人等の負債額等負担見込額」は減少しており、将来負担比率の分子全体としては減少傾向にあります。しかしながら、</a:t>
          </a:r>
          <a:r>
            <a:rPr lang="ja-JP" altLang="ja-JP" sz="1400" b="0" i="0" baseline="0">
              <a:latin typeface="ＭＳ ゴシック" pitchFamily="49" charset="-128"/>
              <a:ea typeface="ＭＳ ゴシック" pitchFamily="49" charset="-128"/>
              <a:cs typeface="+mn-cs"/>
            </a:rPr>
            <a:t>今後一部事務組合によるごみ処理施設建設事業の本格実施が予定されていることなどからも、</a:t>
          </a:r>
          <a:r>
            <a:rPr lang="ja-JP" altLang="en-US" sz="1400" b="0" i="0" baseline="0">
              <a:latin typeface="ＭＳ ゴシック" pitchFamily="49" charset="-128"/>
              <a:ea typeface="ＭＳ ゴシック" pitchFamily="49" charset="-128"/>
              <a:cs typeface="+mn-cs"/>
            </a:rPr>
            <a:t>「将来負担額」</a:t>
          </a:r>
          <a:r>
            <a:rPr lang="ja-JP" altLang="ja-JP" sz="1400" b="0" i="0" baseline="0">
              <a:latin typeface="ＭＳ ゴシック" pitchFamily="49" charset="-128"/>
              <a:ea typeface="ＭＳ ゴシック" pitchFamily="49" charset="-128"/>
              <a:cs typeface="+mn-cs"/>
            </a:rPr>
            <a:t>が増加に転じることが予想されます。</a:t>
          </a:r>
          <a:endParaRPr lang="ja-JP" altLang="en-US" sz="1400" b="0" i="0" u="none" strike="noStrike" baseline="0">
            <a:solidFill>
              <a:srgbClr val="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5" zoomScaleNormal="8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30" t="s">
        <v>139</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31" t="s">
        <v>141</v>
      </c>
      <c r="C3" s="532"/>
      <c r="D3" s="532"/>
      <c r="E3" s="533"/>
      <c r="F3" s="533"/>
      <c r="G3" s="533"/>
      <c r="H3" s="533"/>
      <c r="I3" s="533"/>
      <c r="J3" s="533"/>
      <c r="K3" s="533"/>
      <c r="L3" s="533" t="s">
        <v>142</v>
      </c>
      <c r="M3" s="533"/>
      <c r="N3" s="533"/>
      <c r="O3" s="533"/>
      <c r="P3" s="533"/>
      <c r="Q3" s="533"/>
      <c r="R3" s="539"/>
      <c r="S3" s="539"/>
      <c r="T3" s="539"/>
      <c r="U3" s="539"/>
      <c r="V3" s="540"/>
      <c r="W3" s="358" t="s">
        <v>143</v>
      </c>
      <c r="X3" s="359"/>
      <c r="Y3" s="359"/>
      <c r="Z3" s="359"/>
      <c r="AA3" s="359"/>
      <c r="AB3" s="532"/>
      <c r="AC3" s="539" t="s">
        <v>144</v>
      </c>
      <c r="AD3" s="359"/>
      <c r="AE3" s="359"/>
      <c r="AF3" s="359"/>
      <c r="AG3" s="359"/>
      <c r="AH3" s="359"/>
      <c r="AI3" s="359"/>
      <c r="AJ3" s="359"/>
      <c r="AK3" s="359"/>
      <c r="AL3" s="360"/>
      <c r="AM3" s="358" t="s">
        <v>145</v>
      </c>
      <c r="AN3" s="359"/>
      <c r="AO3" s="359"/>
      <c r="AP3" s="359"/>
      <c r="AQ3" s="359"/>
      <c r="AR3" s="359"/>
      <c r="AS3" s="359"/>
      <c r="AT3" s="359"/>
      <c r="AU3" s="359"/>
      <c r="AV3" s="359"/>
      <c r="AW3" s="359"/>
      <c r="AX3" s="360"/>
      <c r="AY3" s="392" t="s">
        <v>93</v>
      </c>
      <c r="AZ3" s="393"/>
      <c r="BA3" s="393"/>
      <c r="BB3" s="393"/>
      <c r="BC3" s="393"/>
      <c r="BD3" s="393"/>
      <c r="BE3" s="393"/>
      <c r="BF3" s="393"/>
      <c r="BG3" s="393"/>
      <c r="BH3" s="393"/>
      <c r="BI3" s="393"/>
      <c r="BJ3" s="393"/>
      <c r="BK3" s="393"/>
      <c r="BL3" s="393"/>
      <c r="BM3" s="545"/>
      <c r="BN3" s="358" t="s">
        <v>146</v>
      </c>
      <c r="BO3" s="359"/>
      <c r="BP3" s="359"/>
      <c r="BQ3" s="359"/>
      <c r="BR3" s="359"/>
      <c r="BS3" s="359"/>
      <c r="BT3" s="359"/>
      <c r="BU3" s="360"/>
      <c r="BV3" s="358" t="s">
        <v>147</v>
      </c>
      <c r="BW3" s="359"/>
      <c r="BX3" s="359"/>
      <c r="BY3" s="359"/>
      <c r="BZ3" s="359"/>
      <c r="CA3" s="359"/>
      <c r="CB3" s="359"/>
      <c r="CC3" s="360"/>
      <c r="CD3" s="392" t="s">
        <v>93</v>
      </c>
      <c r="CE3" s="393"/>
      <c r="CF3" s="393"/>
      <c r="CG3" s="393"/>
      <c r="CH3" s="393"/>
      <c r="CI3" s="393"/>
      <c r="CJ3" s="393"/>
      <c r="CK3" s="393"/>
      <c r="CL3" s="393"/>
      <c r="CM3" s="393"/>
      <c r="CN3" s="393"/>
      <c r="CO3" s="393"/>
      <c r="CP3" s="393"/>
      <c r="CQ3" s="393"/>
      <c r="CR3" s="393"/>
      <c r="CS3" s="545"/>
      <c r="CT3" s="358" t="s">
        <v>148</v>
      </c>
      <c r="CU3" s="359"/>
      <c r="CV3" s="359"/>
      <c r="CW3" s="359"/>
      <c r="CX3" s="359"/>
      <c r="CY3" s="359"/>
      <c r="CZ3" s="359"/>
      <c r="DA3" s="360"/>
      <c r="DB3" s="358" t="s">
        <v>149</v>
      </c>
      <c r="DC3" s="359"/>
      <c r="DD3" s="359"/>
      <c r="DE3" s="359"/>
      <c r="DF3" s="359"/>
      <c r="DG3" s="359"/>
      <c r="DH3" s="359"/>
      <c r="DI3" s="360"/>
      <c r="DJ3" s="134"/>
      <c r="DK3" s="134"/>
      <c r="DL3" s="134"/>
      <c r="DM3" s="134"/>
      <c r="DN3" s="134"/>
      <c r="DO3" s="134"/>
    </row>
    <row r="4" spans="1:119" ht="18.75" customHeight="1" x14ac:dyDescent="0.15">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150</v>
      </c>
      <c r="AZ4" s="432"/>
      <c r="BA4" s="432"/>
      <c r="BB4" s="432"/>
      <c r="BC4" s="432"/>
      <c r="BD4" s="432"/>
      <c r="BE4" s="432"/>
      <c r="BF4" s="432"/>
      <c r="BG4" s="432"/>
      <c r="BH4" s="432"/>
      <c r="BI4" s="432"/>
      <c r="BJ4" s="432"/>
      <c r="BK4" s="432"/>
      <c r="BL4" s="432"/>
      <c r="BM4" s="433"/>
      <c r="BN4" s="415">
        <v>19918505</v>
      </c>
      <c r="BO4" s="416"/>
      <c r="BP4" s="416"/>
      <c r="BQ4" s="416"/>
      <c r="BR4" s="416"/>
      <c r="BS4" s="416"/>
      <c r="BT4" s="416"/>
      <c r="BU4" s="417"/>
      <c r="BV4" s="415">
        <v>19648400</v>
      </c>
      <c r="BW4" s="416"/>
      <c r="BX4" s="416"/>
      <c r="BY4" s="416"/>
      <c r="BZ4" s="416"/>
      <c r="CA4" s="416"/>
      <c r="CB4" s="416"/>
      <c r="CC4" s="417"/>
      <c r="CD4" s="546" t="s">
        <v>151</v>
      </c>
      <c r="CE4" s="547"/>
      <c r="CF4" s="547"/>
      <c r="CG4" s="547"/>
      <c r="CH4" s="547"/>
      <c r="CI4" s="547"/>
      <c r="CJ4" s="547"/>
      <c r="CK4" s="547"/>
      <c r="CL4" s="547"/>
      <c r="CM4" s="547"/>
      <c r="CN4" s="547"/>
      <c r="CO4" s="547"/>
      <c r="CP4" s="547"/>
      <c r="CQ4" s="547"/>
      <c r="CR4" s="547"/>
      <c r="CS4" s="548"/>
      <c r="CT4" s="524">
        <v>6.9</v>
      </c>
      <c r="CU4" s="525"/>
      <c r="CV4" s="525"/>
      <c r="CW4" s="525"/>
      <c r="CX4" s="525"/>
      <c r="CY4" s="525"/>
      <c r="CZ4" s="525"/>
      <c r="DA4" s="526"/>
      <c r="DB4" s="524">
        <v>7.8</v>
      </c>
      <c r="DC4" s="525"/>
      <c r="DD4" s="525"/>
      <c r="DE4" s="525"/>
      <c r="DF4" s="525"/>
      <c r="DG4" s="525"/>
      <c r="DH4" s="525"/>
      <c r="DI4" s="526"/>
      <c r="DJ4" s="134"/>
      <c r="DK4" s="134"/>
      <c r="DL4" s="134"/>
      <c r="DM4" s="134"/>
      <c r="DN4" s="134"/>
      <c r="DO4" s="134"/>
    </row>
    <row r="5" spans="1:119" ht="18.75" customHeight="1" x14ac:dyDescent="0.15">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152</v>
      </c>
      <c r="AN5" s="372"/>
      <c r="AO5" s="372"/>
      <c r="AP5" s="372"/>
      <c r="AQ5" s="372"/>
      <c r="AR5" s="372"/>
      <c r="AS5" s="372"/>
      <c r="AT5" s="373"/>
      <c r="AU5" s="367" t="s">
        <v>153</v>
      </c>
      <c r="AV5" s="365"/>
      <c r="AW5" s="365"/>
      <c r="AX5" s="365"/>
      <c r="AY5" s="368" t="s">
        <v>154</v>
      </c>
      <c r="AZ5" s="369"/>
      <c r="BA5" s="369"/>
      <c r="BB5" s="369"/>
      <c r="BC5" s="369"/>
      <c r="BD5" s="369"/>
      <c r="BE5" s="369"/>
      <c r="BF5" s="369"/>
      <c r="BG5" s="369"/>
      <c r="BH5" s="369"/>
      <c r="BI5" s="369"/>
      <c r="BJ5" s="369"/>
      <c r="BK5" s="369"/>
      <c r="BL5" s="369"/>
      <c r="BM5" s="370"/>
      <c r="BN5" s="355">
        <v>19103190</v>
      </c>
      <c r="BO5" s="356"/>
      <c r="BP5" s="356"/>
      <c r="BQ5" s="356"/>
      <c r="BR5" s="356"/>
      <c r="BS5" s="356"/>
      <c r="BT5" s="356"/>
      <c r="BU5" s="357"/>
      <c r="BV5" s="355">
        <v>18750871</v>
      </c>
      <c r="BW5" s="356"/>
      <c r="BX5" s="356"/>
      <c r="BY5" s="356"/>
      <c r="BZ5" s="356"/>
      <c r="CA5" s="356"/>
      <c r="CB5" s="356"/>
      <c r="CC5" s="357"/>
      <c r="CD5" s="349" t="s">
        <v>155</v>
      </c>
      <c r="CE5" s="350"/>
      <c r="CF5" s="350"/>
      <c r="CG5" s="350"/>
      <c r="CH5" s="350"/>
      <c r="CI5" s="350"/>
      <c r="CJ5" s="350"/>
      <c r="CK5" s="350"/>
      <c r="CL5" s="350"/>
      <c r="CM5" s="350"/>
      <c r="CN5" s="350"/>
      <c r="CO5" s="350"/>
      <c r="CP5" s="350"/>
      <c r="CQ5" s="350"/>
      <c r="CR5" s="350"/>
      <c r="CS5" s="351"/>
      <c r="CT5" s="344">
        <v>85.8</v>
      </c>
      <c r="CU5" s="345"/>
      <c r="CV5" s="345"/>
      <c r="CW5" s="345"/>
      <c r="CX5" s="345"/>
      <c r="CY5" s="345"/>
      <c r="CZ5" s="345"/>
      <c r="DA5" s="346"/>
      <c r="DB5" s="344">
        <v>84.8</v>
      </c>
      <c r="DC5" s="345"/>
      <c r="DD5" s="345"/>
      <c r="DE5" s="345"/>
      <c r="DF5" s="345"/>
      <c r="DG5" s="345"/>
      <c r="DH5" s="345"/>
      <c r="DI5" s="346"/>
      <c r="DJ5" s="134"/>
      <c r="DK5" s="134"/>
      <c r="DL5" s="134"/>
      <c r="DM5" s="134"/>
      <c r="DN5" s="134"/>
      <c r="DO5" s="134"/>
    </row>
    <row r="6" spans="1:119" ht="18.75" customHeight="1" x14ac:dyDescent="0.15">
      <c r="A6" s="135"/>
      <c r="B6" s="551" t="s">
        <v>156</v>
      </c>
      <c r="C6" s="471"/>
      <c r="D6" s="471"/>
      <c r="E6" s="552"/>
      <c r="F6" s="552"/>
      <c r="G6" s="552"/>
      <c r="H6" s="552"/>
      <c r="I6" s="552"/>
      <c r="J6" s="552"/>
      <c r="K6" s="552"/>
      <c r="L6" s="552" t="s">
        <v>157</v>
      </c>
      <c r="M6" s="552"/>
      <c r="N6" s="552"/>
      <c r="O6" s="552"/>
      <c r="P6" s="552"/>
      <c r="Q6" s="552"/>
      <c r="R6" s="475"/>
      <c r="S6" s="475"/>
      <c r="T6" s="475"/>
      <c r="U6" s="475"/>
      <c r="V6" s="555"/>
      <c r="W6" s="494" t="s">
        <v>158</v>
      </c>
      <c r="X6" s="470"/>
      <c r="Y6" s="470"/>
      <c r="Z6" s="470"/>
      <c r="AA6" s="470"/>
      <c r="AB6" s="471"/>
      <c r="AC6" s="558" t="s">
        <v>159</v>
      </c>
      <c r="AD6" s="559"/>
      <c r="AE6" s="559"/>
      <c r="AF6" s="559"/>
      <c r="AG6" s="559"/>
      <c r="AH6" s="559"/>
      <c r="AI6" s="559"/>
      <c r="AJ6" s="559"/>
      <c r="AK6" s="559"/>
      <c r="AL6" s="560"/>
      <c r="AM6" s="371" t="s">
        <v>160</v>
      </c>
      <c r="AN6" s="372"/>
      <c r="AO6" s="372"/>
      <c r="AP6" s="372"/>
      <c r="AQ6" s="372"/>
      <c r="AR6" s="372"/>
      <c r="AS6" s="372"/>
      <c r="AT6" s="373"/>
      <c r="AU6" s="367" t="s">
        <v>161</v>
      </c>
      <c r="AV6" s="365"/>
      <c r="AW6" s="365"/>
      <c r="AX6" s="365"/>
      <c r="AY6" s="368" t="s">
        <v>162</v>
      </c>
      <c r="AZ6" s="369"/>
      <c r="BA6" s="369"/>
      <c r="BB6" s="369"/>
      <c r="BC6" s="369"/>
      <c r="BD6" s="369"/>
      <c r="BE6" s="369"/>
      <c r="BF6" s="369"/>
      <c r="BG6" s="369"/>
      <c r="BH6" s="369"/>
      <c r="BI6" s="369"/>
      <c r="BJ6" s="369"/>
      <c r="BK6" s="369"/>
      <c r="BL6" s="369"/>
      <c r="BM6" s="370"/>
      <c r="BN6" s="355">
        <v>815315</v>
      </c>
      <c r="BO6" s="356"/>
      <c r="BP6" s="356"/>
      <c r="BQ6" s="356"/>
      <c r="BR6" s="356"/>
      <c r="BS6" s="356"/>
      <c r="BT6" s="356"/>
      <c r="BU6" s="357"/>
      <c r="BV6" s="355">
        <v>897529</v>
      </c>
      <c r="BW6" s="356"/>
      <c r="BX6" s="356"/>
      <c r="BY6" s="356"/>
      <c r="BZ6" s="356"/>
      <c r="CA6" s="356"/>
      <c r="CB6" s="356"/>
      <c r="CC6" s="357"/>
      <c r="CD6" s="349" t="s">
        <v>163</v>
      </c>
      <c r="CE6" s="350"/>
      <c r="CF6" s="350"/>
      <c r="CG6" s="350"/>
      <c r="CH6" s="350"/>
      <c r="CI6" s="350"/>
      <c r="CJ6" s="350"/>
      <c r="CK6" s="350"/>
      <c r="CL6" s="350"/>
      <c r="CM6" s="350"/>
      <c r="CN6" s="350"/>
      <c r="CO6" s="350"/>
      <c r="CP6" s="350"/>
      <c r="CQ6" s="350"/>
      <c r="CR6" s="350"/>
      <c r="CS6" s="351"/>
      <c r="CT6" s="527">
        <v>94.7</v>
      </c>
      <c r="CU6" s="528"/>
      <c r="CV6" s="528"/>
      <c r="CW6" s="528"/>
      <c r="CX6" s="528"/>
      <c r="CY6" s="528"/>
      <c r="CZ6" s="528"/>
      <c r="DA6" s="529"/>
      <c r="DB6" s="527">
        <v>93.4</v>
      </c>
      <c r="DC6" s="528"/>
      <c r="DD6" s="528"/>
      <c r="DE6" s="528"/>
      <c r="DF6" s="528"/>
      <c r="DG6" s="528"/>
      <c r="DH6" s="528"/>
      <c r="DI6" s="529"/>
      <c r="DJ6" s="134"/>
      <c r="DK6" s="134"/>
      <c r="DL6" s="134"/>
      <c r="DM6" s="134"/>
      <c r="DN6" s="134"/>
      <c r="DO6" s="134"/>
    </row>
    <row r="7" spans="1:119" ht="18.75" customHeight="1" x14ac:dyDescent="0.15">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164</v>
      </c>
      <c r="AN7" s="372"/>
      <c r="AO7" s="372"/>
      <c r="AP7" s="372"/>
      <c r="AQ7" s="372"/>
      <c r="AR7" s="372"/>
      <c r="AS7" s="372"/>
      <c r="AT7" s="373"/>
      <c r="AU7" s="367" t="s">
        <v>165</v>
      </c>
      <c r="AV7" s="365"/>
      <c r="AW7" s="365"/>
      <c r="AX7" s="365"/>
      <c r="AY7" s="368" t="s">
        <v>166</v>
      </c>
      <c r="AZ7" s="369"/>
      <c r="BA7" s="369"/>
      <c r="BB7" s="369"/>
      <c r="BC7" s="369"/>
      <c r="BD7" s="369"/>
      <c r="BE7" s="369"/>
      <c r="BF7" s="369"/>
      <c r="BG7" s="369"/>
      <c r="BH7" s="369"/>
      <c r="BI7" s="369"/>
      <c r="BJ7" s="369"/>
      <c r="BK7" s="369"/>
      <c r="BL7" s="369"/>
      <c r="BM7" s="370"/>
      <c r="BN7" s="355">
        <v>32737</v>
      </c>
      <c r="BO7" s="356"/>
      <c r="BP7" s="356"/>
      <c r="BQ7" s="356"/>
      <c r="BR7" s="356"/>
      <c r="BS7" s="356"/>
      <c r="BT7" s="356"/>
      <c r="BU7" s="357"/>
      <c r="BV7" s="355">
        <v>23500</v>
      </c>
      <c r="BW7" s="356"/>
      <c r="BX7" s="356"/>
      <c r="BY7" s="356"/>
      <c r="BZ7" s="356"/>
      <c r="CA7" s="356"/>
      <c r="CB7" s="356"/>
      <c r="CC7" s="357"/>
      <c r="CD7" s="349" t="s">
        <v>167</v>
      </c>
      <c r="CE7" s="350"/>
      <c r="CF7" s="350"/>
      <c r="CG7" s="350"/>
      <c r="CH7" s="350"/>
      <c r="CI7" s="350"/>
      <c r="CJ7" s="350"/>
      <c r="CK7" s="350"/>
      <c r="CL7" s="350"/>
      <c r="CM7" s="350"/>
      <c r="CN7" s="350"/>
      <c r="CO7" s="350"/>
      <c r="CP7" s="350"/>
      <c r="CQ7" s="350"/>
      <c r="CR7" s="350"/>
      <c r="CS7" s="351"/>
      <c r="CT7" s="355">
        <v>11308865</v>
      </c>
      <c r="CU7" s="356"/>
      <c r="CV7" s="356"/>
      <c r="CW7" s="356"/>
      <c r="CX7" s="356"/>
      <c r="CY7" s="356"/>
      <c r="CZ7" s="356"/>
      <c r="DA7" s="357"/>
      <c r="DB7" s="355">
        <v>11216275</v>
      </c>
      <c r="DC7" s="356"/>
      <c r="DD7" s="356"/>
      <c r="DE7" s="356"/>
      <c r="DF7" s="356"/>
      <c r="DG7" s="356"/>
      <c r="DH7" s="356"/>
      <c r="DI7" s="357"/>
      <c r="DJ7" s="134"/>
      <c r="DK7" s="134"/>
      <c r="DL7" s="134"/>
      <c r="DM7" s="134"/>
      <c r="DN7" s="134"/>
      <c r="DO7" s="134"/>
    </row>
    <row r="8" spans="1:119" ht="18.75" customHeight="1" thickBot="1" x14ac:dyDescent="0.2">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168</v>
      </c>
      <c r="AN8" s="372"/>
      <c r="AO8" s="372"/>
      <c r="AP8" s="372"/>
      <c r="AQ8" s="372"/>
      <c r="AR8" s="372"/>
      <c r="AS8" s="372"/>
      <c r="AT8" s="373"/>
      <c r="AU8" s="367" t="s">
        <v>165</v>
      </c>
      <c r="AV8" s="365"/>
      <c r="AW8" s="365"/>
      <c r="AX8" s="365"/>
      <c r="AY8" s="368" t="s">
        <v>169</v>
      </c>
      <c r="AZ8" s="369"/>
      <c r="BA8" s="369"/>
      <c r="BB8" s="369"/>
      <c r="BC8" s="369"/>
      <c r="BD8" s="369"/>
      <c r="BE8" s="369"/>
      <c r="BF8" s="369"/>
      <c r="BG8" s="369"/>
      <c r="BH8" s="369"/>
      <c r="BI8" s="369"/>
      <c r="BJ8" s="369"/>
      <c r="BK8" s="369"/>
      <c r="BL8" s="369"/>
      <c r="BM8" s="370"/>
      <c r="BN8" s="355">
        <v>782578</v>
      </c>
      <c r="BO8" s="356"/>
      <c r="BP8" s="356"/>
      <c r="BQ8" s="356"/>
      <c r="BR8" s="356"/>
      <c r="BS8" s="356"/>
      <c r="BT8" s="356"/>
      <c r="BU8" s="357"/>
      <c r="BV8" s="355">
        <v>874029</v>
      </c>
      <c r="BW8" s="356"/>
      <c r="BX8" s="356"/>
      <c r="BY8" s="356"/>
      <c r="BZ8" s="356"/>
      <c r="CA8" s="356"/>
      <c r="CB8" s="356"/>
      <c r="CC8" s="357"/>
      <c r="CD8" s="349" t="s">
        <v>170</v>
      </c>
      <c r="CE8" s="350"/>
      <c r="CF8" s="350"/>
      <c r="CG8" s="350"/>
      <c r="CH8" s="350"/>
      <c r="CI8" s="350"/>
      <c r="CJ8" s="350"/>
      <c r="CK8" s="350"/>
      <c r="CL8" s="350"/>
      <c r="CM8" s="350"/>
      <c r="CN8" s="350"/>
      <c r="CO8" s="350"/>
      <c r="CP8" s="350"/>
      <c r="CQ8" s="350"/>
      <c r="CR8" s="350"/>
      <c r="CS8" s="351"/>
      <c r="CT8" s="352">
        <v>0.73</v>
      </c>
      <c r="CU8" s="353"/>
      <c r="CV8" s="353"/>
      <c r="CW8" s="353"/>
      <c r="CX8" s="353"/>
      <c r="CY8" s="353"/>
      <c r="CZ8" s="353"/>
      <c r="DA8" s="354"/>
      <c r="DB8" s="352">
        <v>0.76</v>
      </c>
      <c r="DC8" s="353"/>
      <c r="DD8" s="353"/>
      <c r="DE8" s="353"/>
      <c r="DF8" s="353"/>
      <c r="DG8" s="353"/>
      <c r="DH8" s="353"/>
      <c r="DI8" s="354"/>
      <c r="DJ8" s="134"/>
      <c r="DK8" s="134"/>
      <c r="DL8" s="134"/>
      <c r="DM8" s="134"/>
      <c r="DN8" s="134"/>
      <c r="DO8" s="134"/>
    </row>
    <row r="9" spans="1:119" ht="18.75" customHeight="1" thickBot="1" x14ac:dyDescent="0.2">
      <c r="A9" s="135"/>
      <c r="B9" s="392" t="s">
        <v>171</v>
      </c>
      <c r="C9" s="393"/>
      <c r="D9" s="393"/>
      <c r="E9" s="393"/>
      <c r="F9" s="393"/>
      <c r="G9" s="393"/>
      <c r="H9" s="393"/>
      <c r="I9" s="393"/>
      <c r="J9" s="393"/>
      <c r="K9" s="394"/>
      <c r="L9" s="395" t="s">
        <v>172</v>
      </c>
      <c r="M9" s="396"/>
      <c r="N9" s="396"/>
      <c r="O9" s="396"/>
      <c r="P9" s="396"/>
      <c r="Q9" s="397"/>
      <c r="R9" s="398">
        <v>51200</v>
      </c>
      <c r="S9" s="399"/>
      <c r="T9" s="399"/>
      <c r="U9" s="399"/>
      <c r="V9" s="400"/>
      <c r="W9" s="358" t="s">
        <v>173</v>
      </c>
      <c r="X9" s="359"/>
      <c r="Y9" s="359"/>
      <c r="Z9" s="359"/>
      <c r="AA9" s="359"/>
      <c r="AB9" s="359"/>
      <c r="AC9" s="359"/>
      <c r="AD9" s="359"/>
      <c r="AE9" s="359"/>
      <c r="AF9" s="359"/>
      <c r="AG9" s="359"/>
      <c r="AH9" s="359"/>
      <c r="AI9" s="359"/>
      <c r="AJ9" s="359"/>
      <c r="AK9" s="359"/>
      <c r="AL9" s="360"/>
      <c r="AM9" s="371" t="s">
        <v>174</v>
      </c>
      <c r="AN9" s="372"/>
      <c r="AO9" s="372"/>
      <c r="AP9" s="372"/>
      <c r="AQ9" s="372"/>
      <c r="AR9" s="372"/>
      <c r="AS9" s="372"/>
      <c r="AT9" s="373"/>
      <c r="AU9" s="367" t="s">
        <v>175</v>
      </c>
      <c r="AV9" s="365"/>
      <c r="AW9" s="365"/>
      <c r="AX9" s="365"/>
      <c r="AY9" s="368" t="s">
        <v>176</v>
      </c>
      <c r="AZ9" s="369"/>
      <c r="BA9" s="369"/>
      <c r="BB9" s="369"/>
      <c r="BC9" s="369"/>
      <c r="BD9" s="369"/>
      <c r="BE9" s="369"/>
      <c r="BF9" s="369"/>
      <c r="BG9" s="369"/>
      <c r="BH9" s="369"/>
      <c r="BI9" s="369"/>
      <c r="BJ9" s="369"/>
      <c r="BK9" s="369"/>
      <c r="BL9" s="369"/>
      <c r="BM9" s="370"/>
      <c r="BN9" s="355">
        <v>-91451</v>
      </c>
      <c r="BO9" s="356"/>
      <c r="BP9" s="356"/>
      <c r="BQ9" s="356"/>
      <c r="BR9" s="356"/>
      <c r="BS9" s="356"/>
      <c r="BT9" s="356"/>
      <c r="BU9" s="357"/>
      <c r="BV9" s="355">
        <v>-37801</v>
      </c>
      <c r="BW9" s="356"/>
      <c r="BX9" s="356"/>
      <c r="BY9" s="356"/>
      <c r="BZ9" s="356"/>
      <c r="CA9" s="356"/>
      <c r="CB9" s="356"/>
      <c r="CC9" s="357"/>
      <c r="CD9" s="349" t="s">
        <v>177</v>
      </c>
      <c r="CE9" s="350"/>
      <c r="CF9" s="350"/>
      <c r="CG9" s="350"/>
      <c r="CH9" s="350"/>
      <c r="CI9" s="350"/>
      <c r="CJ9" s="350"/>
      <c r="CK9" s="350"/>
      <c r="CL9" s="350"/>
      <c r="CM9" s="350"/>
      <c r="CN9" s="350"/>
      <c r="CO9" s="350"/>
      <c r="CP9" s="350"/>
      <c r="CQ9" s="350"/>
      <c r="CR9" s="350"/>
      <c r="CS9" s="351"/>
      <c r="CT9" s="344">
        <v>15.3</v>
      </c>
      <c r="CU9" s="345"/>
      <c r="CV9" s="345"/>
      <c r="CW9" s="345"/>
      <c r="CX9" s="345"/>
      <c r="CY9" s="345"/>
      <c r="CZ9" s="345"/>
      <c r="DA9" s="346"/>
      <c r="DB9" s="344">
        <v>15.1</v>
      </c>
      <c r="DC9" s="345"/>
      <c r="DD9" s="345"/>
      <c r="DE9" s="345"/>
      <c r="DF9" s="345"/>
      <c r="DG9" s="345"/>
      <c r="DH9" s="345"/>
      <c r="DI9" s="346"/>
      <c r="DJ9" s="134"/>
      <c r="DK9" s="134"/>
      <c r="DL9" s="134"/>
      <c r="DM9" s="134"/>
      <c r="DN9" s="134"/>
      <c r="DO9" s="134"/>
    </row>
    <row r="10" spans="1:119" ht="18.75" customHeight="1" thickBot="1" x14ac:dyDescent="0.2">
      <c r="A10" s="135"/>
      <c r="B10" s="392"/>
      <c r="C10" s="393"/>
      <c r="D10" s="393"/>
      <c r="E10" s="393"/>
      <c r="F10" s="393"/>
      <c r="G10" s="393"/>
      <c r="H10" s="393"/>
      <c r="I10" s="393"/>
      <c r="J10" s="393"/>
      <c r="K10" s="394"/>
      <c r="L10" s="401" t="s">
        <v>178</v>
      </c>
      <c r="M10" s="372"/>
      <c r="N10" s="372"/>
      <c r="O10" s="372"/>
      <c r="P10" s="372"/>
      <c r="Q10" s="373"/>
      <c r="R10" s="402">
        <v>53240</v>
      </c>
      <c r="S10" s="403"/>
      <c r="T10" s="403"/>
      <c r="U10" s="403"/>
      <c r="V10" s="404"/>
      <c r="W10" s="361"/>
      <c r="X10" s="362"/>
      <c r="Y10" s="362"/>
      <c r="Z10" s="362"/>
      <c r="AA10" s="362"/>
      <c r="AB10" s="362"/>
      <c r="AC10" s="362"/>
      <c r="AD10" s="362"/>
      <c r="AE10" s="362"/>
      <c r="AF10" s="362"/>
      <c r="AG10" s="362"/>
      <c r="AH10" s="362"/>
      <c r="AI10" s="362"/>
      <c r="AJ10" s="362"/>
      <c r="AK10" s="362"/>
      <c r="AL10" s="363"/>
      <c r="AM10" s="371" t="s">
        <v>179</v>
      </c>
      <c r="AN10" s="372"/>
      <c r="AO10" s="372"/>
      <c r="AP10" s="372"/>
      <c r="AQ10" s="372"/>
      <c r="AR10" s="372"/>
      <c r="AS10" s="372"/>
      <c r="AT10" s="373"/>
      <c r="AU10" s="367" t="s">
        <v>180</v>
      </c>
      <c r="AV10" s="365"/>
      <c r="AW10" s="365"/>
      <c r="AX10" s="365"/>
      <c r="AY10" s="368" t="s">
        <v>181</v>
      </c>
      <c r="AZ10" s="369"/>
      <c r="BA10" s="369"/>
      <c r="BB10" s="369"/>
      <c r="BC10" s="369"/>
      <c r="BD10" s="369"/>
      <c r="BE10" s="369"/>
      <c r="BF10" s="369"/>
      <c r="BG10" s="369"/>
      <c r="BH10" s="369"/>
      <c r="BI10" s="369"/>
      <c r="BJ10" s="369"/>
      <c r="BK10" s="369"/>
      <c r="BL10" s="369"/>
      <c r="BM10" s="370"/>
      <c r="BN10" s="355">
        <v>1575</v>
      </c>
      <c r="BO10" s="356"/>
      <c r="BP10" s="356"/>
      <c r="BQ10" s="356"/>
      <c r="BR10" s="356"/>
      <c r="BS10" s="356"/>
      <c r="BT10" s="356"/>
      <c r="BU10" s="357"/>
      <c r="BV10" s="355">
        <v>2980</v>
      </c>
      <c r="BW10" s="356"/>
      <c r="BX10" s="356"/>
      <c r="BY10" s="356"/>
      <c r="BZ10" s="356"/>
      <c r="CA10" s="356"/>
      <c r="CB10" s="356"/>
      <c r="CC10" s="357"/>
      <c r="CD10" s="142" t="s">
        <v>182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92"/>
      <c r="C11" s="393"/>
      <c r="D11" s="393"/>
      <c r="E11" s="393"/>
      <c r="F11" s="393"/>
      <c r="G11" s="393"/>
      <c r="H11" s="393"/>
      <c r="I11" s="393"/>
      <c r="J11" s="393"/>
      <c r="K11" s="394"/>
      <c r="L11" s="405" t="s">
        <v>183</v>
      </c>
      <c r="M11" s="406"/>
      <c r="N11" s="406"/>
      <c r="O11" s="406"/>
      <c r="P11" s="406"/>
      <c r="Q11" s="407"/>
      <c r="R11" s="408" t="s">
        <v>184</v>
      </c>
      <c r="S11" s="409"/>
      <c r="T11" s="409"/>
      <c r="U11" s="409"/>
      <c r="V11" s="410"/>
      <c r="W11" s="361"/>
      <c r="X11" s="362"/>
      <c r="Y11" s="362"/>
      <c r="Z11" s="362"/>
      <c r="AA11" s="362"/>
      <c r="AB11" s="362"/>
      <c r="AC11" s="362"/>
      <c r="AD11" s="362"/>
      <c r="AE11" s="362"/>
      <c r="AF11" s="362"/>
      <c r="AG11" s="362"/>
      <c r="AH11" s="362"/>
      <c r="AI11" s="362"/>
      <c r="AJ11" s="362"/>
      <c r="AK11" s="362"/>
      <c r="AL11" s="363"/>
      <c r="AM11" s="371" t="s">
        <v>185</v>
      </c>
      <c r="AN11" s="372"/>
      <c r="AO11" s="372"/>
      <c r="AP11" s="372"/>
      <c r="AQ11" s="372"/>
      <c r="AR11" s="372"/>
      <c r="AS11" s="372"/>
      <c r="AT11" s="373"/>
      <c r="AU11" s="367" t="s">
        <v>180</v>
      </c>
      <c r="AV11" s="365"/>
      <c r="AW11" s="365"/>
      <c r="AX11" s="365"/>
      <c r="AY11" s="368" t="s">
        <v>186</v>
      </c>
      <c r="AZ11" s="369"/>
      <c r="BA11" s="369"/>
      <c r="BB11" s="369"/>
      <c r="BC11" s="369"/>
      <c r="BD11" s="369"/>
      <c r="BE11" s="369"/>
      <c r="BF11" s="369"/>
      <c r="BG11" s="369"/>
      <c r="BH11" s="369"/>
      <c r="BI11" s="369"/>
      <c r="BJ11" s="369"/>
      <c r="BK11" s="369"/>
      <c r="BL11" s="369"/>
      <c r="BM11" s="370"/>
      <c r="BN11" s="355">
        <v>36869</v>
      </c>
      <c r="BO11" s="356"/>
      <c r="BP11" s="356"/>
      <c r="BQ11" s="356"/>
      <c r="BR11" s="356"/>
      <c r="BS11" s="356"/>
      <c r="BT11" s="356"/>
      <c r="BU11" s="357"/>
      <c r="BV11" s="355">
        <v>8333</v>
      </c>
      <c r="BW11" s="356"/>
      <c r="BX11" s="356"/>
      <c r="BY11" s="356"/>
      <c r="BZ11" s="356"/>
      <c r="CA11" s="356"/>
      <c r="CB11" s="356"/>
      <c r="CC11" s="357"/>
      <c r="CD11" s="349" t="s">
        <v>187</v>
      </c>
      <c r="CE11" s="350"/>
      <c r="CF11" s="350"/>
      <c r="CG11" s="350"/>
      <c r="CH11" s="350"/>
      <c r="CI11" s="350"/>
      <c r="CJ11" s="350"/>
      <c r="CK11" s="350"/>
      <c r="CL11" s="350"/>
      <c r="CM11" s="350"/>
      <c r="CN11" s="350"/>
      <c r="CO11" s="350"/>
      <c r="CP11" s="350"/>
      <c r="CQ11" s="350"/>
      <c r="CR11" s="350"/>
      <c r="CS11" s="351"/>
      <c r="CT11" s="352" t="s">
        <v>188</v>
      </c>
      <c r="CU11" s="353"/>
      <c r="CV11" s="353"/>
      <c r="CW11" s="353"/>
      <c r="CX11" s="353"/>
      <c r="CY11" s="353"/>
      <c r="CZ11" s="353"/>
      <c r="DA11" s="354"/>
      <c r="DB11" s="352" t="s">
        <v>188</v>
      </c>
      <c r="DC11" s="353"/>
      <c r="DD11" s="353"/>
      <c r="DE11" s="353"/>
      <c r="DF11" s="353"/>
      <c r="DG11" s="353"/>
      <c r="DH11" s="353"/>
      <c r="DI11" s="354"/>
      <c r="DJ11" s="134"/>
      <c r="DK11" s="134"/>
      <c r="DL11" s="134"/>
      <c r="DM11" s="134"/>
      <c r="DN11" s="134"/>
      <c r="DO11" s="134"/>
    </row>
    <row r="12" spans="1:119" ht="18.75" customHeight="1" x14ac:dyDescent="0.15">
      <c r="A12" s="135"/>
      <c r="B12" s="374" t="s">
        <v>189</v>
      </c>
      <c r="C12" s="375"/>
      <c r="D12" s="375"/>
      <c r="E12" s="375"/>
      <c r="F12" s="375"/>
      <c r="G12" s="375"/>
      <c r="H12" s="375"/>
      <c r="I12" s="375"/>
      <c r="J12" s="375"/>
      <c r="K12" s="376"/>
      <c r="L12" s="518" t="s">
        <v>190</v>
      </c>
      <c r="M12" s="519"/>
      <c r="N12" s="519"/>
      <c r="O12" s="519"/>
      <c r="P12" s="519"/>
      <c r="Q12" s="520"/>
      <c r="R12" s="521">
        <v>51439</v>
      </c>
      <c r="S12" s="522"/>
      <c r="T12" s="522"/>
      <c r="U12" s="522"/>
      <c r="V12" s="523"/>
      <c r="W12" s="364" t="s">
        <v>93</v>
      </c>
      <c r="X12" s="365"/>
      <c r="Y12" s="365"/>
      <c r="Z12" s="365"/>
      <c r="AA12" s="365"/>
      <c r="AB12" s="366"/>
      <c r="AC12" s="367" t="s">
        <v>191</v>
      </c>
      <c r="AD12" s="365"/>
      <c r="AE12" s="365"/>
      <c r="AF12" s="365"/>
      <c r="AG12" s="366"/>
      <c r="AH12" s="367" t="s">
        <v>192</v>
      </c>
      <c r="AI12" s="365"/>
      <c r="AJ12" s="365"/>
      <c r="AK12" s="365"/>
      <c r="AL12" s="517"/>
      <c r="AM12" s="371" t="s">
        <v>193</v>
      </c>
      <c r="AN12" s="372"/>
      <c r="AO12" s="372"/>
      <c r="AP12" s="372"/>
      <c r="AQ12" s="372"/>
      <c r="AR12" s="372"/>
      <c r="AS12" s="372"/>
      <c r="AT12" s="373"/>
      <c r="AU12" s="367" t="s">
        <v>194</v>
      </c>
      <c r="AV12" s="365"/>
      <c r="AW12" s="365"/>
      <c r="AX12" s="365"/>
      <c r="AY12" s="368" t="s">
        <v>195</v>
      </c>
      <c r="AZ12" s="369"/>
      <c r="BA12" s="369"/>
      <c r="BB12" s="369"/>
      <c r="BC12" s="369"/>
      <c r="BD12" s="369"/>
      <c r="BE12" s="369"/>
      <c r="BF12" s="369"/>
      <c r="BG12" s="369"/>
      <c r="BH12" s="369"/>
      <c r="BI12" s="369"/>
      <c r="BJ12" s="369"/>
      <c r="BK12" s="369"/>
      <c r="BL12" s="369"/>
      <c r="BM12" s="370"/>
      <c r="BN12" s="355" t="s">
        <v>196</v>
      </c>
      <c r="BO12" s="356"/>
      <c r="BP12" s="356"/>
      <c r="BQ12" s="356"/>
      <c r="BR12" s="356"/>
      <c r="BS12" s="356"/>
      <c r="BT12" s="356"/>
      <c r="BU12" s="357"/>
      <c r="BV12" s="355" t="s">
        <v>196</v>
      </c>
      <c r="BW12" s="356"/>
      <c r="BX12" s="356"/>
      <c r="BY12" s="356"/>
      <c r="BZ12" s="356"/>
      <c r="CA12" s="356"/>
      <c r="CB12" s="356"/>
      <c r="CC12" s="357"/>
      <c r="CD12" s="349" t="s">
        <v>197</v>
      </c>
      <c r="CE12" s="350"/>
      <c r="CF12" s="350"/>
      <c r="CG12" s="350"/>
      <c r="CH12" s="350"/>
      <c r="CI12" s="350"/>
      <c r="CJ12" s="350"/>
      <c r="CK12" s="350"/>
      <c r="CL12" s="350"/>
      <c r="CM12" s="350"/>
      <c r="CN12" s="350"/>
      <c r="CO12" s="350"/>
      <c r="CP12" s="350"/>
      <c r="CQ12" s="350"/>
      <c r="CR12" s="350"/>
      <c r="CS12" s="351"/>
      <c r="CT12" s="352" t="s">
        <v>198</v>
      </c>
      <c r="CU12" s="353"/>
      <c r="CV12" s="353"/>
      <c r="CW12" s="353"/>
      <c r="CX12" s="353"/>
      <c r="CY12" s="353"/>
      <c r="CZ12" s="353"/>
      <c r="DA12" s="354"/>
      <c r="DB12" s="352" t="s">
        <v>198</v>
      </c>
      <c r="DC12" s="353"/>
      <c r="DD12" s="353"/>
      <c r="DE12" s="353"/>
      <c r="DF12" s="353"/>
      <c r="DG12" s="353"/>
      <c r="DH12" s="353"/>
      <c r="DI12" s="354"/>
      <c r="DJ12" s="134"/>
      <c r="DK12" s="134"/>
      <c r="DL12" s="134"/>
      <c r="DM12" s="134"/>
      <c r="DN12" s="134"/>
      <c r="DO12" s="134"/>
    </row>
    <row r="13" spans="1:119" ht="18.75" customHeight="1" x14ac:dyDescent="0.15">
      <c r="A13" s="135"/>
      <c r="B13" s="377"/>
      <c r="C13" s="378"/>
      <c r="D13" s="378"/>
      <c r="E13" s="378"/>
      <c r="F13" s="378"/>
      <c r="G13" s="378"/>
      <c r="H13" s="378"/>
      <c r="I13" s="378"/>
      <c r="J13" s="378"/>
      <c r="K13" s="379"/>
      <c r="L13" s="151"/>
      <c r="M13" s="383" t="s">
        <v>199</v>
      </c>
      <c r="N13" s="384"/>
      <c r="O13" s="384"/>
      <c r="P13" s="384"/>
      <c r="Q13" s="385"/>
      <c r="R13" s="496">
        <v>50188</v>
      </c>
      <c r="S13" s="497"/>
      <c r="T13" s="497"/>
      <c r="U13" s="497"/>
      <c r="V13" s="498"/>
      <c r="W13" s="494" t="s">
        <v>200</v>
      </c>
      <c r="X13" s="470"/>
      <c r="Y13" s="470"/>
      <c r="Z13" s="470"/>
      <c r="AA13" s="470"/>
      <c r="AB13" s="471"/>
      <c r="AC13" s="402">
        <v>860</v>
      </c>
      <c r="AD13" s="403"/>
      <c r="AE13" s="403"/>
      <c r="AF13" s="403"/>
      <c r="AG13" s="418"/>
      <c r="AH13" s="402">
        <v>1113</v>
      </c>
      <c r="AI13" s="403"/>
      <c r="AJ13" s="403"/>
      <c r="AK13" s="403"/>
      <c r="AL13" s="404"/>
      <c r="AM13" s="371" t="s">
        <v>201</v>
      </c>
      <c r="AN13" s="372"/>
      <c r="AO13" s="372"/>
      <c r="AP13" s="372"/>
      <c r="AQ13" s="372"/>
      <c r="AR13" s="372"/>
      <c r="AS13" s="372"/>
      <c r="AT13" s="373"/>
      <c r="AU13" s="367" t="s">
        <v>202</v>
      </c>
      <c r="AV13" s="365"/>
      <c r="AW13" s="365"/>
      <c r="AX13" s="365"/>
      <c r="AY13" s="368" t="s">
        <v>203</v>
      </c>
      <c r="AZ13" s="369"/>
      <c r="BA13" s="369"/>
      <c r="BB13" s="369"/>
      <c r="BC13" s="369"/>
      <c r="BD13" s="369"/>
      <c r="BE13" s="369"/>
      <c r="BF13" s="369"/>
      <c r="BG13" s="369"/>
      <c r="BH13" s="369"/>
      <c r="BI13" s="369"/>
      <c r="BJ13" s="369"/>
      <c r="BK13" s="369"/>
      <c r="BL13" s="369"/>
      <c r="BM13" s="370"/>
      <c r="BN13" s="355">
        <v>-53007</v>
      </c>
      <c r="BO13" s="356"/>
      <c r="BP13" s="356"/>
      <c r="BQ13" s="356"/>
      <c r="BR13" s="356"/>
      <c r="BS13" s="356"/>
      <c r="BT13" s="356"/>
      <c r="BU13" s="357"/>
      <c r="BV13" s="355">
        <v>-26488</v>
      </c>
      <c r="BW13" s="356"/>
      <c r="BX13" s="356"/>
      <c r="BY13" s="356"/>
      <c r="BZ13" s="356"/>
      <c r="CA13" s="356"/>
      <c r="CB13" s="356"/>
      <c r="CC13" s="357"/>
      <c r="CD13" s="349" t="s">
        <v>204</v>
      </c>
      <c r="CE13" s="350"/>
      <c r="CF13" s="350"/>
      <c r="CG13" s="350"/>
      <c r="CH13" s="350"/>
      <c r="CI13" s="350"/>
      <c r="CJ13" s="350"/>
      <c r="CK13" s="350"/>
      <c r="CL13" s="350"/>
      <c r="CM13" s="350"/>
      <c r="CN13" s="350"/>
      <c r="CO13" s="350"/>
      <c r="CP13" s="350"/>
      <c r="CQ13" s="350"/>
      <c r="CR13" s="350"/>
      <c r="CS13" s="351"/>
      <c r="CT13" s="344">
        <v>7.9</v>
      </c>
      <c r="CU13" s="345"/>
      <c r="CV13" s="345"/>
      <c r="CW13" s="345"/>
      <c r="CX13" s="345"/>
      <c r="CY13" s="345"/>
      <c r="CZ13" s="345"/>
      <c r="DA13" s="346"/>
      <c r="DB13" s="344">
        <v>8.6999999999999993</v>
      </c>
      <c r="DC13" s="345"/>
      <c r="DD13" s="345"/>
      <c r="DE13" s="345"/>
      <c r="DF13" s="345"/>
      <c r="DG13" s="345"/>
      <c r="DH13" s="345"/>
      <c r="DI13" s="346"/>
      <c r="DJ13" s="134"/>
      <c r="DK13" s="134"/>
      <c r="DL13" s="134"/>
      <c r="DM13" s="134"/>
      <c r="DN13" s="134"/>
      <c r="DO13" s="134"/>
    </row>
    <row r="14" spans="1:119" ht="18.75" customHeight="1" thickBot="1" x14ac:dyDescent="0.2">
      <c r="A14" s="135"/>
      <c r="B14" s="377"/>
      <c r="C14" s="378"/>
      <c r="D14" s="378"/>
      <c r="E14" s="378"/>
      <c r="F14" s="378"/>
      <c r="G14" s="378"/>
      <c r="H14" s="378"/>
      <c r="I14" s="378"/>
      <c r="J14" s="378"/>
      <c r="K14" s="379"/>
      <c r="L14" s="389" t="s">
        <v>205</v>
      </c>
      <c r="M14" s="390"/>
      <c r="N14" s="390"/>
      <c r="O14" s="390"/>
      <c r="P14" s="390"/>
      <c r="Q14" s="391"/>
      <c r="R14" s="496">
        <v>50481</v>
      </c>
      <c r="S14" s="497"/>
      <c r="T14" s="497"/>
      <c r="U14" s="497"/>
      <c r="V14" s="498"/>
      <c r="W14" s="495"/>
      <c r="X14" s="473"/>
      <c r="Y14" s="473"/>
      <c r="Z14" s="473"/>
      <c r="AA14" s="473"/>
      <c r="AB14" s="474"/>
      <c r="AC14" s="487">
        <v>3.4</v>
      </c>
      <c r="AD14" s="488"/>
      <c r="AE14" s="488"/>
      <c r="AF14" s="488"/>
      <c r="AG14" s="489"/>
      <c r="AH14" s="487">
        <v>4</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206</v>
      </c>
      <c r="CE14" s="515"/>
      <c r="CF14" s="515"/>
      <c r="CG14" s="515"/>
      <c r="CH14" s="515"/>
      <c r="CI14" s="515"/>
      <c r="CJ14" s="515"/>
      <c r="CK14" s="515"/>
      <c r="CL14" s="515"/>
      <c r="CM14" s="515"/>
      <c r="CN14" s="515"/>
      <c r="CO14" s="515"/>
      <c r="CP14" s="515"/>
      <c r="CQ14" s="515"/>
      <c r="CR14" s="515"/>
      <c r="CS14" s="516"/>
      <c r="CT14" s="510">
        <v>118.9</v>
      </c>
      <c r="CU14" s="486"/>
      <c r="CV14" s="486"/>
      <c r="CW14" s="486"/>
      <c r="CX14" s="486"/>
      <c r="CY14" s="486"/>
      <c r="CZ14" s="486"/>
      <c r="DA14" s="493"/>
      <c r="DB14" s="510">
        <v>129.30000000000001</v>
      </c>
      <c r="DC14" s="486"/>
      <c r="DD14" s="486"/>
      <c r="DE14" s="486"/>
      <c r="DF14" s="486"/>
      <c r="DG14" s="486"/>
      <c r="DH14" s="486"/>
      <c r="DI14" s="493"/>
      <c r="DJ14" s="134"/>
      <c r="DK14" s="134"/>
      <c r="DL14" s="134"/>
      <c r="DM14" s="134"/>
      <c r="DN14" s="134"/>
      <c r="DO14" s="134"/>
    </row>
    <row r="15" spans="1:119" ht="18.75" customHeight="1" x14ac:dyDescent="0.15">
      <c r="A15" s="135"/>
      <c r="B15" s="377"/>
      <c r="C15" s="378"/>
      <c r="D15" s="378"/>
      <c r="E15" s="378"/>
      <c r="F15" s="378"/>
      <c r="G15" s="378"/>
      <c r="H15" s="378"/>
      <c r="I15" s="378"/>
      <c r="J15" s="378"/>
      <c r="K15" s="379"/>
      <c r="L15" s="151"/>
      <c r="M15" s="383" t="s">
        <v>207</v>
      </c>
      <c r="N15" s="384"/>
      <c r="O15" s="384"/>
      <c r="P15" s="384"/>
      <c r="Q15" s="385"/>
      <c r="R15" s="496">
        <v>50481</v>
      </c>
      <c r="S15" s="497"/>
      <c r="T15" s="497"/>
      <c r="U15" s="497"/>
      <c r="V15" s="498"/>
      <c r="W15" s="494" t="s">
        <v>208</v>
      </c>
      <c r="X15" s="470"/>
      <c r="Y15" s="470"/>
      <c r="Z15" s="470"/>
      <c r="AA15" s="470"/>
      <c r="AB15" s="471"/>
      <c r="AC15" s="402">
        <v>9054</v>
      </c>
      <c r="AD15" s="403"/>
      <c r="AE15" s="403"/>
      <c r="AF15" s="403"/>
      <c r="AG15" s="418"/>
      <c r="AH15" s="402">
        <v>10324</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6134423</v>
      </c>
      <c r="BO15" s="416"/>
      <c r="BP15" s="416"/>
      <c r="BQ15" s="416"/>
      <c r="BR15" s="416"/>
      <c r="BS15" s="416"/>
      <c r="BT15" s="416"/>
      <c r="BU15" s="417"/>
      <c r="BV15" s="415">
        <v>6152250</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36</v>
      </c>
      <c r="AD16" s="488"/>
      <c r="AE16" s="488"/>
      <c r="AF16" s="488"/>
      <c r="AG16" s="489"/>
      <c r="AH16" s="487">
        <v>37</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8391968</v>
      </c>
      <c r="BO16" s="356"/>
      <c r="BP16" s="356"/>
      <c r="BQ16" s="356"/>
      <c r="BR16" s="356"/>
      <c r="BS16" s="356"/>
      <c r="BT16" s="356"/>
      <c r="BU16" s="357"/>
      <c r="BV16" s="355">
        <v>8415190</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15203</v>
      </c>
      <c r="AD17" s="403"/>
      <c r="AE17" s="403"/>
      <c r="AF17" s="403"/>
      <c r="AG17" s="418"/>
      <c r="AH17" s="402">
        <v>16455</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7966349</v>
      </c>
      <c r="BO17" s="356"/>
      <c r="BP17" s="356"/>
      <c r="BQ17" s="356"/>
      <c r="BR17" s="356"/>
      <c r="BS17" s="356"/>
      <c r="BT17" s="356"/>
      <c r="BU17" s="357"/>
      <c r="BV17" s="355">
        <v>7880849</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81" t="s">
        <v>218</v>
      </c>
      <c r="C18" s="394"/>
      <c r="D18" s="394"/>
      <c r="E18" s="482"/>
      <c r="F18" s="482"/>
      <c r="G18" s="482"/>
      <c r="H18" s="482"/>
      <c r="I18" s="482"/>
      <c r="J18" s="482"/>
      <c r="K18" s="482"/>
      <c r="L18" s="502">
        <v>109.06</v>
      </c>
      <c r="M18" s="502"/>
      <c r="N18" s="502"/>
      <c r="O18" s="502"/>
      <c r="P18" s="502"/>
      <c r="Q18" s="502"/>
      <c r="R18" s="503"/>
      <c r="S18" s="503"/>
      <c r="T18" s="503"/>
      <c r="U18" s="503"/>
      <c r="V18" s="504"/>
      <c r="W18" s="479"/>
      <c r="X18" s="480"/>
      <c r="Y18" s="480"/>
      <c r="Z18" s="480"/>
      <c r="AA18" s="480"/>
      <c r="AB18" s="508"/>
      <c r="AC18" s="449">
        <v>60.5</v>
      </c>
      <c r="AD18" s="450"/>
      <c r="AE18" s="450"/>
      <c r="AF18" s="450"/>
      <c r="AG18" s="505"/>
      <c r="AH18" s="449">
        <v>58.9</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9904119</v>
      </c>
      <c r="BO18" s="356"/>
      <c r="BP18" s="356"/>
      <c r="BQ18" s="356"/>
      <c r="BR18" s="356"/>
      <c r="BS18" s="356"/>
      <c r="BT18" s="356"/>
      <c r="BU18" s="357"/>
      <c r="BV18" s="355">
        <v>9921109</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81" t="s">
        <v>220</v>
      </c>
      <c r="C19" s="394"/>
      <c r="D19" s="394"/>
      <c r="E19" s="482"/>
      <c r="F19" s="482"/>
      <c r="G19" s="482"/>
      <c r="H19" s="482"/>
      <c r="I19" s="482"/>
      <c r="J19" s="482"/>
      <c r="K19" s="482"/>
      <c r="L19" s="483">
        <v>469</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13752197</v>
      </c>
      <c r="BO19" s="356"/>
      <c r="BP19" s="356"/>
      <c r="BQ19" s="356"/>
      <c r="BR19" s="356"/>
      <c r="BS19" s="356"/>
      <c r="BT19" s="356"/>
      <c r="BU19" s="357"/>
      <c r="BV19" s="355">
        <v>13933703</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81" t="s">
        <v>222</v>
      </c>
      <c r="C20" s="394"/>
      <c r="D20" s="394"/>
      <c r="E20" s="482"/>
      <c r="F20" s="482"/>
      <c r="G20" s="482"/>
      <c r="H20" s="482"/>
      <c r="I20" s="482"/>
      <c r="J20" s="482"/>
      <c r="K20" s="482"/>
      <c r="L20" s="483">
        <v>20444</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76" t="s">
        <v>224</v>
      </c>
      <c r="C22" s="420"/>
      <c r="D22" s="421"/>
      <c r="E22" s="475" t="s">
        <v>93</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93</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136</v>
      </c>
      <c r="AZ23" s="432"/>
      <c r="BA23" s="432"/>
      <c r="BB23" s="432"/>
      <c r="BC23" s="432"/>
      <c r="BD23" s="432"/>
      <c r="BE23" s="432"/>
      <c r="BF23" s="432"/>
      <c r="BG23" s="432"/>
      <c r="BH23" s="432"/>
      <c r="BI23" s="432"/>
      <c r="BJ23" s="432"/>
      <c r="BK23" s="432"/>
      <c r="BL23" s="432"/>
      <c r="BM23" s="433"/>
      <c r="BN23" s="355">
        <v>19229110</v>
      </c>
      <c r="BO23" s="356"/>
      <c r="BP23" s="356"/>
      <c r="BQ23" s="356"/>
      <c r="BR23" s="356"/>
      <c r="BS23" s="356"/>
      <c r="BT23" s="356"/>
      <c r="BU23" s="357"/>
      <c r="BV23" s="355">
        <v>19103365</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77"/>
      <c r="C24" s="423"/>
      <c r="D24" s="424"/>
      <c r="E24" s="401" t="s">
        <v>230</v>
      </c>
      <c r="F24" s="372"/>
      <c r="G24" s="372"/>
      <c r="H24" s="372"/>
      <c r="I24" s="372"/>
      <c r="J24" s="372"/>
      <c r="K24" s="373"/>
      <c r="L24" s="402">
        <v>1</v>
      </c>
      <c r="M24" s="403"/>
      <c r="N24" s="403"/>
      <c r="O24" s="403"/>
      <c r="P24" s="418"/>
      <c r="Q24" s="402">
        <v>9010</v>
      </c>
      <c r="R24" s="403"/>
      <c r="S24" s="403"/>
      <c r="T24" s="403"/>
      <c r="U24" s="403"/>
      <c r="V24" s="418"/>
      <c r="W24" s="422"/>
      <c r="X24" s="423"/>
      <c r="Y24" s="424"/>
      <c r="Z24" s="401" t="s">
        <v>231</v>
      </c>
      <c r="AA24" s="372"/>
      <c r="AB24" s="372"/>
      <c r="AC24" s="372"/>
      <c r="AD24" s="372"/>
      <c r="AE24" s="372"/>
      <c r="AF24" s="372"/>
      <c r="AG24" s="373"/>
      <c r="AH24" s="402">
        <v>410</v>
      </c>
      <c r="AI24" s="403"/>
      <c r="AJ24" s="403"/>
      <c r="AK24" s="403"/>
      <c r="AL24" s="418"/>
      <c r="AM24" s="402">
        <v>1198840</v>
      </c>
      <c r="AN24" s="403"/>
      <c r="AO24" s="403"/>
      <c r="AP24" s="403"/>
      <c r="AQ24" s="403"/>
      <c r="AR24" s="418"/>
      <c r="AS24" s="402">
        <v>2924</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12335157</v>
      </c>
      <c r="BO24" s="356"/>
      <c r="BP24" s="356"/>
      <c r="BQ24" s="356"/>
      <c r="BR24" s="356"/>
      <c r="BS24" s="356"/>
      <c r="BT24" s="356"/>
      <c r="BU24" s="357"/>
      <c r="BV24" s="355">
        <v>11672757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77"/>
      <c r="C25" s="423"/>
      <c r="D25" s="424"/>
      <c r="E25" s="401" t="s">
        <v>233</v>
      </c>
      <c r="F25" s="372"/>
      <c r="G25" s="372"/>
      <c r="H25" s="372"/>
      <c r="I25" s="372"/>
      <c r="J25" s="372"/>
      <c r="K25" s="373"/>
      <c r="L25" s="402">
        <v>1</v>
      </c>
      <c r="M25" s="403"/>
      <c r="N25" s="403"/>
      <c r="O25" s="403"/>
      <c r="P25" s="418"/>
      <c r="Q25" s="402">
        <v>7460</v>
      </c>
      <c r="R25" s="403"/>
      <c r="S25" s="403"/>
      <c r="T25" s="403"/>
      <c r="U25" s="403"/>
      <c r="V25" s="418"/>
      <c r="W25" s="422"/>
      <c r="X25" s="423"/>
      <c r="Y25" s="424"/>
      <c r="Z25" s="401" t="s">
        <v>234</v>
      </c>
      <c r="AA25" s="372"/>
      <c r="AB25" s="372"/>
      <c r="AC25" s="372"/>
      <c r="AD25" s="372"/>
      <c r="AE25" s="372"/>
      <c r="AF25" s="372"/>
      <c r="AG25" s="373"/>
      <c r="AH25" s="402" t="s">
        <v>235</v>
      </c>
      <c r="AI25" s="403"/>
      <c r="AJ25" s="403"/>
      <c r="AK25" s="403"/>
      <c r="AL25" s="418"/>
      <c r="AM25" s="402" t="s">
        <v>235</v>
      </c>
      <c r="AN25" s="403"/>
      <c r="AO25" s="403"/>
      <c r="AP25" s="403"/>
      <c r="AQ25" s="403"/>
      <c r="AR25" s="418"/>
      <c r="AS25" s="402" t="s">
        <v>235</v>
      </c>
      <c r="AT25" s="403"/>
      <c r="AU25" s="403"/>
      <c r="AV25" s="403"/>
      <c r="AW25" s="403"/>
      <c r="AX25" s="404"/>
      <c r="AY25" s="431" t="s">
        <v>236</v>
      </c>
      <c r="AZ25" s="432"/>
      <c r="BA25" s="432"/>
      <c r="BB25" s="432"/>
      <c r="BC25" s="432"/>
      <c r="BD25" s="432"/>
      <c r="BE25" s="432"/>
      <c r="BF25" s="432"/>
      <c r="BG25" s="432"/>
      <c r="BH25" s="432"/>
      <c r="BI25" s="432"/>
      <c r="BJ25" s="432"/>
      <c r="BK25" s="432"/>
      <c r="BL25" s="432"/>
      <c r="BM25" s="433"/>
      <c r="BN25" s="415">
        <v>4149228</v>
      </c>
      <c r="BO25" s="416"/>
      <c r="BP25" s="416"/>
      <c r="BQ25" s="416"/>
      <c r="BR25" s="416"/>
      <c r="BS25" s="416"/>
      <c r="BT25" s="416"/>
      <c r="BU25" s="417"/>
      <c r="BV25" s="415">
        <v>3430165</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77"/>
      <c r="C26" s="423"/>
      <c r="D26" s="424"/>
      <c r="E26" s="401" t="s">
        <v>237</v>
      </c>
      <c r="F26" s="372"/>
      <c r="G26" s="372"/>
      <c r="H26" s="372"/>
      <c r="I26" s="372"/>
      <c r="J26" s="372"/>
      <c r="K26" s="373"/>
      <c r="L26" s="402">
        <v>1</v>
      </c>
      <c r="M26" s="403"/>
      <c r="N26" s="403"/>
      <c r="O26" s="403"/>
      <c r="P26" s="418"/>
      <c r="Q26" s="402">
        <v>6350</v>
      </c>
      <c r="R26" s="403"/>
      <c r="S26" s="403"/>
      <c r="T26" s="403"/>
      <c r="U26" s="403"/>
      <c r="V26" s="418"/>
      <c r="W26" s="422"/>
      <c r="X26" s="423"/>
      <c r="Y26" s="424"/>
      <c r="Z26" s="401" t="s">
        <v>238</v>
      </c>
      <c r="AA26" s="549"/>
      <c r="AB26" s="549"/>
      <c r="AC26" s="549"/>
      <c r="AD26" s="549"/>
      <c r="AE26" s="549"/>
      <c r="AF26" s="549"/>
      <c r="AG26" s="550"/>
      <c r="AH26" s="402">
        <v>2</v>
      </c>
      <c r="AI26" s="403"/>
      <c r="AJ26" s="403"/>
      <c r="AK26" s="403"/>
      <c r="AL26" s="418"/>
      <c r="AM26" s="402">
        <v>6486</v>
      </c>
      <c r="AN26" s="403"/>
      <c r="AO26" s="403"/>
      <c r="AP26" s="403"/>
      <c r="AQ26" s="403"/>
      <c r="AR26" s="418"/>
      <c r="AS26" s="402">
        <v>3243</v>
      </c>
      <c r="AT26" s="403"/>
      <c r="AU26" s="403"/>
      <c r="AV26" s="403"/>
      <c r="AW26" s="403"/>
      <c r="AX26" s="404"/>
      <c r="AY26" s="349" t="s">
        <v>137</v>
      </c>
      <c r="AZ26" s="350"/>
      <c r="BA26" s="350"/>
      <c r="BB26" s="350"/>
      <c r="BC26" s="350"/>
      <c r="BD26" s="350"/>
      <c r="BE26" s="350"/>
      <c r="BF26" s="350"/>
      <c r="BG26" s="350"/>
      <c r="BH26" s="350"/>
      <c r="BI26" s="350"/>
      <c r="BJ26" s="350"/>
      <c r="BK26" s="350"/>
      <c r="BL26" s="350"/>
      <c r="BM26" s="351"/>
      <c r="BN26" s="355" t="s">
        <v>198</v>
      </c>
      <c r="BO26" s="356"/>
      <c r="BP26" s="356"/>
      <c r="BQ26" s="356"/>
      <c r="BR26" s="356"/>
      <c r="BS26" s="356"/>
      <c r="BT26" s="356"/>
      <c r="BU26" s="357"/>
      <c r="BV26" s="355" t="s">
        <v>198</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77"/>
      <c r="C27" s="423"/>
      <c r="D27" s="424"/>
      <c r="E27" s="401" t="s">
        <v>239</v>
      </c>
      <c r="F27" s="372"/>
      <c r="G27" s="372"/>
      <c r="H27" s="372"/>
      <c r="I27" s="372"/>
      <c r="J27" s="372"/>
      <c r="K27" s="373"/>
      <c r="L27" s="402">
        <v>1</v>
      </c>
      <c r="M27" s="403"/>
      <c r="N27" s="403"/>
      <c r="O27" s="403"/>
      <c r="P27" s="418"/>
      <c r="Q27" s="402">
        <v>4560</v>
      </c>
      <c r="R27" s="403"/>
      <c r="S27" s="403"/>
      <c r="T27" s="403"/>
      <c r="U27" s="403"/>
      <c r="V27" s="418"/>
      <c r="W27" s="422"/>
      <c r="X27" s="423"/>
      <c r="Y27" s="424"/>
      <c r="Z27" s="401" t="s">
        <v>240</v>
      </c>
      <c r="AA27" s="372"/>
      <c r="AB27" s="372"/>
      <c r="AC27" s="372"/>
      <c r="AD27" s="372"/>
      <c r="AE27" s="372"/>
      <c r="AF27" s="372"/>
      <c r="AG27" s="373"/>
      <c r="AH27" s="402">
        <v>1</v>
      </c>
      <c r="AI27" s="403"/>
      <c r="AJ27" s="403"/>
      <c r="AK27" s="403"/>
      <c r="AL27" s="418"/>
      <c r="AM27" s="402">
        <v>2974</v>
      </c>
      <c r="AN27" s="403"/>
      <c r="AO27" s="403"/>
      <c r="AP27" s="403"/>
      <c r="AQ27" s="403"/>
      <c r="AR27" s="418"/>
      <c r="AS27" s="402">
        <v>2974</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500000</v>
      </c>
      <c r="BO27" s="444"/>
      <c r="BP27" s="444"/>
      <c r="BQ27" s="444"/>
      <c r="BR27" s="444"/>
      <c r="BS27" s="444"/>
      <c r="BT27" s="444"/>
      <c r="BU27" s="445"/>
      <c r="BV27" s="443">
        <v>500000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77"/>
      <c r="C28" s="423"/>
      <c r="D28" s="424"/>
      <c r="E28" s="401" t="s">
        <v>242</v>
      </c>
      <c r="F28" s="372"/>
      <c r="G28" s="372"/>
      <c r="H28" s="372"/>
      <c r="I28" s="372"/>
      <c r="J28" s="372"/>
      <c r="K28" s="373"/>
      <c r="L28" s="402">
        <v>1</v>
      </c>
      <c r="M28" s="403"/>
      <c r="N28" s="403"/>
      <c r="O28" s="403"/>
      <c r="P28" s="418"/>
      <c r="Q28" s="402">
        <v>3880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1451241</v>
      </c>
      <c r="BO28" s="416"/>
      <c r="BP28" s="416"/>
      <c r="BQ28" s="416"/>
      <c r="BR28" s="416"/>
      <c r="BS28" s="416"/>
      <c r="BT28" s="416"/>
      <c r="BU28" s="417"/>
      <c r="BV28" s="415">
        <v>1449666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77"/>
      <c r="C29" s="423"/>
      <c r="D29" s="424"/>
      <c r="E29" s="401" t="s">
        <v>247</v>
      </c>
      <c r="F29" s="372"/>
      <c r="G29" s="372"/>
      <c r="H29" s="372"/>
      <c r="I29" s="372"/>
      <c r="J29" s="372"/>
      <c r="K29" s="373"/>
      <c r="L29" s="402">
        <v>13</v>
      </c>
      <c r="M29" s="403"/>
      <c r="N29" s="403"/>
      <c r="O29" s="403"/>
      <c r="P29" s="418"/>
      <c r="Q29" s="402">
        <v>3490</v>
      </c>
      <c r="R29" s="403"/>
      <c r="S29" s="403"/>
      <c r="T29" s="403"/>
      <c r="U29" s="403"/>
      <c r="V29" s="418"/>
      <c r="W29" s="422"/>
      <c r="X29" s="423"/>
      <c r="Y29" s="424"/>
      <c r="Z29" s="401" t="s">
        <v>248</v>
      </c>
      <c r="AA29" s="372"/>
      <c r="AB29" s="372"/>
      <c r="AC29" s="372"/>
      <c r="AD29" s="372"/>
      <c r="AE29" s="372"/>
      <c r="AF29" s="372"/>
      <c r="AG29" s="373"/>
      <c r="AH29" s="402">
        <v>411</v>
      </c>
      <c r="AI29" s="403"/>
      <c r="AJ29" s="403"/>
      <c r="AK29" s="403"/>
      <c r="AL29" s="418"/>
      <c r="AM29" s="402">
        <v>1201814</v>
      </c>
      <c r="AN29" s="403"/>
      <c r="AO29" s="403"/>
      <c r="AP29" s="403"/>
      <c r="AQ29" s="403"/>
      <c r="AR29" s="418"/>
      <c r="AS29" s="402">
        <v>2924</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1491717</v>
      </c>
      <c r="BO29" s="356"/>
      <c r="BP29" s="356"/>
      <c r="BQ29" s="356"/>
      <c r="BR29" s="356"/>
      <c r="BS29" s="356"/>
      <c r="BT29" s="356"/>
      <c r="BU29" s="357"/>
      <c r="BV29" s="355">
        <v>1051797</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1100942</v>
      </c>
      <c r="BO30" s="444"/>
      <c r="BP30" s="444"/>
      <c r="BQ30" s="444"/>
      <c r="BR30" s="444"/>
      <c r="BS30" s="444"/>
      <c r="BT30" s="444"/>
      <c r="BU30" s="445"/>
      <c r="BV30" s="443">
        <v>1200836</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x14ac:dyDescent="0.15">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水道温泉事業会計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IF('各会計、関係団体の財政状況及び健全化判断比率'!B33="","",'各会計、関係団体の財政状況及び健全化判断比率'!B33)</f>
        <v>公設地方卸売市場事業特別会計</v>
      </c>
      <c r="BH34" s="413"/>
      <c r="BI34" s="413"/>
      <c r="BJ34" s="413"/>
      <c r="BK34" s="413"/>
      <c r="BL34" s="413"/>
      <c r="BM34" s="413"/>
      <c r="BN34" s="413"/>
      <c r="BO34" s="413"/>
      <c r="BP34" s="413"/>
      <c r="BQ34" s="413"/>
      <c r="BR34" s="413"/>
      <c r="BS34" s="413"/>
      <c r="BT34" s="413"/>
      <c r="BU34" s="413"/>
      <c r="BV34" s="165"/>
      <c r="BW34" s="412">
        <f>IF(BY34="","",MAX(C34:D43,U34:V43,AM34:AN43,BE34:BF43)+1)</f>
        <v>10</v>
      </c>
      <c r="BX34" s="412"/>
      <c r="BY34" s="413" t="str">
        <f>IF('各会計、関係団体の財政状況及び健全化判断比率'!B68="","",'各会計、関係団体の財政状況及び健全化判断比率'!B68)</f>
        <v>諏訪広域連合</v>
      </c>
      <c r="BZ34" s="413"/>
      <c r="CA34" s="413"/>
      <c r="CB34" s="413"/>
      <c r="CC34" s="413"/>
      <c r="CD34" s="413"/>
      <c r="CE34" s="413"/>
      <c r="CF34" s="413"/>
      <c r="CG34" s="413"/>
      <c r="CH34" s="413"/>
      <c r="CI34" s="413"/>
      <c r="CJ34" s="413"/>
      <c r="CK34" s="413"/>
      <c r="CL34" s="413"/>
      <c r="CM34" s="413"/>
      <c r="CN34" s="165"/>
      <c r="CO34" s="412">
        <f>IF(CQ34="","",MAX(C34:D43,U34:V43,AM34:AN43,BE34:BF43,BW34:BX43)+1)</f>
        <v>20</v>
      </c>
      <c r="CP34" s="412"/>
      <c r="CQ34" s="413" t="str">
        <f>IF('各会計、関係団体の財政状況及び健全化判断比率'!BS7="","",'各会計、関係団体の財政状況及び健全化判断比率'!BS7)</f>
        <v>諏訪市土地開発公社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x14ac:dyDescent="0.15">
      <c r="A35" s="135"/>
      <c r="B35" s="164"/>
      <c r="C35" s="412">
        <f t="shared" ref="C35:C43" si="0">IF(E35="","",C34+1)</f>
        <v>2</v>
      </c>
      <c r="D35" s="412"/>
      <c r="E35" s="413" t="str">
        <f>IF('各会計、関係団体の財政状況及び健全化判断比率'!B8="","",'各会計、関係団体の財政状況及び健全化判断比率'!B8)</f>
        <v>奨学資金特別会計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後期高齢者医療特別会計</v>
      </c>
      <c r="X35" s="413"/>
      <c r="Y35" s="413"/>
      <c r="Z35" s="413"/>
      <c r="AA35" s="413"/>
      <c r="AB35" s="413"/>
      <c r="AC35" s="413"/>
      <c r="AD35" s="413"/>
      <c r="AE35" s="413"/>
      <c r="AF35" s="413"/>
      <c r="AG35" s="413"/>
      <c r="AH35" s="413"/>
      <c r="AI35" s="413"/>
      <c r="AJ35" s="413"/>
      <c r="AK35" s="413"/>
      <c r="AL35" s="165"/>
      <c r="AM35" s="412">
        <f t="shared" ref="AM35:AM43" si="2">IF(AO35="","",AM34+1)</f>
        <v>7</v>
      </c>
      <c r="AN35" s="412"/>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165"/>
      <c r="BE35" s="412">
        <f t="shared" ref="BE35:BE43" si="3">IF(BG35="","",BE34+1)</f>
        <v>9</v>
      </c>
      <c r="BF35" s="412"/>
      <c r="BG35" s="413" t="str">
        <f>IF('各会計、関係団体の財政状況及び健全化判断比率'!B34="","",'各会計、関係団体の財政状況及び健全化判断比率'!B34)</f>
        <v>霧ケ峰リフト事業特別会計</v>
      </c>
      <c r="BH35" s="413"/>
      <c r="BI35" s="413"/>
      <c r="BJ35" s="413"/>
      <c r="BK35" s="413"/>
      <c r="BL35" s="413"/>
      <c r="BM35" s="413"/>
      <c r="BN35" s="413"/>
      <c r="BO35" s="413"/>
      <c r="BP35" s="413"/>
      <c r="BQ35" s="413"/>
      <c r="BR35" s="413"/>
      <c r="BS35" s="413"/>
      <c r="BT35" s="413"/>
      <c r="BU35" s="413"/>
      <c r="BV35" s="165"/>
      <c r="BW35" s="412">
        <f t="shared" ref="BW35:BW43" si="4">IF(BY35="","",BW34+1)</f>
        <v>11</v>
      </c>
      <c r="BX35" s="412"/>
      <c r="BY35" s="413" t="str">
        <f>IF('各会計、関係団体の財政状況及び健全化判断比率'!B69="","",'各会計、関係団体の財政状況及び健全化判断比率'!B69)</f>
        <v>　（一般会計）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15">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駐車場事業特別会計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12</v>
      </c>
      <c r="BX36" s="412"/>
      <c r="BY36" s="413" t="str">
        <f>IF('各会計、関係団体の財政状況及び健全化判断比率'!B70="","",'各会計、関係団体の財政状況及び健全化判断比率'!B70)</f>
        <v>　（特別養護老人ホーム恋月荘特別会計）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15">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13</v>
      </c>
      <c r="BX37" s="412"/>
      <c r="BY37" s="413" t="str">
        <f>IF('各会計、関係団体の財政状況及び健全化判断比率'!B71="","",'各会計、関係団体の財政状況及び健全化判断比率'!B71)</f>
        <v>　（救護施設八ヶ岳寮特別会計）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15">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14</v>
      </c>
      <c r="BX38" s="412"/>
      <c r="BY38" s="413" t="str">
        <f>IF('各会計、関係団体の財政状況及び健全化判断比率'!B72="","",'各会計、関係団体の財政状況及び健全化判断比率'!B72)</f>
        <v>　（介護保険特別会計）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15">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15</v>
      </c>
      <c r="BX39" s="412"/>
      <c r="BY39" s="413" t="str">
        <f>IF('各会計、関係団体の財政状況及び健全化判断比率'!B73="","",'各会計、関係団体の財政状況及び健全化判断比率'!B73)</f>
        <v>　（諏訪広域消防特別会計）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15">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16</v>
      </c>
      <c r="BX40" s="412"/>
      <c r="BY40" s="413" t="str">
        <f>IF('各会計、関係団体の財政状況及び健全化判断比率'!B74="","",'各会計、関係団体の財政状況及び健全化判断比率'!B74)</f>
        <v>　（ふるさと市町村圏基金事業特別会計）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15">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17</v>
      </c>
      <c r="BX41" s="412"/>
      <c r="BY41" s="413" t="str">
        <f>IF('各会計、関係団体の財政状況及び健全化判断比率'!B75="","",'各会計、関係団体の財政状況及び健全化判断比率'!B75)</f>
        <v>諏訪中央病院組合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15">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18</v>
      </c>
      <c r="BX42" s="412"/>
      <c r="BY42" s="413" t="str">
        <f>IF('各会計、関係団体の財政状況及び健全化判断比率'!B76="","",'各会計、関係団体の財政状況及び健全化判断比率'!B76)</f>
        <v xml:space="preserve">  （病院事業会計）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15">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19</v>
      </c>
      <c r="BX43" s="412"/>
      <c r="BY43" s="413" t="str">
        <f>IF('各会計、関係団体の財政状況及び健全化判断比率'!B77="","",'各会計、関係団体の財政状況及び健全化判断比率'!B77)</f>
        <v xml:space="preserve">  （介護老人保健施設特別会計）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138</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BN7" sqref="BN7:CS7"/>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102</v>
      </c>
    </row>
    <row r="40" spans="2:13" ht="27.75" customHeight="1" thickBot="1" x14ac:dyDescent="0.2">
      <c r="B40" s="74" t="s">
        <v>103</v>
      </c>
      <c r="C40" s="75"/>
      <c r="D40" s="75"/>
      <c r="E40" s="76"/>
      <c r="F40" s="76"/>
      <c r="G40" s="76"/>
      <c r="H40" s="77" t="s">
        <v>94</v>
      </c>
      <c r="I40" s="78" t="s">
        <v>51</v>
      </c>
      <c r="J40" s="79" t="s">
        <v>52</v>
      </c>
      <c r="K40" s="79" t="s">
        <v>53</v>
      </c>
      <c r="L40" s="79" t="s">
        <v>54</v>
      </c>
      <c r="M40" s="80" t="s">
        <v>55</v>
      </c>
    </row>
    <row r="41" spans="2:13" ht="27.75" customHeight="1" x14ac:dyDescent="0.15">
      <c r="B41" s="1173" t="s">
        <v>115</v>
      </c>
      <c r="C41" s="1174"/>
      <c r="D41" s="81"/>
      <c r="E41" s="1183" t="s">
        <v>74</v>
      </c>
      <c r="F41" s="1183"/>
      <c r="G41" s="1183"/>
      <c r="H41" s="1184"/>
      <c r="I41" s="82">
        <v>19983</v>
      </c>
      <c r="J41" s="83">
        <v>19944</v>
      </c>
      <c r="K41" s="83">
        <v>19756</v>
      </c>
      <c r="L41" s="83">
        <v>19507</v>
      </c>
      <c r="M41" s="84">
        <v>19591</v>
      </c>
    </row>
    <row r="42" spans="2:13" ht="27.75" customHeight="1" x14ac:dyDescent="0.15">
      <c r="B42" s="1175"/>
      <c r="C42" s="1176"/>
      <c r="D42" s="85"/>
      <c r="E42" s="1169" t="s">
        <v>75</v>
      </c>
      <c r="F42" s="1169"/>
      <c r="G42" s="1169"/>
      <c r="H42" s="1170"/>
      <c r="I42" s="86">
        <v>3764</v>
      </c>
      <c r="J42" s="87">
        <v>3559</v>
      </c>
      <c r="K42" s="87">
        <v>3490</v>
      </c>
      <c r="L42" s="87">
        <v>3234</v>
      </c>
      <c r="M42" s="88">
        <v>3088</v>
      </c>
    </row>
    <row r="43" spans="2:13" ht="27.75" customHeight="1" x14ac:dyDescent="0.15">
      <c r="B43" s="1175"/>
      <c r="C43" s="1176"/>
      <c r="D43" s="85"/>
      <c r="E43" s="1169" t="s">
        <v>76</v>
      </c>
      <c r="F43" s="1169"/>
      <c r="G43" s="1169"/>
      <c r="H43" s="1170"/>
      <c r="I43" s="86">
        <v>10189</v>
      </c>
      <c r="J43" s="87">
        <v>9551</v>
      </c>
      <c r="K43" s="87">
        <v>8542</v>
      </c>
      <c r="L43" s="87">
        <v>7778</v>
      </c>
      <c r="M43" s="88">
        <v>7471</v>
      </c>
    </row>
    <row r="44" spans="2:13" ht="27.75" customHeight="1" x14ac:dyDescent="0.15">
      <c r="B44" s="1175"/>
      <c r="C44" s="1176"/>
      <c r="D44" s="85"/>
      <c r="E44" s="1169" t="s">
        <v>77</v>
      </c>
      <c r="F44" s="1169"/>
      <c r="G44" s="1169"/>
      <c r="H44" s="1170"/>
      <c r="I44" s="86">
        <v>296</v>
      </c>
      <c r="J44" s="87">
        <v>434</v>
      </c>
      <c r="K44" s="87">
        <v>503</v>
      </c>
      <c r="L44" s="87">
        <v>468</v>
      </c>
      <c r="M44" s="88">
        <v>435</v>
      </c>
    </row>
    <row r="45" spans="2:13" ht="27.75" customHeight="1" x14ac:dyDescent="0.15">
      <c r="B45" s="1175"/>
      <c r="C45" s="1176"/>
      <c r="D45" s="85"/>
      <c r="E45" s="1169" t="s">
        <v>78</v>
      </c>
      <c r="F45" s="1169"/>
      <c r="G45" s="1169"/>
      <c r="H45" s="1170"/>
      <c r="I45" s="86">
        <v>4130</v>
      </c>
      <c r="J45" s="87">
        <v>3954</v>
      </c>
      <c r="K45" s="87">
        <v>3664</v>
      </c>
      <c r="L45" s="87">
        <v>3563</v>
      </c>
      <c r="M45" s="88">
        <v>3589</v>
      </c>
    </row>
    <row r="46" spans="2:13" ht="27.75" customHeight="1" x14ac:dyDescent="0.15">
      <c r="B46" s="1175"/>
      <c r="C46" s="1176"/>
      <c r="D46" s="85"/>
      <c r="E46" s="1169" t="s">
        <v>79</v>
      </c>
      <c r="F46" s="1169"/>
      <c r="G46" s="1169"/>
      <c r="H46" s="1170"/>
      <c r="I46" s="86">
        <v>6597</v>
      </c>
      <c r="J46" s="87">
        <v>6087</v>
      </c>
      <c r="K46" s="87">
        <v>5843</v>
      </c>
      <c r="L46" s="87">
        <v>5747</v>
      </c>
      <c r="M46" s="88">
        <v>5644</v>
      </c>
    </row>
    <row r="47" spans="2:13" ht="27.75" customHeight="1" x14ac:dyDescent="0.15">
      <c r="B47" s="1175"/>
      <c r="C47" s="1176"/>
      <c r="D47" s="85"/>
      <c r="E47" s="1169" t="s">
        <v>80</v>
      </c>
      <c r="F47" s="1169"/>
      <c r="G47" s="1169"/>
      <c r="H47" s="1170"/>
      <c r="I47" s="86" t="s">
        <v>0</v>
      </c>
      <c r="J47" s="87" t="s">
        <v>0</v>
      </c>
      <c r="K47" s="87" t="s">
        <v>0</v>
      </c>
      <c r="L47" s="87" t="s">
        <v>0</v>
      </c>
      <c r="M47" s="88" t="s">
        <v>0</v>
      </c>
    </row>
    <row r="48" spans="2:13" ht="27.75" customHeight="1" x14ac:dyDescent="0.15">
      <c r="B48" s="1177"/>
      <c r="C48" s="1178"/>
      <c r="D48" s="85"/>
      <c r="E48" s="1169" t="s">
        <v>81</v>
      </c>
      <c r="F48" s="1169"/>
      <c r="G48" s="1169"/>
      <c r="H48" s="1170"/>
      <c r="I48" s="86" t="s">
        <v>0</v>
      </c>
      <c r="J48" s="87" t="s">
        <v>0</v>
      </c>
      <c r="K48" s="87" t="s">
        <v>0</v>
      </c>
      <c r="L48" s="87" t="s">
        <v>0</v>
      </c>
      <c r="M48" s="88" t="s">
        <v>0</v>
      </c>
    </row>
    <row r="49" spans="2:13" ht="27.75" customHeight="1" x14ac:dyDescent="0.15">
      <c r="B49" s="1179" t="s">
        <v>116</v>
      </c>
      <c r="C49" s="1180"/>
      <c r="D49" s="89"/>
      <c r="E49" s="1169" t="s">
        <v>82</v>
      </c>
      <c r="F49" s="1169"/>
      <c r="G49" s="1169"/>
      <c r="H49" s="1170"/>
      <c r="I49" s="86">
        <v>3678</v>
      </c>
      <c r="J49" s="87">
        <v>3360</v>
      </c>
      <c r="K49" s="87">
        <v>3466</v>
      </c>
      <c r="L49" s="87">
        <v>3847</v>
      </c>
      <c r="M49" s="88">
        <v>4188</v>
      </c>
    </row>
    <row r="50" spans="2:13" ht="27.75" customHeight="1" x14ac:dyDescent="0.15">
      <c r="B50" s="1175"/>
      <c r="C50" s="1176"/>
      <c r="D50" s="85"/>
      <c r="E50" s="1169" t="s">
        <v>83</v>
      </c>
      <c r="F50" s="1169"/>
      <c r="G50" s="1169"/>
      <c r="H50" s="1170"/>
      <c r="I50" s="86">
        <v>4173</v>
      </c>
      <c r="J50" s="87">
        <v>3823</v>
      </c>
      <c r="K50" s="87">
        <v>3404</v>
      </c>
      <c r="L50" s="87">
        <v>3159</v>
      </c>
      <c r="M50" s="88">
        <v>2948</v>
      </c>
    </row>
    <row r="51" spans="2:13" ht="27.75" customHeight="1" x14ac:dyDescent="0.15">
      <c r="B51" s="1177"/>
      <c r="C51" s="1178"/>
      <c r="D51" s="85"/>
      <c r="E51" s="1169" t="s">
        <v>84</v>
      </c>
      <c r="F51" s="1169"/>
      <c r="G51" s="1169"/>
      <c r="H51" s="1170"/>
      <c r="I51" s="86">
        <v>21831</v>
      </c>
      <c r="J51" s="87">
        <v>21320</v>
      </c>
      <c r="K51" s="87">
        <v>21467</v>
      </c>
      <c r="L51" s="87">
        <v>21355</v>
      </c>
      <c r="M51" s="88">
        <v>21587</v>
      </c>
    </row>
    <row r="52" spans="2:13" ht="27.75" customHeight="1" thickBot="1" x14ac:dyDescent="0.2">
      <c r="B52" s="1181" t="s">
        <v>110</v>
      </c>
      <c r="C52" s="1182"/>
      <c r="D52" s="90"/>
      <c r="E52" s="1171" t="s">
        <v>85</v>
      </c>
      <c r="F52" s="1171"/>
      <c r="G52" s="1171"/>
      <c r="H52" s="1172"/>
      <c r="I52" s="91">
        <v>15276</v>
      </c>
      <c r="J52" s="92">
        <v>15025</v>
      </c>
      <c r="K52" s="92">
        <v>13460</v>
      </c>
      <c r="L52" s="92">
        <v>11936</v>
      </c>
      <c r="M52" s="93">
        <v>11094</v>
      </c>
    </row>
    <row r="53" spans="2:13" ht="27.75" customHeight="1" x14ac:dyDescent="0.15">
      <c r="B53" s="94" t="s">
        <v>117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86</v>
      </c>
      <c r="E2" s="108"/>
      <c r="F2" s="109" t="s">
        <v>50</v>
      </c>
      <c r="G2" s="342"/>
      <c r="H2" s="343"/>
    </row>
    <row r="3" spans="1:8" x14ac:dyDescent="0.15">
      <c r="A3" s="107" t="s">
        <v>6</v>
      </c>
      <c r="B3" s="110"/>
      <c r="C3" s="111"/>
      <c r="D3" s="112">
        <v>46707</v>
      </c>
      <c r="E3" s="113"/>
      <c r="F3" s="114">
        <v>41052</v>
      </c>
      <c r="G3" s="115"/>
      <c r="H3" s="116"/>
    </row>
    <row r="4" spans="1:8" x14ac:dyDescent="0.15">
      <c r="A4" s="117"/>
      <c r="B4" s="118"/>
      <c r="C4" s="119"/>
      <c r="D4" s="120">
        <v>33320</v>
      </c>
      <c r="E4" s="121"/>
      <c r="F4" s="122">
        <v>25573</v>
      </c>
      <c r="G4" s="123"/>
      <c r="H4" s="124"/>
    </row>
    <row r="5" spans="1:8" x14ac:dyDescent="0.15">
      <c r="A5" s="107" t="s">
        <v>7</v>
      </c>
      <c r="B5" s="110"/>
      <c r="C5" s="111"/>
      <c r="D5" s="112">
        <v>57264</v>
      </c>
      <c r="E5" s="113"/>
      <c r="F5" s="114">
        <v>47847</v>
      </c>
      <c r="G5" s="115"/>
      <c r="H5" s="116"/>
    </row>
    <row r="6" spans="1:8" x14ac:dyDescent="0.15">
      <c r="A6" s="117"/>
      <c r="B6" s="118"/>
      <c r="C6" s="119"/>
      <c r="D6" s="120">
        <v>33420</v>
      </c>
      <c r="E6" s="121"/>
      <c r="F6" s="122">
        <v>27406</v>
      </c>
      <c r="G6" s="123"/>
      <c r="H6" s="124"/>
    </row>
    <row r="7" spans="1:8" x14ac:dyDescent="0.15">
      <c r="A7" s="107" t="s">
        <v>8</v>
      </c>
      <c r="B7" s="110"/>
      <c r="C7" s="111"/>
      <c r="D7" s="112">
        <v>46427</v>
      </c>
      <c r="E7" s="113"/>
      <c r="F7" s="114">
        <v>44162</v>
      </c>
      <c r="G7" s="115"/>
      <c r="H7" s="116"/>
    </row>
    <row r="8" spans="1:8" x14ac:dyDescent="0.15">
      <c r="A8" s="117"/>
      <c r="B8" s="118"/>
      <c r="C8" s="119"/>
      <c r="D8" s="120">
        <v>36528</v>
      </c>
      <c r="E8" s="121"/>
      <c r="F8" s="122">
        <v>24931</v>
      </c>
      <c r="G8" s="123"/>
      <c r="H8" s="124"/>
    </row>
    <row r="9" spans="1:8" x14ac:dyDescent="0.15">
      <c r="A9" s="107" t="s">
        <v>9</v>
      </c>
      <c r="B9" s="110"/>
      <c r="C9" s="111"/>
      <c r="D9" s="112">
        <v>39207</v>
      </c>
      <c r="E9" s="113"/>
      <c r="F9" s="114">
        <v>47569</v>
      </c>
      <c r="G9" s="115"/>
      <c r="H9" s="116"/>
    </row>
    <row r="10" spans="1:8" x14ac:dyDescent="0.15">
      <c r="A10" s="117"/>
      <c r="B10" s="118"/>
      <c r="C10" s="119"/>
      <c r="D10" s="120">
        <v>34049</v>
      </c>
      <c r="E10" s="121"/>
      <c r="F10" s="122">
        <v>26255</v>
      </c>
      <c r="G10" s="123"/>
      <c r="H10" s="124"/>
    </row>
    <row r="11" spans="1:8" x14ac:dyDescent="0.15">
      <c r="A11" s="107" t="s">
        <v>10</v>
      </c>
      <c r="B11" s="110"/>
      <c r="C11" s="111"/>
      <c r="D11" s="112">
        <v>51425</v>
      </c>
      <c r="E11" s="113"/>
      <c r="F11" s="114">
        <v>50880</v>
      </c>
      <c r="G11" s="115"/>
      <c r="H11" s="116"/>
    </row>
    <row r="12" spans="1:8" x14ac:dyDescent="0.15">
      <c r="A12" s="117"/>
      <c r="B12" s="118"/>
      <c r="C12" s="125"/>
      <c r="D12" s="120">
        <v>34113</v>
      </c>
      <c r="E12" s="121"/>
      <c r="F12" s="122">
        <v>26879</v>
      </c>
      <c r="G12" s="123"/>
      <c r="H12" s="124"/>
    </row>
    <row r="13" spans="1:8" x14ac:dyDescent="0.15">
      <c r="A13" s="107"/>
      <c r="B13" s="110"/>
      <c r="C13" s="126"/>
      <c r="D13" s="127">
        <v>48206</v>
      </c>
      <c r="E13" s="128"/>
      <c r="F13" s="129">
        <v>46302</v>
      </c>
      <c r="G13" s="130"/>
      <c r="H13" s="116"/>
    </row>
    <row r="14" spans="1:8" x14ac:dyDescent="0.15">
      <c r="A14" s="117"/>
      <c r="B14" s="118"/>
      <c r="C14" s="119"/>
      <c r="D14" s="120">
        <v>34286</v>
      </c>
      <c r="E14" s="121"/>
      <c r="F14" s="122">
        <v>26209</v>
      </c>
      <c r="G14" s="123"/>
      <c r="H14" s="124"/>
    </row>
    <row r="17" spans="1:11" x14ac:dyDescent="0.15">
      <c r="A17" s="103" t="s">
        <v>87</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118</v>
      </c>
      <c r="B19" s="131">
        <f>ROUND(VALUE(SUBSTITUTE(実質収支比率等に係る経年分析!F$48,"▲","-")),2)</f>
        <v>7.12</v>
      </c>
      <c r="C19" s="131">
        <f>ROUND(VALUE(SUBSTITUTE(実質収支比率等に係る経年分析!G$48,"▲","-")),2)</f>
        <v>6.64</v>
      </c>
      <c r="D19" s="131">
        <f>ROUND(VALUE(SUBSTITUTE(実質収支比率等に係る経年分析!H$48,"▲","-")),2)</f>
        <v>8.02</v>
      </c>
      <c r="E19" s="131">
        <f>ROUND(VALUE(SUBSTITUTE(実質収支比率等に係る経年分析!I$48,"▲","-")),2)</f>
        <v>7.79</v>
      </c>
      <c r="F19" s="131">
        <f>ROUND(VALUE(SUBSTITUTE(実質収支比率等に係る経年分析!J$48,"▲","-")),2)</f>
        <v>6.92</v>
      </c>
    </row>
    <row r="20" spans="1:11" x14ac:dyDescent="0.15">
      <c r="A20" s="131" t="s">
        <v>119</v>
      </c>
      <c r="B20" s="131">
        <f>ROUND(VALUE(SUBSTITUTE(実質収支比率等に係る経年分析!F$47,"▲","-")),2)</f>
        <v>12.71</v>
      </c>
      <c r="C20" s="131">
        <f>ROUND(VALUE(SUBSTITUTE(実質収支比率等に係る経年分析!G$47,"▲","-")),2)</f>
        <v>12.73</v>
      </c>
      <c r="D20" s="131">
        <f>ROUND(VALUE(SUBSTITUTE(実質収支比率等に係る経年分析!H$47,"▲","-")),2)</f>
        <v>12.72</v>
      </c>
      <c r="E20" s="131">
        <f>ROUND(VALUE(SUBSTITUTE(実質収支比率等に係る経年分析!I$47,"▲","-")),2)</f>
        <v>12.92</v>
      </c>
      <c r="F20" s="131">
        <f>ROUND(VALUE(SUBSTITUTE(実質収支比率等に係る経年分析!J$47,"▲","-")),2)</f>
        <v>12.83</v>
      </c>
    </row>
    <row r="21" spans="1:11" x14ac:dyDescent="0.15">
      <c r="A21" s="131" t="s">
        <v>120</v>
      </c>
      <c r="B21" s="131">
        <f>IF(ISNUMBER(VALUE(SUBSTITUTE(実質収支比率等に係る経年分析!F$49,"▲","-"))),ROUND(VALUE(SUBSTITUTE(実質収支比率等に係る経年分析!F$49,"▲","-")),2),NA())</f>
        <v>4.1500000000000004</v>
      </c>
      <c r="C21" s="131">
        <f>IF(ISNUMBER(VALUE(SUBSTITUTE(実質収支比率等に係る経年分析!G$49,"▲","-"))),ROUND(VALUE(SUBSTITUTE(実質収支比率等に係る経年分析!G$49,"▲","-")),2),NA())</f>
        <v>-0.33</v>
      </c>
      <c r="D21" s="131">
        <f>IF(ISNUMBER(VALUE(SUBSTITUTE(実質収支比率等に係る経年分析!H$49,"▲","-"))),ROUND(VALUE(SUBSTITUTE(実質収支比率等に係る経年分析!H$49,"▲","-")),2),NA())</f>
        <v>1.76</v>
      </c>
      <c r="E21" s="131">
        <f>IF(ISNUMBER(VALUE(SUBSTITUTE(実質収支比率等に係る経年分析!I$49,"▲","-"))),ROUND(VALUE(SUBSTITUTE(実質収支比率等に係る経年分析!I$49,"▲","-")),2),NA())</f>
        <v>-0.24</v>
      </c>
      <c r="F21" s="131">
        <f>IF(ISNUMBER(VALUE(SUBSTITUTE(実質収支比率等に係る経年分析!J$49,"▲","-"))),ROUND(VALUE(SUBSTITUTE(実質収支比率等に係る経年分析!J$49,"▲","-")),2),NA())</f>
        <v>-0.47</v>
      </c>
    </row>
    <row r="24" spans="1:11" x14ac:dyDescent="0.15">
      <c r="A24" s="103" t="s">
        <v>88</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0.01</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駐車場事業特別会計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奨学資金特別会計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公設地方卸売市場事業特別会計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1.61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1.81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1.77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1.62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1.96</v>
      </c>
    </row>
    <row r="34" spans="1:16" x14ac:dyDescent="0.15">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0.28999999999999998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2.0099999999999998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3.24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4.71</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7.11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6.72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7.79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6.92</v>
      </c>
    </row>
    <row r="36" spans="1:16" x14ac:dyDescent="0.15">
      <c r="A36" s="132" t="str">
        <f>IF(連結実質赤字比率に係る赤字・黒字の構成分析!C$34="",NA(),連結実質赤字比率に係る赤字・黒字の構成分析!C$34)</f>
        <v>水道温泉事業会計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17.079999999999998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17.239999999999998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18.170000000000002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19.440000000000001</v>
      </c>
    </row>
    <row r="39" spans="1:16" x14ac:dyDescent="0.15">
      <c r="A39" s="103" t="s">
        <v>89</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1999</v>
      </c>
      <c r="E42" s="133"/>
      <c r="F42" s="133"/>
      <c r="G42" s="133">
        <f>'実質公債費比率（分子）の構造'!L$52</f>
        <v>2389</v>
      </c>
      <c r="H42" s="133"/>
      <c r="I42" s="133"/>
      <c r="J42" s="133">
        <f>'実質公債費比率（分子）の構造'!M$52</f>
        <v>2406</v>
      </c>
      <c r="K42" s="133"/>
      <c r="L42" s="133"/>
      <c r="M42" s="133">
        <f>'実質公債費比率（分子）の構造'!N$52</f>
        <v>2425</v>
      </c>
      <c r="N42" s="133"/>
      <c r="O42" s="133"/>
      <c r="P42" s="133">
        <f>'実質公債費比率（分子）の構造'!O$52</f>
        <v>2391</v>
      </c>
    </row>
    <row r="43" spans="1:16" x14ac:dyDescent="0.15">
      <c r="A43" s="133" t="s">
        <v>126</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x14ac:dyDescent="0.15">
      <c r="A44" s="133" t="s">
        <v>127</v>
      </c>
      <c r="B44" s="133">
        <f>'実質公債費比率（分子）の構造'!K$50</f>
        <v>205</v>
      </c>
      <c r="C44" s="133"/>
      <c r="D44" s="133"/>
      <c r="E44" s="133">
        <f>'実質公債費比率（分子）の構造'!L$50</f>
        <v>200</v>
      </c>
      <c r="F44" s="133"/>
      <c r="G44" s="133"/>
      <c r="H44" s="133">
        <f>'実質公債費比率（分子）の構造'!M$50</f>
        <v>198</v>
      </c>
      <c r="I44" s="133"/>
      <c r="J44" s="133"/>
      <c r="K44" s="133">
        <f>'実質公債費比率（分子）の構造'!N$50</f>
        <v>192</v>
      </c>
      <c r="L44" s="133"/>
      <c r="M44" s="133"/>
      <c r="N44" s="133">
        <f>'実質公債費比率（分子）の構造'!O$50</f>
        <v>176</v>
      </c>
      <c r="O44" s="133"/>
      <c r="P44" s="133"/>
    </row>
    <row r="45" spans="1:16" x14ac:dyDescent="0.15">
      <c r="A45" s="133" t="s">
        <v>128</v>
      </c>
      <c r="B45" s="133">
        <f>'実質公債費比率（分子）の構造'!K$49</f>
        <v>37</v>
      </c>
      <c r="C45" s="133"/>
      <c r="D45" s="133"/>
      <c r="E45" s="133">
        <f>'実質公債費比率（分子）の構造'!L$49</f>
        <v>36</v>
      </c>
      <c r="F45" s="133"/>
      <c r="G45" s="133"/>
      <c r="H45" s="133">
        <f>'実質公債費比率（分子）の構造'!M$49</f>
        <v>37</v>
      </c>
      <c r="I45" s="133"/>
      <c r="J45" s="133"/>
      <c r="K45" s="133">
        <f>'実質公債費比率（分子）の構造'!N$49</f>
        <v>36</v>
      </c>
      <c r="L45" s="133"/>
      <c r="M45" s="133"/>
      <c r="N45" s="133">
        <f>'実質公債費比率（分子）の構造'!O$49</f>
        <v>25</v>
      </c>
      <c r="O45" s="133"/>
      <c r="P45" s="133"/>
    </row>
    <row r="46" spans="1:16" x14ac:dyDescent="0.15">
      <c r="A46" s="133" t="s">
        <v>129</v>
      </c>
      <c r="B46" s="133">
        <f>'実質公債費比率（分子）の構造'!K$48</f>
        <v>868</v>
      </c>
      <c r="C46" s="133"/>
      <c r="D46" s="133"/>
      <c r="E46" s="133">
        <f>'実質公債費比率（分子）の構造'!L$48</f>
        <v>726</v>
      </c>
      <c r="F46" s="133"/>
      <c r="G46" s="133"/>
      <c r="H46" s="133">
        <f>'実質公債費比率（分子）の構造'!M$48</f>
        <v>720</v>
      </c>
      <c r="I46" s="133"/>
      <c r="J46" s="133"/>
      <c r="K46" s="133">
        <f>'実質公債費比率（分子）の構造'!N$48</f>
        <v>705</v>
      </c>
      <c r="L46" s="133"/>
      <c r="M46" s="133"/>
      <c r="N46" s="133">
        <f>'実質公債費比率（分子）の構造'!O$48</f>
        <v>690</v>
      </c>
      <c r="O46" s="133"/>
      <c r="P46" s="133"/>
    </row>
    <row r="47" spans="1:16" x14ac:dyDescent="0.15">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1887</v>
      </c>
      <c r="C49" s="133"/>
      <c r="D49" s="133"/>
      <c r="E49" s="133">
        <f>'実質公債費比率（分子）の構造'!L$45</f>
        <v>2310</v>
      </c>
      <c r="F49" s="133"/>
      <c r="G49" s="133"/>
      <c r="H49" s="133">
        <f>'実質公債費比率（分子）の構造'!M$45</f>
        <v>2313</v>
      </c>
      <c r="I49" s="133"/>
      <c r="J49" s="133"/>
      <c r="K49" s="133">
        <f>'実質公債費比率（分子）の構造'!N$45</f>
        <v>2194</v>
      </c>
      <c r="L49" s="133"/>
      <c r="M49" s="133"/>
      <c r="N49" s="133">
        <f>'実質公債費比率（分子）の構造'!O$45</f>
        <v>2158</v>
      </c>
      <c r="O49" s="133"/>
      <c r="P49" s="133"/>
    </row>
    <row r="50" spans="1:16" x14ac:dyDescent="0.15">
      <c r="A50" s="133" t="s">
        <v>90</v>
      </c>
      <c r="B50" s="133" t="e">
        <f>NA()</f>
        <v>#N/A</v>
      </c>
      <c r="C50" s="133">
        <f>IF(ISNUMBER('実質公債費比率（分子）の構造'!K$53),'実質公債費比率（分子）の構造'!K$53,NA())</f>
        <v>998</v>
      </c>
      <c r="D50" s="133" t="e">
        <f>NA()</f>
        <v>#N/A</v>
      </c>
      <c r="E50" s="133" t="e">
        <f>NA()</f>
        <v>#N/A</v>
      </c>
      <c r="F50" s="133">
        <f>IF(ISNUMBER('実質公債費比率（分子）の構造'!L$53),'実質公債費比率（分子）の構造'!L$53,NA())</f>
        <v>883</v>
      </c>
      <c r="G50" s="133" t="e">
        <f>NA()</f>
        <v>#N/A</v>
      </c>
      <c r="H50" s="133" t="e">
        <f>NA()</f>
        <v>#N/A</v>
      </c>
      <c r="I50" s="133">
        <f>IF(ISNUMBER('実質公債費比率（分子）の構造'!M$53),'実質公債費比率（分子）の構造'!M$53,NA())</f>
        <v>862</v>
      </c>
      <c r="J50" s="133" t="e">
        <f>NA()</f>
        <v>#N/A</v>
      </c>
      <c r="K50" s="133" t="e">
        <f>NA()</f>
        <v>#N/A</v>
      </c>
      <c r="L50" s="133">
        <f>IF(ISNUMBER('実質公債費比率（分子）の構造'!N$53),'実質公債費比率（分子）の構造'!N$53,NA())</f>
        <v>702</v>
      </c>
      <c r="M50" s="133" t="e">
        <f>NA()</f>
        <v>#N/A</v>
      </c>
      <c r="N50" s="133" t="e">
        <f>NA()</f>
        <v>#N/A</v>
      </c>
      <c r="O50" s="133">
        <f>IF(ISNUMBER('実質公債費比率（分子）の構造'!O$53),'実質公債費比率（分子）の構造'!O$53,NA())</f>
        <v>658</v>
      </c>
      <c r="P50" s="133" t="e">
        <f>NA()</f>
        <v>#N/A</v>
      </c>
    </row>
    <row r="53" spans="1:16" x14ac:dyDescent="0.15">
      <c r="A53" s="103" t="s">
        <v>91</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84</v>
      </c>
      <c r="B56" s="132"/>
      <c r="C56" s="132"/>
      <c r="D56" s="132">
        <f>'将来負担比率（分子）の構造'!I$51</f>
        <v>21831</v>
      </c>
      <c r="E56" s="132"/>
      <c r="F56" s="132"/>
      <c r="G56" s="132">
        <f>'将来負担比率（分子）の構造'!J$51</f>
        <v>21320</v>
      </c>
      <c r="H56" s="132"/>
      <c r="I56" s="132"/>
      <c r="J56" s="132">
        <f>'将来負担比率（分子）の構造'!K$51</f>
        <v>21467</v>
      </c>
      <c r="K56" s="132"/>
      <c r="L56" s="132"/>
      <c r="M56" s="132">
        <f>'将来負担比率（分子）の構造'!L$51</f>
        <v>21355</v>
      </c>
      <c r="N56" s="132"/>
      <c r="O56" s="132"/>
      <c r="P56" s="132">
        <f>'将来負担比率（分子）の構造'!M$51</f>
        <v>21587</v>
      </c>
    </row>
    <row r="57" spans="1:16" x14ac:dyDescent="0.15">
      <c r="A57" s="132" t="s">
        <v>83</v>
      </c>
      <c r="B57" s="132"/>
      <c r="C57" s="132"/>
      <c r="D57" s="132">
        <f>'将来負担比率（分子）の構造'!I$50</f>
        <v>4173</v>
      </c>
      <c r="E57" s="132"/>
      <c r="F57" s="132"/>
      <c r="G57" s="132">
        <f>'将来負担比率（分子）の構造'!J$50</f>
        <v>3823</v>
      </c>
      <c r="H57" s="132"/>
      <c r="I57" s="132"/>
      <c r="J57" s="132">
        <f>'将来負担比率（分子）の構造'!K$50</f>
        <v>3404</v>
      </c>
      <c r="K57" s="132"/>
      <c r="L57" s="132"/>
      <c r="M57" s="132">
        <f>'将来負担比率（分子）の構造'!L$50</f>
        <v>3159</v>
      </c>
      <c r="N57" s="132"/>
      <c r="O57" s="132"/>
      <c r="P57" s="132">
        <f>'将来負担比率（分子）の構造'!M$50</f>
        <v>2948</v>
      </c>
    </row>
    <row r="58" spans="1:16" x14ac:dyDescent="0.15">
      <c r="A58" s="132" t="s">
        <v>82</v>
      </c>
      <c r="B58" s="132"/>
      <c r="C58" s="132"/>
      <c r="D58" s="132">
        <f>'将来負担比率（分子）の構造'!I$49</f>
        <v>3678</v>
      </c>
      <c r="E58" s="132"/>
      <c r="F58" s="132"/>
      <c r="G58" s="132">
        <f>'将来負担比率（分子）の構造'!J$49</f>
        <v>3360</v>
      </c>
      <c r="H58" s="132"/>
      <c r="I58" s="132"/>
      <c r="J58" s="132">
        <f>'将来負担比率（分子）の構造'!K$49</f>
        <v>3466</v>
      </c>
      <c r="K58" s="132"/>
      <c r="L58" s="132"/>
      <c r="M58" s="132">
        <f>'将来負担比率（分子）の構造'!L$49</f>
        <v>3847</v>
      </c>
      <c r="N58" s="132"/>
      <c r="O58" s="132"/>
      <c r="P58" s="132">
        <f>'将来負担比率（分子）の構造'!M$49</f>
        <v>4188</v>
      </c>
    </row>
    <row r="59" spans="1:16" x14ac:dyDescent="0.15">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79</v>
      </c>
      <c r="B61" s="132">
        <f>'将来負担比率（分子）の構造'!I$46</f>
        <v>6597</v>
      </c>
      <c r="C61" s="132"/>
      <c r="D61" s="132"/>
      <c r="E61" s="132">
        <f>'将来負担比率（分子）の構造'!J$46</f>
        <v>6087</v>
      </c>
      <c r="F61" s="132"/>
      <c r="G61" s="132"/>
      <c r="H61" s="132">
        <f>'将来負担比率（分子）の構造'!K$46</f>
        <v>5843</v>
      </c>
      <c r="I61" s="132"/>
      <c r="J61" s="132"/>
      <c r="K61" s="132">
        <f>'将来負担比率（分子）の構造'!L$46</f>
        <v>5747</v>
      </c>
      <c r="L61" s="132"/>
      <c r="M61" s="132"/>
      <c r="N61" s="132">
        <f>'将来負担比率（分子）の構造'!M$46</f>
        <v>5644</v>
      </c>
      <c r="O61" s="132"/>
      <c r="P61" s="132"/>
    </row>
    <row r="62" spans="1:16" x14ac:dyDescent="0.15">
      <c r="A62" s="132" t="s">
        <v>78</v>
      </c>
      <c r="B62" s="132">
        <f>'将来負担比率（分子）の構造'!I$45</f>
        <v>4130</v>
      </c>
      <c r="C62" s="132"/>
      <c r="D62" s="132"/>
      <c r="E62" s="132">
        <f>'将来負担比率（分子）の構造'!J$45</f>
        <v>3954</v>
      </c>
      <c r="F62" s="132"/>
      <c r="G62" s="132"/>
      <c r="H62" s="132">
        <f>'将来負担比率（分子）の構造'!K$45</f>
        <v>3664</v>
      </c>
      <c r="I62" s="132"/>
      <c r="J62" s="132"/>
      <c r="K62" s="132">
        <f>'将来負担比率（分子）の構造'!L$45</f>
        <v>3563</v>
      </c>
      <c r="L62" s="132"/>
      <c r="M62" s="132"/>
      <c r="N62" s="132">
        <f>'将来負担比率（分子）の構造'!M$45</f>
        <v>3589</v>
      </c>
      <c r="O62" s="132"/>
      <c r="P62" s="132"/>
    </row>
    <row r="63" spans="1:16" x14ac:dyDescent="0.15">
      <c r="A63" s="132" t="s">
        <v>77</v>
      </c>
      <c r="B63" s="132">
        <f>'将来負担比率（分子）の構造'!I$44</f>
        <v>296</v>
      </c>
      <c r="C63" s="132"/>
      <c r="D63" s="132"/>
      <c r="E63" s="132">
        <f>'将来負担比率（分子）の構造'!J$44</f>
        <v>434</v>
      </c>
      <c r="F63" s="132"/>
      <c r="G63" s="132"/>
      <c r="H63" s="132">
        <f>'将来負担比率（分子）の構造'!K$44</f>
        <v>503</v>
      </c>
      <c r="I63" s="132"/>
      <c r="J63" s="132"/>
      <c r="K63" s="132">
        <f>'将来負担比率（分子）の構造'!L$44</f>
        <v>468</v>
      </c>
      <c r="L63" s="132"/>
      <c r="M63" s="132"/>
      <c r="N63" s="132">
        <f>'将来負担比率（分子）の構造'!M$44</f>
        <v>435</v>
      </c>
      <c r="O63" s="132"/>
      <c r="P63" s="132"/>
    </row>
    <row r="64" spans="1:16" x14ac:dyDescent="0.15">
      <c r="A64" s="132" t="s">
        <v>76</v>
      </c>
      <c r="B64" s="132">
        <f>'将来負担比率（分子）の構造'!I$43</f>
        <v>10189</v>
      </c>
      <c r="C64" s="132"/>
      <c r="D64" s="132"/>
      <c r="E64" s="132">
        <f>'将来負担比率（分子）の構造'!J$43</f>
        <v>9551</v>
      </c>
      <c r="F64" s="132"/>
      <c r="G64" s="132"/>
      <c r="H64" s="132">
        <f>'将来負担比率（分子）の構造'!K$43</f>
        <v>8542</v>
      </c>
      <c r="I64" s="132"/>
      <c r="J64" s="132"/>
      <c r="K64" s="132">
        <f>'将来負担比率（分子）の構造'!L$43</f>
        <v>7778</v>
      </c>
      <c r="L64" s="132"/>
      <c r="M64" s="132"/>
      <c r="N64" s="132">
        <f>'将来負担比率（分子）の構造'!M$43</f>
        <v>7471</v>
      </c>
      <c r="O64" s="132"/>
      <c r="P64" s="132"/>
    </row>
    <row r="65" spans="1:16" x14ac:dyDescent="0.15">
      <c r="A65" s="132" t="s">
        <v>75</v>
      </c>
      <c r="B65" s="132">
        <f>'将来負担比率（分子）の構造'!I$42</f>
        <v>3764</v>
      </c>
      <c r="C65" s="132"/>
      <c r="D65" s="132"/>
      <c r="E65" s="132">
        <f>'将来負担比率（分子）の構造'!J$42</f>
        <v>3559</v>
      </c>
      <c r="F65" s="132"/>
      <c r="G65" s="132"/>
      <c r="H65" s="132">
        <f>'将来負担比率（分子）の構造'!K$42</f>
        <v>3490</v>
      </c>
      <c r="I65" s="132"/>
      <c r="J65" s="132"/>
      <c r="K65" s="132">
        <f>'将来負担比率（分子）の構造'!L$42</f>
        <v>3234</v>
      </c>
      <c r="L65" s="132"/>
      <c r="M65" s="132"/>
      <c r="N65" s="132">
        <f>'将来負担比率（分子）の構造'!M$42</f>
        <v>3088</v>
      </c>
      <c r="O65" s="132"/>
      <c r="P65" s="132"/>
    </row>
    <row r="66" spans="1:16" x14ac:dyDescent="0.15">
      <c r="A66" s="132" t="s">
        <v>74</v>
      </c>
      <c r="B66" s="132">
        <f>'将来負担比率（分子）の構造'!I$41</f>
        <v>19983</v>
      </c>
      <c r="C66" s="132"/>
      <c r="D66" s="132"/>
      <c r="E66" s="132">
        <f>'将来負担比率（分子）の構造'!J$41</f>
        <v>19944</v>
      </c>
      <c r="F66" s="132"/>
      <c r="G66" s="132"/>
      <c r="H66" s="132">
        <f>'将来負担比率（分子）の構造'!K$41</f>
        <v>19756</v>
      </c>
      <c r="I66" s="132"/>
      <c r="J66" s="132"/>
      <c r="K66" s="132">
        <f>'将来負担比率（分子）の構造'!L$41</f>
        <v>19507</v>
      </c>
      <c r="L66" s="132"/>
      <c r="M66" s="132"/>
      <c r="N66" s="132">
        <f>'将来負担比率（分子）の構造'!M$41</f>
        <v>19591</v>
      </c>
      <c r="O66" s="132"/>
      <c r="P66" s="132"/>
    </row>
    <row r="67" spans="1:16" x14ac:dyDescent="0.15">
      <c r="A67" s="132" t="s">
        <v>135</v>
      </c>
      <c r="B67" s="132" t="e">
        <f>NA()</f>
        <v>#N/A</v>
      </c>
      <c r="C67" s="132">
        <f>IF(ISNUMBER('将来負担比率（分子）の構造'!I$52), IF('将来負担比率（分子）の構造'!I$52 &lt; 0, 0, '将来負担比率（分子）の構造'!I$52), NA())</f>
        <v>15276</v>
      </c>
      <c r="D67" s="132" t="e">
        <f>NA()</f>
        <v>#N/A</v>
      </c>
      <c r="E67" s="132" t="e">
        <f>NA()</f>
        <v>#N/A</v>
      </c>
      <c r="F67" s="132">
        <f>IF(ISNUMBER('将来負担比率（分子）の構造'!J$52), IF('将来負担比率（分子）の構造'!J$52 &lt; 0, 0, '将来負担比率（分子）の構造'!J$52), NA())</f>
        <v>15025</v>
      </c>
      <c r="G67" s="132" t="e">
        <f>NA()</f>
        <v>#N/A</v>
      </c>
      <c r="H67" s="132" t="e">
        <f>NA()</f>
        <v>#N/A</v>
      </c>
      <c r="I67" s="132">
        <f>IF(ISNUMBER('将来負担比率（分子）の構造'!K$52), IF('将来負担比率（分子）の構造'!K$52 &lt; 0, 0, '将来負担比率（分子）の構造'!K$52), NA())</f>
        <v>13460</v>
      </c>
      <c r="J67" s="132" t="e">
        <f>NA()</f>
        <v>#N/A</v>
      </c>
      <c r="K67" s="132" t="e">
        <f>NA()</f>
        <v>#N/A</v>
      </c>
      <c r="L67" s="132">
        <f>IF(ISNUMBER('将来負担比率（分子）の構造'!L$52), IF('将来負担比率（分子）の構造'!L$52 &lt; 0, 0, '将来負担比率（分子）の構造'!L$52), NA())</f>
        <v>11936</v>
      </c>
      <c r="M67" s="132" t="e">
        <f>NA()</f>
        <v>#N/A</v>
      </c>
      <c r="N67" s="132" t="e">
        <f>NA()</f>
        <v>#N/A</v>
      </c>
      <c r="O67" s="132">
        <f>IF(ISNUMBER('将来負担比率（分子）の構造'!M$52), IF('将来負担比率（分子）の構造'!M$52 &lt; 0, 0, '将来負担比率（分子）の構造'!M$52), NA())</f>
        <v>11094</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5" zoomScaleNormal="85"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3" t="s">
        <v>93</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40" t="s">
        <v>285</v>
      </c>
      <c r="C5" s="641"/>
      <c r="D5" s="641"/>
      <c r="E5" s="641"/>
      <c r="F5" s="641"/>
      <c r="G5" s="641"/>
      <c r="H5" s="641"/>
      <c r="I5" s="641"/>
      <c r="J5" s="641"/>
      <c r="K5" s="641"/>
      <c r="L5" s="641"/>
      <c r="M5" s="641"/>
      <c r="N5" s="641"/>
      <c r="O5" s="641"/>
      <c r="P5" s="641"/>
      <c r="Q5" s="642"/>
      <c r="R5" s="657">
        <v>7649813</v>
      </c>
      <c r="S5" s="658"/>
      <c r="T5" s="658"/>
      <c r="U5" s="658"/>
      <c r="V5" s="658"/>
      <c r="W5" s="658"/>
      <c r="X5" s="658"/>
      <c r="Y5" s="689"/>
      <c r="Z5" s="699">
        <v>38.4</v>
      </c>
      <c r="AA5" s="699"/>
      <c r="AB5" s="699"/>
      <c r="AC5" s="699"/>
      <c r="AD5" s="700">
        <v>7205743</v>
      </c>
      <c r="AE5" s="700"/>
      <c r="AF5" s="700"/>
      <c r="AG5" s="700"/>
      <c r="AH5" s="700"/>
      <c r="AI5" s="700"/>
      <c r="AJ5" s="700"/>
      <c r="AK5" s="700"/>
      <c r="AL5" s="691">
        <v>68.900000000000006</v>
      </c>
      <c r="AM5" s="676"/>
      <c r="AN5" s="676"/>
      <c r="AO5" s="692"/>
      <c r="AP5" s="640" t="s">
        <v>400</v>
      </c>
      <c r="AQ5" s="641"/>
      <c r="AR5" s="641"/>
      <c r="AS5" s="641"/>
      <c r="AT5" s="641"/>
      <c r="AU5" s="641"/>
      <c r="AV5" s="641"/>
      <c r="AW5" s="641"/>
      <c r="AX5" s="641"/>
      <c r="AY5" s="641"/>
      <c r="AZ5" s="641"/>
      <c r="BA5" s="641"/>
      <c r="BB5" s="641"/>
      <c r="BC5" s="641"/>
      <c r="BD5" s="641"/>
      <c r="BE5" s="641"/>
      <c r="BF5" s="642"/>
      <c r="BG5" s="577">
        <v>7131324</v>
      </c>
      <c r="BH5" s="570"/>
      <c r="BI5" s="570"/>
      <c r="BJ5" s="570"/>
      <c r="BK5" s="570"/>
      <c r="BL5" s="570"/>
      <c r="BM5" s="570"/>
      <c r="BN5" s="571"/>
      <c r="BO5" s="578">
        <v>93.2</v>
      </c>
      <c r="BP5" s="578"/>
      <c r="BQ5" s="578"/>
      <c r="BR5" s="578"/>
      <c r="BS5" s="582" t="s">
        <v>401</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x14ac:dyDescent="0.15">
      <c r="B6" s="579" t="s">
        <v>289</v>
      </c>
      <c r="C6" s="580"/>
      <c r="D6" s="580"/>
      <c r="E6" s="580"/>
      <c r="F6" s="580"/>
      <c r="G6" s="580"/>
      <c r="H6" s="580"/>
      <c r="I6" s="580"/>
      <c r="J6" s="580"/>
      <c r="K6" s="580"/>
      <c r="L6" s="580"/>
      <c r="M6" s="580"/>
      <c r="N6" s="580"/>
      <c r="O6" s="580"/>
      <c r="P6" s="580"/>
      <c r="Q6" s="581"/>
      <c r="R6" s="577">
        <v>182780</v>
      </c>
      <c r="S6" s="570"/>
      <c r="T6" s="570"/>
      <c r="U6" s="570"/>
      <c r="V6" s="570"/>
      <c r="W6" s="570"/>
      <c r="X6" s="570"/>
      <c r="Y6" s="571"/>
      <c r="Z6" s="578">
        <v>0.9</v>
      </c>
      <c r="AA6" s="578"/>
      <c r="AB6" s="578"/>
      <c r="AC6" s="578"/>
      <c r="AD6" s="582">
        <v>182780</v>
      </c>
      <c r="AE6" s="582"/>
      <c r="AF6" s="582"/>
      <c r="AG6" s="582"/>
      <c r="AH6" s="582"/>
      <c r="AI6" s="582"/>
      <c r="AJ6" s="582"/>
      <c r="AK6" s="582"/>
      <c r="AL6" s="572">
        <v>1.7</v>
      </c>
      <c r="AM6" s="583"/>
      <c r="AN6" s="583"/>
      <c r="AO6" s="584"/>
      <c r="AP6" s="579" t="s">
        <v>290</v>
      </c>
      <c r="AQ6" s="580"/>
      <c r="AR6" s="580"/>
      <c r="AS6" s="580"/>
      <c r="AT6" s="580"/>
      <c r="AU6" s="580"/>
      <c r="AV6" s="580"/>
      <c r="AW6" s="580"/>
      <c r="AX6" s="580"/>
      <c r="AY6" s="580"/>
      <c r="AZ6" s="580"/>
      <c r="BA6" s="580"/>
      <c r="BB6" s="580"/>
      <c r="BC6" s="580"/>
      <c r="BD6" s="580"/>
      <c r="BE6" s="580"/>
      <c r="BF6" s="581"/>
      <c r="BG6" s="577">
        <v>7131324</v>
      </c>
      <c r="BH6" s="570"/>
      <c r="BI6" s="570"/>
      <c r="BJ6" s="570"/>
      <c r="BK6" s="570"/>
      <c r="BL6" s="570"/>
      <c r="BM6" s="570"/>
      <c r="BN6" s="571"/>
      <c r="BO6" s="578">
        <v>93.2</v>
      </c>
      <c r="BP6" s="578"/>
      <c r="BQ6" s="578"/>
      <c r="BR6" s="578"/>
      <c r="BS6" s="582" t="s">
        <v>402</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175216</v>
      </c>
      <c r="CS6" s="570"/>
      <c r="CT6" s="570"/>
      <c r="CU6" s="570"/>
      <c r="CV6" s="570"/>
      <c r="CW6" s="570"/>
      <c r="CX6" s="570"/>
      <c r="CY6" s="571"/>
      <c r="CZ6" s="578">
        <v>0.9</v>
      </c>
      <c r="DA6" s="578"/>
      <c r="DB6" s="578"/>
      <c r="DC6" s="578"/>
      <c r="DD6" s="569" t="s">
        <v>402</v>
      </c>
      <c r="DE6" s="570"/>
      <c r="DF6" s="570"/>
      <c r="DG6" s="570"/>
      <c r="DH6" s="570"/>
      <c r="DI6" s="570"/>
      <c r="DJ6" s="570"/>
      <c r="DK6" s="570"/>
      <c r="DL6" s="570"/>
      <c r="DM6" s="570"/>
      <c r="DN6" s="570"/>
      <c r="DO6" s="570"/>
      <c r="DP6" s="571"/>
      <c r="DQ6" s="569">
        <v>175216</v>
      </c>
      <c r="DR6" s="570"/>
      <c r="DS6" s="570"/>
      <c r="DT6" s="570"/>
      <c r="DU6" s="570"/>
      <c r="DV6" s="570"/>
      <c r="DW6" s="570"/>
      <c r="DX6" s="570"/>
      <c r="DY6" s="570"/>
      <c r="DZ6" s="570"/>
      <c r="EA6" s="570"/>
      <c r="EB6" s="570"/>
      <c r="EC6" s="628"/>
    </row>
    <row r="7" spans="2:143" ht="11.25" customHeight="1" x14ac:dyDescent="0.15">
      <c r="B7" s="579" t="s">
        <v>292</v>
      </c>
      <c r="C7" s="580"/>
      <c r="D7" s="580"/>
      <c r="E7" s="580"/>
      <c r="F7" s="580"/>
      <c r="G7" s="580"/>
      <c r="H7" s="580"/>
      <c r="I7" s="580"/>
      <c r="J7" s="580"/>
      <c r="K7" s="580"/>
      <c r="L7" s="580"/>
      <c r="M7" s="580"/>
      <c r="N7" s="580"/>
      <c r="O7" s="580"/>
      <c r="P7" s="580"/>
      <c r="Q7" s="581"/>
      <c r="R7" s="577">
        <v>18332</v>
      </c>
      <c r="S7" s="570"/>
      <c r="T7" s="570"/>
      <c r="U7" s="570"/>
      <c r="V7" s="570"/>
      <c r="W7" s="570"/>
      <c r="X7" s="570"/>
      <c r="Y7" s="571"/>
      <c r="Z7" s="578">
        <v>0.1</v>
      </c>
      <c r="AA7" s="578"/>
      <c r="AB7" s="578"/>
      <c r="AC7" s="578"/>
      <c r="AD7" s="582">
        <v>18332</v>
      </c>
      <c r="AE7" s="582"/>
      <c r="AF7" s="582"/>
      <c r="AG7" s="582"/>
      <c r="AH7" s="582"/>
      <c r="AI7" s="582"/>
      <c r="AJ7" s="582"/>
      <c r="AK7" s="582"/>
      <c r="AL7" s="572">
        <v>0.2</v>
      </c>
      <c r="AM7" s="583"/>
      <c r="AN7" s="583"/>
      <c r="AO7" s="584"/>
      <c r="AP7" s="579" t="s">
        <v>293</v>
      </c>
      <c r="AQ7" s="580"/>
      <c r="AR7" s="580"/>
      <c r="AS7" s="580"/>
      <c r="AT7" s="580"/>
      <c r="AU7" s="580"/>
      <c r="AV7" s="580"/>
      <c r="AW7" s="580"/>
      <c r="AX7" s="580"/>
      <c r="AY7" s="580"/>
      <c r="AZ7" s="580"/>
      <c r="BA7" s="580"/>
      <c r="BB7" s="580"/>
      <c r="BC7" s="580"/>
      <c r="BD7" s="580"/>
      <c r="BE7" s="580"/>
      <c r="BF7" s="581"/>
      <c r="BG7" s="577">
        <v>3420621</v>
      </c>
      <c r="BH7" s="570"/>
      <c r="BI7" s="570"/>
      <c r="BJ7" s="570"/>
      <c r="BK7" s="570"/>
      <c r="BL7" s="570"/>
      <c r="BM7" s="570"/>
      <c r="BN7" s="571"/>
      <c r="BO7" s="578">
        <v>44.7</v>
      </c>
      <c r="BP7" s="578"/>
      <c r="BQ7" s="578"/>
      <c r="BR7" s="578"/>
      <c r="BS7" s="582" t="s">
        <v>402</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2376293</v>
      </c>
      <c r="CS7" s="570"/>
      <c r="CT7" s="570"/>
      <c r="CU7" s="570"/>
      <c r="CV7" s="570"/>
      <c r="CW7" s="570"/>
      <c r="CX7" s="570"/>
      <c r="CY7" s="571"/>
      <c r="CZ7" s="578">
        <v>12.4</v>
      </c>
      <c r="DA7" s="578"/>
      <c r="DB7" s="578"/>
      <c r="DC7" s="578"/>
      <c r="DD7" s="569">
        <v>71392</v>
      </c>
      <c r="DE7" s="570"/>
      <c r="DF7" s="570"/>
      <c r="DG7" s="570"/>
      <c r="DH7" s="570"/>
      <c r="DI7" s="570"/>
      <c r="DJ7" s="570"/>
      <c r="DK7" s="570"/>
      <c r="DL7" s="570"/>
      <c r="DM7" s="570"/>
      <c r="DN7" s="570"/>
      <c r="DO7" s="570"/>
      <c r="DP7" s="571"/>
      <c r="DQ7" s="569">
        <v>2200036</v>
      </c>
      <c r="DR7" s="570"/>
      <c r="DS7" s="570"/>
      <c r="DT7" s="570"/>
      <c r="DU7" s="570"/>
      <c r="DV7" s="570"/>
      <c r="DW7" s="570"/>
      <c r="DX7" s="570"/>
      <c r="DY7" s="570"/>
      <c r="DZ7" s="570"/>
      <c r="EA7" s="570"/>
      <c r="EB7" s="570"/>
      <c r="EC7" s="628"/>
    </row>
    <row r="8" spans="2:143" ht="11.25" customHeight="1" x14ac:dyDescent="0.15">
      <c r="B8" s="579" t="s">
        <v>403</v>
      </c>
      <c r="C8" s="580"/>
      <c r="D8" s="580"/>
      <c r="E8" s="580"/>
      <c r="F8" s="580"/>
      <c r="G8" s="580"/>
      <c r="H8" s="580"/>
      <c r="I8" s="580"/>
      <c r="J8" s="580"/>
      <c r="K8" s="580"/>
      <c r="L8" s="580"/>
      <c r="M8" s="580"/>
      <c r="N8" s="580"/>
      <c r="O8" s="580"/>
      <c r="P8" s="580"/>
      <c r="Q8" s="581"/>
      <c r="R8" s="577">
        <v>12123</v>
      </c>
      <c r="S8" s="570"/>
      <c r="T8" s="570"/>
      <c r="U8" s="570"/>
      <c r="V8" s="570"/>
      <c r="W8" s="570"/>
      <c r="X8" s="570"/>
      <c r="Y8" s="571"/>
      <c r="Z8" s="578">
        <v>0.1</v>
      </c>
      <c r="AA8" s="578"/>
      <c r="AB8" s="578"/>
      <c r="AC8" s="578"/>
      <c r="AD8" s="582">
        <v>12123</v>
      </c>
      <c r="AE8" s="582"/>
      <c r="AF8" s="582"/>
      <c r="AG8" s="582"/>
      <c r="AH8" s="582"/>
      <c r="AI8" s="582"/>
      <c r="AJ8" s="582"/>
      <c r="AK8" s="582"/>
      <c r="AL8" s="572">
        <v>0.1</v>
      </c>
      <c r="AM8" s="583"/>
      <c r="AN8" s="583"/>
      <c r="AO8" s="584"/>
      <c r="AP8" s="579" t="s">
        <v>295</v>
      </c>
      <c r="AQ8" s="580"/>
      <c r="AR8" s="580"/>
      <c r="AS8" s="580"/>
      <c r="AT8" s="580"/>
      <c r="AU8" s="580"/>
      <c r="AV8" s="580"/>
      <c r="AW8" s="580"/>
      <c r="AX8" s="580"/>
      <c r="AY8" s="580"/>
      <c r="AZ8" s="580"/>
      <c r="BA8" s="580"/>
      <c r="BB8" s="580"/>
      <c r="BC8" s="580"/>
      <c r="BD8" s="580"/>
      <c r="BE8" s="580"/>
      <c r="BF8" s="581"/>
      <c r="BG8" s="577">
        <v>79475</v>
      </c>
      <c r="BH8" s="570"/>
      <c r="BI8" s="570"/>
      <c r="BJ8" s="570"/>
      <c r="BK8" s="570"/>
      <c r="BL8" s="570"/>
      <c r="BM8" s="570"/>
      <c r="BN8" s="571"/>
      <c r="BO8" s="578">
        <v>1</v>
      </c>
      <c r="BP8" s="578"/>
      <c r="BQ8" s="578"/>
      <c r="BR8" s="578"/>
      <c r="BS8" s="569" t="s">
        <v>404</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6400400</v>
      </c>
      <c r="CS8" s="570"/>
      <c r="CT8" s="570"/>
      <c r="CU8" s="570"/>
      <c r="CV8" s="570"/>
      <c r="CW8" s="570"/>
      <c r="CX8" s="570"/>
      <c r="CY8" s="571"/>
      <c r="CZ8" s="578">
        <v>33.5</v>
      </c>
      <c r="DA8" s="578"/>
      <c r="DB8" s="578"/>
      <c r="DC8" s="578"/>
      <c r="DD8" s="569">
        <v>613600</v>
      </c>
      <c r="DE8" s="570"/>
      <c r="DF8" s="570"/>
      <c r="DG8" s="570"/>
      <c r="DH8" s="570"/>
      <c r="DI8" s="570"/>
      <c r="DJ8" s="570"/>
      <c r="DK8" s="570"/>
      <c r="DL8" s="570"/>
      <c r="DM8" s="570"/>
      <c r="DN8" s="570"/>
      <c r="DO8" s="570"/>
      <c r="DP8" s="571"/>
      <c r="DQ8" s="569">
        <v>3303701</v>
      </c>
      <c r="DR8" s="570"/>
      <c r="DS8" s="570"/>
      <c r="DT8" s="570"/>
      <c r="DU8" s="570"/>
      <c r="DV8" s="570"/>
      <c r="DW8" s="570"/>
      <c r="DX8" s="570"/>
      <c r="DY8" s="570"/>
      <c r="DZ8" s="570"/>
      <c r="EA8" s="570"/>
      <c r="EB8" s="570"/>
      <c r="EC8" s="628"/>
    </row>
    <row r="9" spans="2:143" ht="11.25" customHeight="1" x14ac:dyDescent="0.15">
      <c r="B9" s="579" t="s">
        <v>405</v>
      </c>
      <c r="C9" s="580"/>
      <c r="D9" s="580"/>
      <c r="E9" s="580"/>
      <c r="F9" s="580"/>
      <c r="G9" s="580"/>
      <c r="H9" s="580"/>
      <c r="I9" s="580"/>
      <c r="J9" s="580"/>
      <c r="K9" s="580"/>
      <c r="L9" s="580"/>
      <c r="M9" s="580"/>
      <c r="N9" s="580"/>
      <c r="O9" s="580"/>
      <c r="P9" s="580"/>
      <c r="Q9" s="581"/>
      <c r="R9" s="577">
        <v>2753</v>
      </c>
      <c r="S9" s="570"/>
      <c r="T9" s="570"/>
      <c r="U9" s="570"/>
      <c r="V9" s="570"/>
      <c r="W9" s="570"/>
      <c r="X9" s="570"/>
      <c r="Y9" s="571"/>
      <c r="Z9" s="578">
        <v>0</v>
      </c>
      <c r="AA9" s="578"/>
      <c r="AB9" s="578"/>
      <c r="AC9" s="578"/>
      <c r="AD9" s="582">
        <v>2753</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2647601</v>
      </c>
      <c r="BH9" s="570"/>
      <c r="BI9" s="570"/>
      <c r="BJ9" s="570"/>
      <c r="BK9" s="570"/>
      <c r="BL9" s="570"/>
      <c r="BM9" s="570"/>
      <c r="BN9" s="571"/>
      <c r="BO9" s="578">
        <v>34.6</v>
      </c>
      <c r="BP9" s="578"/>
      <c r="BQ9" s="578"/>
      <c r="BR9" s="578"/>
      <c r="BS9" s="569" t="s">
        <v>406</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1284022</v>
      </c>
      <c r="CS9" s="570"/>
      <c r="CT9" s="570"/>
      <c r="CU9" s="570"/>
      <c r="CV9" s="570"/>
      <c r="CW9" s="570"/>
      <c r="CX9" s="570"/>
      <c r="CY9" s="571"/>
      <c r="CZ9" s="578">
        <v>6.7</v>
      </c>
      <c r="DA9" s="578"/>
      <c r="DB9" s="578"/>
      <c r="DC9" s="578"/>
      <c r="DD9" s="569">
        <v>270326</v>
      </c>
      <c r="DE9" s="570"/>
      <c r="DF9" s="570"/>
      <c r="DG9" s="570"/>
      <c r="DH9" s="570"/>
      <c r="DI9" s="570"/>
      <c r="DJ9" s="570"/>
      <c r="DK9" s="570"/>
      <c r="DL9" s="570"/>
      <c r="DM9" s="570"/>
      <c r="DN9" s="570"/>
      <c r="DO9" s="570"/>
      <c r="DP9" s="571"/>
      <c r="DQ9" s="569">
        <v>1101345</v>
      </c>
      <c r="DR9" s="570"/>
      <c r="DS9" s="570"/>
      <c r="DT9" s="570"/>
      <c r="DU9" s="570"/>
      <c r="DV9" s="570"/>
      <c r="DW9" s="570"/>
      <c r="DX9" s="570"/>
      <c r="DY9" s="570"/>
      <c r="DZ9" s="570"/>
      <c r="EA9" s="570"/>
      <c r="EB9" s="570"/>
      <c r="EC9" s="628"/>
    </row>
    <row r="10" spans="2:143" ht="11.25" customHeight="1" x14ac:dyDescent="0.15">
      <c r="B10" s="579" t="s">
        <v>299</v>
      </c>
      <c r="C10" s="580"/>
      <c r="D10" s="580"/>
      <c r="E10" s="580"/>
      <c r="F10" s="580"/>
      <c r="G10" s="580"/>
      <c r="H10" s="580"/>
      <c r="I10" s="580"/>
      <c r="J10" s="580"/>
      <c r="K10" s="580"/>
      <c r="L10" s="580"/>
      <c r="M10" s="580"/>
      <c r="N10" s="580"/>
      <c r="O10" s="580"/>
      <c r="P10" s="580"/>
      <c r="Q10" s="581"/>
      <c r="R10" s="577">
        <v>608382</v>
      </c>
      <c r="S10" s="570"/>
      <c r="T10" s="570"/>
      <c r="U10" s="570"/>
      <c r="V10" s="570"/>
      <c r="W10" s="570"/>
      <c r="X10" s="570"/>
      <c r="Y10" s="571"/>
      <c r="Z10" s="578">
        <v>3.1</v>
      </c>
      <c r="AA10" s="578"/>
      <c r="AB10" s="578"/>
      <c r="AC10" s="578"/>
      <c r="AD10" s="582">
        <v>608382</v>
      </c>
      <c r="AE10" s="582"/>
      <c r="AF10" s="582"/>
      <c r="AG10" s="582"/>
      <c r="AH10" s="582"/>
      <c r="AI10" s="582"/>
      <c r="AJ10" s="582"/>
      <c r="AK10" s="582"/>
      <c r="AL10" s="572">
        <v>5.8</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221028</v>
      </c>
      <c r="BH10" s="570"/>
      <c r="BI10" s="570"/>
      <c r="BJ10" s="570"/>
      <c r="BK10" s="570"/>
      <c r="BL10" s="570"/>
      <c r="BM10" s="570"/>
      <c r="BN10" s="571"/>
      <c r="BO10" s="578">
        <v>2.9</v>
      </c>
      <c r="BP10" s="578"/>
      <c r="BQ10" s="578"/>
      <c r="BR10" s="578"/>
      <c r="BS10" s="569" t="s">
        <v>406</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154479</v>
      </c>
      <c r="CS10" s="570"/>
      <c r="CT10" s="570"/>
      <c r="CU10" s="570"/>
      <c r="CV10" s="570"/>
      <c r="CW10" s="570"/>
      <c r="CX10" s="570"/>
      <c r="CY10" s="571"/>
      <c r="CZ10" s="578">
        <v>0.8</v>
      </c>
      <c r="DA10" s="578"/>
      <c r="DB10" s="578"/>
      <c r="DC10" s="578"/>
      <c r="DD10" s="569">
        <v>1627</v>
      </c>
      <c r="DE10" s="570"/>
      <c r="DF10" s="570"/>
      <c r="DG10" s="570"/>
      <c r="DH10" s="570"/>
      <c r="DI10" s="570"/>
      <c r="DJ10" s="570"/>
      <c r="DK10" s="570"/>
      <c r="DL10" s="570"/>
      <c r="DM10" s="570"/>
      <c r="DN10" s="570"/>
      <c r="DO10" s="570"/>
      <c r="DP10" s="571"/>
      <c r="DQ10" s="569">
        <v>68676</v>
      </c>
      <c r="DR10" s="570"/>
      <c r="DS10" s="570"/>
      <c r="DT10" s="570"/>
      <c r="DU10" s="570"/>
      <c r="DV10" s="570"/>
      <c r="DW10" s="570"/>
      <c r="DX10" s="570"/>
      <c r="DY10" s="570"/>
      <c r="DZ10" s="570"/>
      <c r="EA10" s="570"/>
      <c r="EB10" s="570"/>
      <c r="EC10" s="628"/>
    </row>
    <row r="11" spans="2:143" ht="11.25" customHeight="1" x14ac:dyDescent="0.15">
      <c r="B11" s="579" t="s">
        <v>302</v>
      </c>
      <c r="C11" s="580"/>
      <c r="D11" s="580"/>
      <c r="E11" s="580"/>
      <c r="F11" s="580"/>
      <c r="G11" s="580"/>
      <c r="H11" s="580"/>
      <c r="I11" s="580"/>
      <c r="J11" s="580"/>
      <c r="K11" s="580"/>
      <c r="L11" s="580"/>
      <c r="M11" s="580"/>
      <c r="N11" s="580"/>
      <c r="O11" s="580"/>
      <c r="P11" s="580"/>
      <c r="Q11" s="581"/>
      <c r="R11" s="577">
        <v>22456</v>
      </c>
      <c r="S11" s="570"/>
      <c r="T11" s="570"/>
      <c r="U11" s="570"/>
      <c r="V11" s="570"/>
      <c r="W11" s="570"/>
      <c r="X11" s="570"/>
      <c r="Y11" s="571"/>
      <c r="Z11" s="578">
        <v>0.1</v>
      </c>
      <c r="AA11" s="578"/>
      <c r="AB11" s="578"/>
      <c r="AC11" s="578"/>
      <c r="AD11" s="582">
        <v>22456</v>
      </c>
      <c r="AE11" s="582"/>
      <c r="AF11" s="582"/>
      <c r="AG11" s="582"/>
      <c r="AH11" s="582"/>
      <c r="AI11" s="582"/>
      <c r="AJ11" s="582"/>
      <c r="AK11" s="582"/>
      <c r="AL11" s="572">
        <v>0.2</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472517</v>
      </c>
      <c r="BH11" s="570"/>
      <c r="BI11" s="570"/>
      <c r="BJ11" s="570"/>
      <c r="BK11" s="570"/>
      <c r="BL11" s="570"/>
      <c r="BM11" s="570"/>
      <c r="BN11" s="571"/>
      <c r="BO11" s="578">
        <v>6.2</v>
      </c>
      <c r="BP11" s="578"/>
      <c r="BQ11" s="578"/>
      <c r="BR11" s="578"/>
      <c r="BS11" s="569" t="s">
        <v>406</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192414</v>
      </c>
      <c r="CS11" s="570"/>
      <c r="CT11" s="570"/>
      <c r="CU11" s="570"/>
      <c r="CV11" s="570"/>
      <c r="CW11" s="570"/>
      <c r="CX11" s="570"/>
      <c r="CY11" s="571"/>
      <c r="CZ11" s="578">
        <v>1</v>
      </c>
      <c r="DA11" s="578"/>
      <c r="DB11" s="578"/>
      <c r="DC11" s="578"/>
      <c r="DD11" s="569">
        <v>73149</v>
      </c>
      <c r="DE11" s="570"/>
      <c r="DF11" s="570"/>
      <c r="DG11" s="570"/>
      <c r="DH11" s="570"/>
      <c r="DI11" s="570"/>
      <c r="DJ11" s="570"/>
      <c r="DK11" s="570"/>
      <c r="DL11" s="570"/>
      <c r="DM11" s="570"/>
      <c r="DN11" s="570"/>
      <c r="DO11" s="570"/>
      <c r="DP11" s="571"/>
      <c r="DQ11" s="569">
        <v>148186</v>
      </c>
      <c r="DR11" s="570"/>
      <c r="DS11" s="570"/>
      <c r="DT11" s="570"/>
      <c r="DU11" s="570"/>
      <c r="DV11" s="570"/>
      <c r="DW11" s="570"/>
      <c r="DX11" s="570"/>
      <c r="DY11" s="570"/>
      <c r="DZ11" s="570"/>
      <c r="EA11" s="570"/>
      <c r="EB11" s="570"/>
      <c r="EC11" s="628"/>
    </row>
    <row r="12" spans="2:143" ht="11.25" customHeight="1" x14ac:dyDescent="0.15">
      <c r="B12" s="579" t="s">
        <v>305</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3248427</v>
      </c>
      <c r="BH12" s="570"/>
      <c r="BI12" s="570"/>
      <c r="BJ12" s="570"/>
      <c r="BK12" s="570"/>
      <c r="BL12" s="570"/>
      <c r="BM12" s="570"/>
      <c r="BN12" s="571"/>
      <c r="BO12" s="578">
        <v>42.5</v>
      </c>
      <c r="BP12" s="578"/>
      <c r="BQ12" s="578"/>
      <c r="BR12" s="578"/>
      <c r="BS12" s="569" t="s">
        <v>406</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1724937</v>
      </c>
      <c r="CS12" s="570"/>
      <c r="CT12" s="570"/>
      <c r="CU12" s="570"/>
      <c r="CV12" s="570"/>
      <c r="CW12" s="570"/>
      <c r="CX12" s="570"/>
      <c r="CY12" s="571"/>
      <c r="CZ12" s="578">
        <v>9</v>
      </c>
      <c r="DA12" s="578"/>
      <c r="DB12" s="578"/>
      <c r="DC12" s="578"/>
      <c r="DD12" s="569">
        <v>44045</v>
      </c>
      <c r="DE12" s="570"/>
      <c r="DF12" s="570"/>
      <c r="DG12" s="570"/>
      <c r="DH12" s="570"/>
      <c r="DI12" s="570"/>
      <c r="DJ12" s="570"/>
      <c r="DK12" s="570"/>
      <c r="DL12" s="570"/>
      <c r="DM12" s="570"/>
      <c r="DN12" s="570"/>
      <c r="DO12" s="570"/>
      <c r="DP12" s="571"/>
      <c r="DQ12" s="569">
        <v>385346</v>
      </c>
      <c r="DR12" s="570"/>
      <c r="DS12" s="570"/>
      <c r="DT12" s="570"/>
      <c r="DU12" s="570"/>
      <c r="DV12" s="570"/>
      <c r="DW12" s="570"/>
      <c r="DX12" s="570"/>
      <c r="DY12" s="570"/>
      <c r="DZ12" s="570"/>
      <c r="EA12" s="570"/>
      <c r="EB12" s="570"/>
      <c r="EC12" s="628"/>
    </row>
    <row r="13" spans="2:143" ht="11.25" customHeight="1" x14ac:dyDescent="0.15">
      <c r="B13" s="579" t="s">
        <v>308</v>
      </c>
      <c r="C13" s="580"/>
      <c r="D13" s="580"/>
      <c r="E13" s="580"/>
      <c r="F13" s="580"/>
      <c r="G13" s="580"/>
      <c r="H13" s="580"/>
      <c r="I13" s="580"/>
      <c r="J13" s="580"/>
      <c r="K13" s="580"/>
      <c r="L13" s="580"/>
      <c r="M13" s="580"/>
      <c r="N13" s="580"/>
      <c r="O13" s="580"/>
      <c r="P13" s="580"/>
      <c r="Q13" s="581"/>
      <c r="R13" s="577">
        <v>48805</v>
      </c>
      <c r="S13" s="570"/>
      <c r="T13" s="570"/>
      <c r="U13" s="570"/>
      <c r="V13" s="570"/>
      <c r="W13" s="570"/>
      <c r="X13" s="570"/>
      <c r="Y13" s="571"/>
      <c r="Z13" s="578">
        <v>0.2</v>
      </c>
      <c r="AA13" s="578"/>
      <c r="AB13" s="578"/>
      <c r="AC13" s="578"/>
      <c r="AD13" s="582">
        <v>48805</v>
      </c>
      <c r="AE13" s="582"/>
      <c r="AF13" s="582"/>
      <c r="AG13" s="582"/>
      <c r="AH13" s="582"/>
      <c r="AI13" s="582"/>
      <c r="AJ13" s="582"/>
      <c r="AK13" s="582"/>
      <c r="AL13" s="572">
        <v>0.5</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3220880</v>
      </c>
      <c r="BH13" s="570"/>
      <c r="BI13" s="570"/>
      <c r="BJ13" s="570"/>
      <c r="BK13" s="570"/>
      <c r="BL13" s="570"/>
      <c r="BM13" s="570"/>
      <c r="BN13" s="571"/>
      <c r="BO13" s="578">
        <v>42.1</v>
      </c>
      <c r="BP13" s="578"/>
      <c r="BQ13" s="578"/>
      <c r="BR13" s="578"/>
      <c r="BS13" s="569" t="s">
        <v>406</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2011781</v>
      </c>
      <c r="CS13" s="570"/>
      <c r="CT13" s="570"/>
      <c r="CU13" s="570"/>
      <c r="CV13" s="570"/>
      <c r="CW13" s="570"/>
      <c r="CX13" s="570"/>
      <c r="CY13" s="571"/>
      <c r="CZ13" s="578">
        <v>10.5</v>
      </c>
      <c r="DA13" s="578"/>
      <c r="DB13" s="578"/>
      <c r="DC13" s="578"/>
      <c r="DD13" s="569">
        <v>720064</v>
      </c>
      <c r="DE13" s="570"/>
      <c r="DF13" s="570"/>
      <c r="DG13" s="570"/>
      <c r="DH13" s="570"/>
      <c r="DI13" s="570"/>
      <c r="DJ13" s="570"/>
      <c r="DK13" s="570"/>
      <c r="DL13" s="570"/>
      <c r="DM13" s="570"/>
      <c r="DN13" s="570"/>
      <c r="DO13" s="570"/>
      <c r="DP13" s="571"/>
      <c r="DQ13" s="569">
        <v>1636663</v>
      </c>
      <c r="DR13" s="570"/>
      <c r="DS13" s="570"/>
      <c r="DT13" s="570"/>
      <c r="DU13" s="570"/>
      <c r="DV13" s="570"/>
      <c r="DW13" s="570"/>
      <c r="DX13" s="570"/>
      <c r="DY13" s="570"/>
      <c r="DZ13" s="570"/>
      <c r="EA13" s="570"/>
      <c r="EB13" s="570"/>
      <c r="EC13" s="628"/>
    </row>
    <row r="14" spans="2:143" ht="11.25" customHeight="1" x14ac:dyDescent="0.15">
      <c r="B14" s="579" t="s">
        <v>311</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109175</v>
      </c>
      <c r="BH14" s="570"/>
      <c r="BI14" s="570"/>
      <c r="BJ14" s="570"/>
      <c r="BK14" s="570"/>
      <c r="BL14" s="570"/>
      <c r="BM14" s="570"/>
      <c r="BN14" s="571"/>
      <c r="BO14" s="578">
        <v>1.4</v>
      </c>
      <c r="BP14" s="578"/>
      <c r="BQ14" s="578"/>
      <c r="BR14" s="578"/>
      <c r="BS14" s="569" t="s">
        <v>406</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533170</v>
      </c>
      <c r="CS14" s="570"/>
      <c r="CT14" s="570"/>
      <c r="CU14" s="570"/>
      <c r="CV14" s="570"/>
      <c r="CW14" s="570"/>
      <c r="CX14" s="570"/>
      <c r="CY14" s="571"/>
      <c r="CZ14" s="578">
        <v>2.8</v>
      </c>
      <c r="DA14" s="578"/>
      <c r="DB14" s="578"/>
      <c r="DC14" s="578"/>
      <c r="DD14" s="569">
        <v>8214</v>
      </c>
      <c r="DE14" s="570"/>
      <c r="DF14" s="570"/>
      <c r="DG14" s="570"/>
      <c r="DH14" s="570"/>
      <c r="DI14" s="570"/>
      <c r="DJ14" s="570"/>
      <c r="DK14" s="570"/>
      <c r="DL14" s="570"/>
      <c r="DM14" s="570"/>
      <c r="DN14" s="570"/>
      <c r="DO14" s="570"/>
      <c r="DP14" s="571"/>
      <c r="DQ14" s="569">
        <v>514486</v>
      </c>
      <c r="DR14" s="570"/>
      <c r="DS14" s="570"/>
      <c r="DT14" s="570"/>
      <c r="DU14" s="570"/>
      <c r="DV14" s="570"/>
      <c r="DW14" s="570"/>
      <c r="DX14" s="570"/>
      <c r="DY14" s="570"/>
      <c r="DZ14" s="570"/>
      <c r="EA14" s="570"/>
      <c r="EB14" s="570"/>
      <c r="EC14" s="628"/>
    </row>
    <row r="15" spans="2:143" ht="11.25" customHeight="1" x14ac:dyDescent="0.15">
      <c r="B15" s="579" t="s">
        <v>314</v>
      </c>
      <c r="C15" s="580"/>
      <c r="D15" s="580"/>
      <c r="E15" s="580"/>
      <c r="F15" s="580"/>
      <c r="G15" s="580"/>
      <c r="H15" s="580"/>
      <c r="I15" s="580"/>
      <c r="J15" s="580"/>
      <c r="K15" s="580"/>
      <c r="L15" s="580"/>
      <c r="M15" s="580"/>
      <c r="N15" s="580"/>
      <c r="O15" s="580"/>
      <c r="P15" s="580"/>
      <c r="Q15" s="581"/>
      <c r="R15" s="577">
        <v>26310</v>
      </c>
      <c r="S15" s="570"/>
      <c r="T15" s="570"/>
      <c r="U15" s="570"/>
      <c r="V15" s="570"/>
      <c r="W15" s="570"/>
      <c r="X15" s="570"/>
      <c r="Y15" s="571"/>
      <c r="Z15" s="578">
        <v>0.1</v>
      </c>
      <c r="AA15" s="578"/>
      <c r="AB15" s="578"/>
      <c r="AC15" s="578"/>
      <c r="AD15" s="582">
        <v>26310</v>
      </c>
      <c r="AE15" s="582"/>
      <c r="AF15" s="582"/>
      <c r="AG15" s="582"/>
      <c r="AH15" s="582"/>
      <c r="AI15" s="582"/>
      <c r="AJ15" s="582"/>
      <c r="AK15" s="582"/>
      <c r="AL15" s="572">
        <v>0.3</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353097</v>
      </c>
      <c r="BH15" s="570"/>
      <c r="BI15" s="570"/>
      <c r="BJ15" s="570"/>
      <c r="BK15" s="570"/>
      <c r="BL15" s="570"/>
      <c r="BM15" s="570"/>
      <c r="BN15" s="571"/>
      <c r="BO15" s="578">
        <v>4.5999999999999996</v>
      </c>
      <c r="BP15" s="578"/>
      <c r="BQ15" s="578"/>
      <c r="BR15" s="578"/>
      <c r="BS15" s="569" t="s">
        <v>406</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2100865</v>
      </c>
      <c r="CS15" s="570"/>
      <c r="CT15" s="570"/>
      <c r="CU15" s="570"/>
      <c r="CV15" s="570"/>
      <c r="CW15" s="570"/>
      <c r="CX15" s="570"/>
      <c r="CY15" s="571"/>
      <c r="CZ15" s="578">
        <v>11</v>
      </c>
      <c r="DA15" s="578"/>
      <c r="DB15" s="578"/>
      <c r="DC15" s="578"/>
      <c r="DD15" s="569">
        <v>842837</v>
      </c>
      <c r="DE15" s="570"/>
      <c r="DF15" s="570"/>
      <c r="DG15" s="570"/>
      <c r="DH15" s="570"/>
      <c r="DI15" s="570"/>
      <c r="DJ15" s="570"/>
      <c r="DK15" s="570"/>
      <c r="DL15" s="570"/>
      <c r="DM15" s="570"/>
      <c r="DN15" s="570"/>
      <c r="DO15" s="570"/>
      <c r="DP15" s="571"/>
      <c r="DQ15" s="569">
        <v>1301614</v>
      </c>
      <c r="DR15" s="570"/>
      <c r="DS15" s="570"/>
      <c r="DT15" s="570"/>
      <c r="DU15" s="570"/>
      <c r="DV15" s="570"/>
      <c r="DW15" s="570"/>
      <c r="DX15" s="570"/>
      <c r="DY15" s="570"/>
      <c r="DZ15" s="570"/>
      <c r="EA15" s="570"/>
      <c r="EB15" s="570"/>
      <c r="EC15" s="628"/>
    </row>
    <row r="16" spans="2:143" ht="11.25" customHeight="1" x14ac:dyDescent="0.15">
      <c r="B16" s="579" t="s">
        <v>317</v>
      </c>
      <c r="C16" s="580"/>
      <c r="D16" s="580"/>
      <c r="E16" s="580"/>
      <c r="F16" s="580"/>
      <c r="G16" s="580"/>
      <c r="H16" s="580"/>
      <c r="I16" s="580"/>
      <c r="J16" s="580"/>
      <c r="K16" s="580"/>
      <c r="L16" s="580"/>
      <c r="M16" s="580"/>
      <c r="N16" s="580"/>
      <c r="O16" s="580"/>
      <c r="P16" s="580"/>
      <c r="Q16" s="581"/>
      <c r="R16" s="577">
        <v>2955760</v>
      </c>
      <c r="S16" s="570"/>
      <c r="T16" s="570"/>
      <c r="U16" s="570"/>
      <c r="V16" s="570"/>
      <c r="W16" s="570"/>
      <c r="X16" s="570"/>
      <c r="Y16" s="571"/>
      <c r="Z16" s="578">
        <v>14.8</v>
      </c>
      <c r="AA16" s="578"/>
      <c r="AB16" s="578"/>
      <c r="AC16" s="578"/>
      <c r="AD16" s="582">
        <v>2257545</v>
      </c>
      <c r="AE16" s="582"/>
      <c r="AF16" s="582"/>
      <c r="AG16" s="582"/>
      <c r="AH16" s="582"/>
      <c r="AI16" s="582"/>
      <c r="AJ16" s="582"/>
      <c r="AK16" s="582"/>
      <c r="AL16" s="572">
        <v>21.6</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v>4</v>
      </c>
      <c r="BH16" s="570"/>
      <c r="BI16" s="570"/>
      <c r="BJ16" s="570"/>
      <c r="BK16" s="570"/>
      <c r="BL16" s="570"/>
      <c r="BM16" s="570"/>
      <c r="BN16" s="571"/>
      <c r="BO16" s="578">
        <v>0</v>
      </c>
      <c r="BP16" s="578"/>
      <c r="BQ16" s="578"/>
      <c r="BR16" s="578"/>
      <c r="BS16" s="569" t="s">
        <v>406</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t="s">
        <v>406</v>
      </c>
      <c r="CS16" s="570"/>
      <c r="CT16" s="570"/>
      <c r="CU16" s="570"/>
      <c r="CV16" s="570"/>
      <c r="CW16" s="570"/>
      <c r="CX16" s="570"/>
      <c r="CY16" s="571"/>
      <c r="CZ16" s="578" t="s">
        <v>406</v>
      </c>
      <c r="DA16" s="578"/>
      <c r="DB16" s="578"/>
      <c r="DC16" s="578"/>
      <c r="DD16" s="569" t="s">
        <v>406</v>
      </c>
      <c r="DE16" s="570"/>
      <c r="DF16" s="570"/>
      <c r="DG16" s="570"/>
      <c r="DH16" s="570"/>
      <c r="DI16" s="570"/>
      <c r="DJ16" s="570"/>
      <c r="DK16" s="570"/>
      <c r="DL16" s="570"/>
      <c r="DM16" s="570"/>
      <c r="DN16" s="570"/>
      <c r="DO16" s="570"/>
      <c r="DP16" s="571"/>
      <c r="DQ16" s="569" t="s">
        <v>406</v>
      </c>
      <c r="DR16" s="570"/>
      <c r="DS16" s="570"/>
      <c r="DT16" s="570"/>
      <c r="DU16" s="570"/>
      <c r="DV16" s="570"/>
      <c r="DW16" s="570"/>
      <c r="DX16" s="570"/>
      <c r="DY16" s="570"/>
      <c r="DZ16" s="570"/>
      <c r="EA16" s="570"/>
      <c r="EB16" s="570"/>
      <c r="EC16" s="628"/>
    </row>
    <row r="17" spans="2:133" ht="11.25" customHeight="1" x14ac:dyDescent="0.15">
      <c r="B17" s="579" t="s">
        <v>320</v>
      </c>
      <c r="C17" s="580"/>
      <c r="D17" s="580"/>
      <c r="E17" s="580"/>
      <c r="F17" s="580"/>
      <c r="G17" s="580"/>
      <c r="H17" s="580"/>
      <c r="I17" s="580"/>
      <c r="J17" s="580"/>
      <c r="K17" s="580"/>
      <c r="L17" s="580"/>
      <c r="M17" s="580"/>
      <c r="N17" s="580"/>
      <c r="O17" s="580"/>
      <c r="P17" s="580"/>
      <c r="Q17" s="581"/>
      <c r="R17" s="577">
        <v>2257545</v>
      </c>
      <c r="S17" s="570"/>
      <c r="T17" s="570"/>
      <c r="U17" s="570"/>
      <c r="V17" s="570"/>
      <c r="W17" s="570"/>
      <c r="X17" s="570"/>
      <c r="Y17" s="571"/>
      <c r="Z17" s="578">
        <v>11.3</v>
      </c>
      <c r="AA17" s="578"/>
      <c r="AB17" s="578"/>
      <c r="AC17" s="578"/>
      <c r="AD17" s="582">
        <v>2257545</v>
      </c>
      <c r="AE17" s="582"/>
      <c r="AF17" s="582"/>
      <c r="AG17" s="582"/>
      <c r="AH17" s="582"/>
      <c r="AI17" s="582"/>
      <c r="AJ17" s="582"/>
      <c r="AK17" s="582"/>
      <c r="AL17" s="572">
        <v>21.6</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2149613</v>
      </c>
      <c r="CS17" s="570"/>
      <c r="CT17" s="570"/>
      <c r="CU17" s="570"/>
      <c r="CV17" s="570"/>
      <c r="CW17" s="570"/>
      <c r="CX17" s="570"/>
      <c r="CY17" s="571"/>
      <c r="CZ17" s="578">
        <v>11.3</v>
      </c>
      <c r="DA17" s="578"/>
      <c r="DB17" s="578"/>
      <c r="DC17" s="578"/>
      <c r="DD17" s="569" t="s">
        <v>406</v>
      </c>
      <c r="DE17" s="570"/>
      <c r="DF17" s="570"/>
      <c r="DG17" s="570"/>
      <c r="DH17" s="570"/>
      <c r="DI17" s="570"/>
      <c r="DJ17" s="570"/>
      <c r="DK17" s="570"/>
      <c r="DL17" s="570"/>
      <c r="DM17" s="570"/>
      <c r="DN17" s="570"/>
      <c r="DO17" s="570"/>
      <c r="DP17" s="571"/>
      <c r="DQ17" s="569">
        <v>2101613</v>
      </c>
      <c r="DR17" s="570"/>
      <c r="DS17" s="570"/>
      <c r="DT17" s="570"/>
      <c r="DU17" s="570"/>
      <c r="DV17" s="570"/>
      <c r="DW17" s="570"/>
      <c r="DX17" s="570"/>
      <c r="DY17" s="570"/>
      <c r="DZ17" s="570"/>
      <c r="EA17" s="570"/>
      <c r="EB17" s="570"/>
      <c r="EC17" s="628"/>
    </row>
    <row r="18" spans="2:133" ht="11.25" customHeight="1" x14ac:dyDescent="0.15">
      <c r="B18" s="579" t="s">
        <v>323</v>
      </c>
      <c r="C18" s="580"/>
      <c r="D18" s="580"/>
      <c r="E18" s="580"/>
      <c r="F18" s="580"/>
      <c r="G18" s="580"/>
      <c r="H18" s="580"/>
      <c r="I18" s="580"/>
      <c r="J18" s="580"/>
      <c r="K18" s="580"/>
      <c r="L18" s="580"/>
      <c r="M18" s="580"/>
      <c r="N18" s="580"/>
      <c r="O18" s="580"/>
      <c r="P18" s="580"/>
      <c r="Q18" s="581"/>
      <c r="R18" s="577">
        <v>645308</v>
      </c>
      <c r="S18" s="570"/>
      <c r="T18" s="570"/>
      <c r="U18" s="570"/>
      <c r="V18" s="570"/>
      <c r="W18" s="570"/>
      <c r="X18" s="570"/>
      <c r="Y18" s="571"/>
      <c r="Z18" s="578">
        <v>3.2</v>
      </c>
      <c r="AA18" s="578"/>
      <c r="AB18" s="578"/>
      <c r="AC18" s="578"/>
      <c r="AD18" s="582" t="s">
        <v>406</v>
      </c>
      <c r="AE18" s="582"/>
      <c r="AF18" s="582"/>
      <c r="AG18" s="582"/>
      <c r="AH18" s="582"/>
      <c r="AI18" s="582"/>
      <c r="AJ18" s="582"/>
      <c r="AK18" s="582"/>
      <c r="AL18" s="572" t="s">
        <v>406</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406</v>
      </c>
      <c r="CS18" s="570"/>
      <c r="CT18" s="570"/>
      <c r="CU18" s="570"/>
      <c r="CV18" s="570"/>
      <c r="CW18" s="570"/>
      <c r="CX18" s="570"/>
      <c r="CY18" s="571"/>
      <c r="CZ18" s="578" t="s">
        <v>406</v>
      </c>
      <c r="DA18" s="578"/>
      <c r="DB18" s="578"/>
      <c r="DC18" s="578"/>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628"/>
    </row>
    <row r="19" spans="2:133" ht="11.25" customHeight="1" x14ac:dyDescent="0.15">
      <c r="B19" s="579" t="s">
        <v>407</v>
      </c>
      <c r="C19" s="580"/>
      <c r="D19" s="580"/>
      <c r="E19" s="580"/>
      <c r="F19" s="580"/>
      <c r="G19" s="580"/>
      <c r="H19" s="580"/>
      <c r="I19" s="580"/>
      <c r="J19" s="580"/>
      <c r="K19" s="580"/>
      <c r="L19" s="580"/>
      <c r="M19" s="580"/>
      <c r="N19" s="580"/>
      <c r="O19" s="580"/>
      <c r="P19" s="580"/>
      <c r="Q19" s="581"/>
      <c r="R19" s="577">
        <v>52907</v>
      </c>
      <c r="S19" s="570"/>
      <c r="T19" s="570"/>
      <c r="U19" s="570"/>
      <c r="V19" s="570"/>
      <c r="W19" s="570"/>
      <c r="X19" s="570"/>
      <c r="Y19" s="571"/>
      <c r="Z19" s="578">
        <v>0.3</v>
      </c>
      <c r="AA19" s="578"/>
      <c r="AB19" s="578"/>
      <c r="AC19" s="578"/>
      <c r="AD19" s="582" t="s">
        <v>406</v>
      </c>
      <c r="AE19" s="582"/>
      <c r="AF19" s="582"/>
      <c r="AG19" s="582"/>
      <c r="AH19" s="582"/>
      <c r="AI19" s="582"/>
      <c r="AJ19" s="582"/>
      <c r="AK19" s="582"/>
      <c r="AL19" s="572" t="s">
        <v>406</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518489</v>
      </c>
      <c r="BH19" s="570"/>
      <c r="BI19" s="570"/>
      <c r="BJ19" s="570"/>
      <c r="BK19" s="570"/>
      <c r="BL19" s="570"/>
      <c r="BM19" s="570"/>
      <c r="BN19" s="571"/>
      <c r="BO19" s="578">
        <v>6.8</v>
      </c>
      <c r="BP19" s="578"/>
      <c r="BQ19" s="578"/>
      <c r="BR19" s="578"/>
      <c r="BS19" s="569" t="s">
        <v>406</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x14ac:dyDescent="0.15">
      <c r="B20" s="579" t="s">
        <v>328</v>
      </c>
      <c r="C20" s="580"/>
      <c r="D20" s="580"/>
      <c r="E20" s="580"/>
      <c r="F20" s="580"/>
      <c r="G20" s="580"/>
      <c r="H20" s="580"/>
      <c r="I20" s="580"/>
      <c r="J20" s="580"/>
      <c r="K20" s="580"/>
      <c r="L20" s="580"/>
      <c r="M20" s="580"/>
      <c r="N20" s="580"/>
      <c r="O20" s="580"/>
      <c r="P20" s="580"/>
      <c r="Q20" s="581"/>
      <c r="R20" s="577">
        <v>11527514</v>
      </c>
      <c r="S20" s="570"/>
      <c r="T20" s="570"/>
      <c r="U20" s="570"/>
      <c r="V20" s="570"/>
      <c r="W20" s="570"/>
      <c r="X20" s="570"/>
      <c r="Y20" s="571"/>
      <c r="Z20" s="578">
        <v>57.9</v>
      </c>
      <c r="AA20" s="578"/>
      <c r="AB20" s="578"/>
      <c r="AC20" s="578"/>
      <c r="AD20" s="582">
        <v>10385229</v>
      </c>
      <c r="AE20" s="582"/>
      <c r="AF20" s="582"/>
      <c r="AG20" s="582"/>
      <c r="AH20" s="582"/>
      <c r="AI20" s="582"/>
      <c r="AJ20" s="582"/>
      <c r="AK20" s="582"/>
      <c r="AL20" s="572">
        <v>99.3</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518489</v>
      </c>
      <c r="BH20" s="570"/>
      <c r="BI20" s="570"/>
      <c r="BJ20" s="570"/>
      <c r="BK20" s="570"/>
      <c r="BL20" s="570"/>
      <c r="BM20" s="570"/>
      <c r="BN20" s="571"/>
      <c r="BO20" s="578">
        <v>6.8</v>
      </c>
      <c r="BP20" s="578"/>
      <c r="BQ20" s="578"/>
      <c r="BR20" s="578"/>
      <c r="BS20" s="569" t="s">
        <v>406</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19103190</v>
      </c>
      <c r="CS20" s="570"/>
      <c r="CT20" s="570"/>
      <c r="CU20" s="570"/>
      <c r="CV20" s="570"/>
      <c r="CW20" s="570"/>
      <c r="CX20" s="570"/>
      <c r="CY20" s="571"/>
      <c r="CZ20" s="578">
        <v>100</v>
      </c>
      <c r="DA20" s="578"/>
      <c r="DB20" s="578"/>
      <c r="DC20" s="578"/>
      <c r="DD20" s="569">
        <v>2645254</v>
      </c>
      <c r="DE20" s="570"/>
      <c r="DF20" s="570"/>
      <c r="DG20" s="570"/>
      <c r="DH20" s="570"/>
      <c r="DI20" s="570"/>
      <c r="DJ20" s="570"/>
      <c r="DK20" s="570"/>
      <c r="DL20" s="570"/>
      <c r="DM20" s="570"/>
      <c r="DN20" s="570"/>
      <c r="DO20" s="570"/>
      <c r="DP20" s="571"/>
      <c r="DQ20" s="569">
        <v>12936882</v>
      </c>
      <c r="DR20" s="570"/>
      <c r="DS20" s="570"/>
      <c r="DT20" s="570"/>
      <c r="DU20" s="570"/>
      <c r="DV20" s="570"/>
      <c r="DW20" s="570"/>
      <c r="DX20" s="570"/>
      <c r="DY20" s="570"/>
      <c r="DZ20" s="570"/>
      <c r="EA20" s="570"/>
      <c r="EB20" s="570"/>
      <c r="EC20" s="628"/>
    </row>
    <row r="21" spans="2:133" ht="11.25" customHeight="1" x14ac:dyDescent="0.15">
      <c r="B21" s="579" t="s">
        <v>331</v>
      </c>
      <c r="C21" s="580"/>
      <c r="D21" s="580"/>
      <c r="E21" s="580"/>
      <c r="F21" s="580"/>
      <c r="G21" s="580"/>
      <c r="H21" s="580"/>
      <c r="I21" s="580"/>
      <c r="J21" s="580"/>
      <c r="K21" s="580"/>
      <c r="L21" s="580"/>
      <c r="M21" s="580"/>
      <c r="N21" s="580"/>
      <c r="O21" s="580"/>
      <c r="P21" s="580"/>
      <c r="Q21" s="581"/>
      <c r="R21" s="577">
        <v>9733</v>
      </c>
      <c r="S21" s="570"/>
      <c r="T21" s="570"/>
      <c r="U21" s="570"/>
      <c r="V21" s="570"/>
      <c r="W21" s="570"/>
      <c r="X21" s="570"/>
      <c r="Y21" s="571"/>
      <c r="Z21" s="578">
        <v>0</v>
      </c>
      <c r="AA21" s="578"/>
      <c r="AB21" s="578"/>
      <c r="AC21" s="578"/>
      <c r="AD21" s="582">
        <v>9733</v>
      </c>
      <c r="AE21" s="582"/>
      <c r="AF21" s="582"/>
      <c r="AG21" s="582"/>
      <c r="AH21" s="582"/>
      <c r="AI21" s="582"/>
      <c r="AJ21" s="582"/>
      <c r="AK21" s="582"/>
      <c r="AL21" s="572">
        <v>0.1</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74419</v>
      </c>
      <c r="BH21" s="570"/>
      <c r="BI21" s="570"/>
      <c r="BJ21" s="570"/>
      <c r="BK21" s="570"/>
      <c r="BL21" s="570"/>
      <c r="BM21" s="570"/>
      <c r="BN21" s="571"/>
      <c r="BO21" s="578">
        <v>1</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15">
      <c r="B22" s="579" t="s">
        <v>333</v>
      </c>
      <c r="C22" s="580"/>
      <c r="D22" s="580"/>
      <c r="E22" s="580"/>
      <c r="F22" s="580"/>
      <c r="G22" s="580"/>
      <c r="H22" s="580"/>
      <c r="I22" s="580"/>
      <c r="J22" s="580"/>
      <c r="K22" s="580"/>
      <c r="L22" s="580"/>
      <c r="M22" s="580"/>
      <c r="N22" s="580"/>
      <c r="O22" s="580"/>
      <c r="P22" s="580"/>
      <c r="Q22" s="581"/>
      <c r="R22" s="577">
        <v>228964</v>
      </c>
      <c r="S22" s="570"/>
      <c r="T22" s="570"/>
      <c r="U22" s="570"/>
      <c r="V22" s="570"/>
      <c r="W22" s="570"/>
      <c r="X22" s="570"/>
      <c r="Y22" s="571"/>
      <c r="Z22" s="578">
        <v>1.1000000000000001</v>
      </c>
      <c r="AA22" s="578"/>
      <c r="AB22" s="578"/>
      <c r="AC22" s="578"/>
      <c r="AD22" s="582">
        <v>550</v>
      </c>
      <c r="AE22" s="582"/>
      <c r="AF22" s="582"/>
      <c r="AG22" s="582"/>
      <c r="AH22" s="582"/>
      <c r="AI22" s="582"/>
      <c r="AJ22" s="582"/>
      <c r="AK22" s="582"/>
      <c r="AL22" s="572">
        <v>0</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9" t="s">
        <v>336</v>
      </c>
      <c r="C23" s="580"/>
      <c r="D23" s="580"/>
      <c r="E23" s="580"/>
      <c r="F23" s="580"/>
      <c r="G23" s="580"/>
      <c r="H23" s="580"/>
      <c r="I23" s="580"/>
      <c r="J23" s="580"/>
      <c r="K23" s="580"/>
      <c r="L23" s="580"/>
      <c r="M23" s="580"/>
      <c r="N23" s="580"/>
      <c r="O23" s="580"/>
      <c r="P23" s="580"/>
      <c r="Q23" s="581"/>
      <c r="R23" s="577">
        <v>469688</v>
      </c>
      <c r="S23" s="570"/>
      <c r="T23" s="570"/>
      <c r="U23" s="570"/>
      <c r="V23" s="570"/>
      <c r="W23" s="570"/>
      <c r="X23" s="570"/>
      <c r="Y23" s="571"/>
      <c r="Z23" s="578">
        <v>2.4</v>
      </c>
      <c r="AA23" s="578"/>
      <c r="AB23" s="578"/>
      <c r="AC23" s="578"/>
      <c r="AD23" s="582">
        <v>39090</v>
      </c>
      <c r="AE23" s="582"/>
      <c r="AF23" s="582"/>
      <c r="AG23" s="582"/>
      <c r="AH23" s="582"/>
      <c r="AI23" s="582"/>
      <c r="AJ23" s="582"/>
      <c r="AK23" s="582"/>
      <c r="AL23" s="572">
        <v>0.4</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v>444070</v>
      </c>
      <c r="BH23" s="570"/>
      <c r="BI23" s="570"/>
      <c r="BJ23" s="570"/>
      <c r="BK23" s="570"/>
      <c r="BL23" s="570"/>
      <c r="BM23" s="570"/>
      <c r="BN23" s="571"/>
      <c r="BO23" s="578">
        <v>5.8</v>
      </c>
      <c r="BP23" s="578"/>
      <c r="BQ23" s="578"/>
      <c r="BR23" s="578"/>
      <c r="BS23" s="569" t="s">
        <v>408</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409</v>
      </c>
      <c r="DX23" s="687"/>
      <c r="DY23" s="687"/>
      <c r="DZ23" s="687"/>
      <c r="EA23" s="687"/>
      <c r="EB23" s="687"/>
      <c r="EC23" s="688"/>
    </row>
    <row r="24" spans="2:133" ht="11.25" customHeight="1" x14ac:dyDescent="0.15">
      <c r="B24" s="579" t="s">
        <v>342</v>
      </c>
      <c r="C24" s="580"/>
      <c r="D24" s="580"/>
      <c r="E24" s="580"/>
      <c r="F24" s="580"/>
      <c r="G24" s="580"/>
      <c r="H24" s="580"/>
      <c r="I24" s="580"/>
      <c r="J24" s="580"/>
      <c r="K24" s="580"/>
      <c r="L24" s="580"/>
      <c r="M24" s="580"/>
      <c r="N24" s="580"/>
      <c r="O24" s="580"/>
      <c r="P24" s="580"/>
      <c r="Q24" s="581"/>
      <c r="R24" s="577">
        <v>102227</v>
      </c>
      <c r="S24" s="570"/>
      <c r="T24" s="570"/>
      <c r="U24" s="570"/>
      <c r="V24" s="570"/>
      <c r="W24" s="570"/>
      <c r="X24" s="570"/>
      <c r="Y24" s="571"/>
      <c r="Z24" s="578">
        <v>0.5</v>
      </c>
      <c r="AA24" s="578"/>
      <c r="AB24" s="578"/>
      <c r="AC24" s="578"/>
      <c r="AD24" s="582" t="s">
        <v>410</v>
      </c>
      <c r="AE24" s="582"/>
      <c r="AF24" s="582"/>
      <c r="AG24" s="582"/>
      <c r="AH24" s="582"/>
      <c r="AI24" s="582"/>
      <c r="AJ24" s="582"/>
      <c r="AK24" s="582"/>
      <c r="AL24" s="572" t="s">
        <v>410</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57">
        <v>8675241</v>
      </c>
      <c r="CS24" s="658"/>
      <c r="CT24" s="658"/>
      <c r="CU24" s="658"/>
      <c r="CV24" s="658"/>
      <c r="CW24" s="658"/>
      <c r="CX24" s="658"/>
      <c r="CY24" s="689"/>
      <c r="CZ24" s="693">
        <v>45.4</v>
      </c>
      <c r="DA24" s="694"/>
      <c r="DB24" s="694"/>
      <c r="DC24" s="695"/>
      <c r="DD24" s="690">
        <v>6320033</v>
      </c>
      <c r="DE24" s="658"/>
      <c r="DF24" s="658"/>
      <c r="DG24" s="658"/>
      <c r="DH24" s="658"/>
      <c r="DI24" s="658"/>
      <c r="DJ24" s="658"/>
      <c r="DK24" s="689"/>
      <c r="DL24" s="690">
        <v>5853267</v>
      </c>
      <c r="DM24" s="658"/>
      <c r="DN24" s="658"/>
      <c r="DO24" s="658"/>
      <c r="DP24" s="658"/>
      <c r="DQ24" s="658"/>
      <c r="DR24" s="658"/>
      <c r="DS24" s="658"/>
      <c r="DT24" s="658"/>
      <c r="DU24" s="658"/>
      <c r="DV24" s="689"/>
      <c r="DW24" s="691">
        <v>50.7</v>
      </c>
      <c r="DX24" s="676"/>
      <c r="DY24" s="676"/>
      <c r="DZ24" s="676"/>
      <c r="EA24" s="676"/>
      <c r="EB24" s="676"/>
      <c r="EC24" s="692"/>
    </row>
    <row r="25" spans="2:133" ht="11.25" customHeight="1" x14ac:dyDescent="0.15">
      <c r="B25" s="579" t="s">
        <v>345</v>
      </c>
      <c r="C25" s="580"/>
      <c r="D25" s="580"/>
      <c r="E25" s="580"/>
      <c r="F25" s="580"/>
      <c r="G25" s="580"/>
      <c r="H25" s="580"/>
      <c r="I25" s="580"/>
      <c r="J25" s="580"/>
      <c r="K25" s="580"/>
      <c r="L25" s="580"/>
      <c r="M25" s="580"/>
      <c r="N25" s="580"/>
      <c r="O25" s="580"/>
      <c r="P25" s="580"/>
      <c r="Q25" s="581"/>
      <c r="R25" s="577">
        <v>1680045</v>
      </c>
      <c r="S25" s="570"/>
      <c r="T25" s="570"/>
      <c r="U25" s="570"/>
      <c r="V25" s="570"/>
      <c r="W25" s="570"/>
      <c r="X25" s="570"/>
      <c r="Y25" s="571"/>
      <c r="Z25" s="578">
        <v>8.4</v>
      </c>
      <c r="AA25" s="578"/>
      <c r="AB25" s="578"/>
      <c r="AC25" s="578"/>
      <c r="AD25" s="582" t="s">
        <v>411</v>
      </c>
      <c r="AE25" s="582"/>
      <c r="AF25" s="582"/>
      <c r="AG25" s="582"/>
      <c r="AH25" s="582"/>
      <c r="AI25" s="582"/>
      <c r="AJ25" s="582"/>
      <c r="AK25" s="582"/>
      <c r="AL25" s="572" t="s">
        <v>411</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3707018</v>
      </c>
      <c r="CS25" s="575"/>
      <c r="CT25" s="575"/>
      <c r="CU25" s="575"/>
      <c r="CV25" s="575"/>
      <c r="CW25" s="575"/>
      <c r="CX25" s="575"/>
      <c r="CY25" s="576"/>
      <c r="CZ25" s="597">
        <v>19.399999999999999</v>
      </c>
      <c r="DA25" s="598"/>
      <c r="DB25" s="598"/>
      <c r="DC25" s="599"/>
      <c r="DD25" s="569">
        <v>3180119</v>
      </c>
      <c r="DE25" s="575"/>
      <c r="DF25" s="575"/>
      <c r="DG25" s="575"/>
      <c r="DH25" s="575"/>
      <c r="DI25" s="575"/>
      <c r="DJ25" s="575"/>
      <c r="DK25" s="576"/>
      <c r="DL25" s="569">
        <v>2770949</v>
      </c>
      <c r="DM25" s="575"/>
      <c r="DN25" s="575"/>
      <c r="DO25" s="575"/>
      <c r="DP25" s="575"/>
      <c r="DQ25" s="575"/>
      <c r="DR25" s="575"/>
      <c r="DS25" s="575"/>
      <c r="DT25" s="575"/>
      <c r="DU25" s="575"/>
      <c r="DV25" s="576"/>
      <c r="DW25" s="572">
        <v>24</v>
      </c>
      <c r="DX25" s="573"/>
      <c r="DY25" s="573"/>
      <c r="DZ25" s="573"/>
      <c r="EA25" s="573"/>
      <c r="EB25" s="573"/>
      <c r="EC25" s="574"/>
    </row>
    <row r="26" spans="2:133" ht="11.25" customHeight="1" x14ac:dyDescent="0.15">
      <c r="B26" s="637" t="s">
        <v>348</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2069083</v>
      </c>
      <c r="CS26" s="570"/>
      <c r="CT26" s="570"/>
      <c r="CU26" s="570"/>
      <c r="CV26" s="570"/>
      <c r="CW26" s="570"/>
      <c r="CX26" s="570"/>
      <c r="CY26" s="571"/>
      <c r="CZ26" s="597">
        <v>10.8</v>
      </c>
      <c r="DA26" s="598"/>
      <c r="DB26" s="598"/>
      <c r="DC26" s="599"/>
      <c r="DD26" s="569">
        <v>1601127</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x14ac:dyDescent="0.15">
      <c r="B27" s="579" t="s">
        <v>351</v>
      </c>
      <c r="C27" s="580"/>
      <c r="D27" s="580"/>
      <c r="E27" s="580"/>
      <c r="F27" s="580"/>
      <c r="G27" s="580"/>
      <c r="H27" s="580"/>
      <c r="I27" s="580"/>
      <c r="J27" s="580"/>
      <c r="K27" s="580"/>
      <c r="L27" s="580"/>
      <c r="M27" s="580"/>
      <c r="N27" s="580"/>
      <c r="O27" s="580"/>
      <c r="P27" s="580"/>
      <c r="Q27" s="581"/>
      <c r="R27" s="577">
        <v>946270</v>
      </c>
      <c r="S27" s="570"/>
      <c r="T27" s="570"/>
      <c r="U27" s="570"/>
      <c r="V27" s="570"/>
      <c r="W27" s="570"/>
      <c r="X27" s="570"/>
      <c r="Y27" s="571"/>
      <c r="Z27" s="578">
        <v>4.8</v>
      </c>
      <c r="AA27" s="578"/>
      <c r="AB27" s="578"/>
      <c r="AC27" s="578"/>
      <c r="AD27" s="582" t="s">
        <v>410</v>
      </c>
      <c r="AE27" s="582"/>
      <c r="AF27" s="582"/>
      <c r="AG27" s="582"/>
      <c r="AH27" s="582"/>
      <c r="AI27" s="582"/>
      <c r="AJ27" s="582"/>
      <c r="AK27" s="582"/>
      <c r="AL27" s="572" t="s">
        <v>410</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7649813</v>
      </c>
      <c r="BH27" s="570"/>
      <c r="BI27" s="570"/>
      <c r="BJ27" s="570"/>
      <c r="BK27" s="570"/>
      <c r="BL27" s="570"/>
      <c r="BM27" s="570"/>
      <c r="BN27" s="571"/>
      <c r="BO27" s="578">
        <v>100</v>
      </c>
      <c r="BP27" s="578"/>
      <c r="BQ27" s="578"/>
      <c r="BR27" s="578"/>
      <c r="BS27" s="569" t="s">
        <v>410</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2818610</v>
      </c>
      <c r="CS27" s="575"/>
      <c r="CT27" s="575"/>
      <c r="CU27" s="575"/>
      <c r="CV27" s="575"/>
      <c r="CW27" s="575"/>
      <c r="CX27" s="575"/>
      <c r="CY27" s="576"/>
      <c r="CZ27" s="597">
        <v>14.8</v>
      </c>
      <c r="DA27" s="598"/>
      <c r="DB27" s="598"/>
      <c r="DC27" s="599"/>
      <c r="DD27" s="569">
        <v>1038301</v>
      </c>
      <c r="DE27" s="575"/>
      <c r="DF27" s="575"/>
      <c r="DG27" s="575"/>
      <c r="DH27" s="575"/>
      <c r="DI27" s="575"/>
      <c r="DJ27" s="575"/>
      <c r="DK27" s="576"/>
      <c r="DL27" s="569">
        <v>1017574</v>
      </c>
      <c r="DM27" s="575"/>
      <c r="DN27" s="575"/>
      <c r="DO27" s="575"/>
      <c r="DP27" s="575"/>
      <c r="DQ27" s="575"/>
      <c r="DR27" s="575"/>
      <c r="DS27" s="575"/>
      <c r="DT27" s="575"/>
      <c r="DU27" s="575"/>
      <c r="DV27" s="576"/>
      <c r="DW27" s="572">
        <v>8.8000000000000007</v>
      </c>
      <c r="DX27" s="573"/>
      <c r="DY27" s="573"/>
      <c r="DZ27" s="573"/>
      <c r="EA27" s="573"/>
      <c r="EB27" s="573"/>
      <c r="EC27" s="574"/>
    </row>
    <row r="28" spans="2:133" ht="11.25" customHeight="1" x14ac:dyDescent="0.15">
      <c r="B28" s="579" t="s">
        <v>354</v>
      </c>
      <c r="C28" s="580"/>
      <c r="D28" s="580"/>
      <c r="E28" s="580"/>
      <c r="F28" s="580"/>
      <c r="G28" s="580"/>
      <c r="H28" s="580"/>
      <c r="I28" s="580"/>
      <c r="J28" s="580"/>
      <c r="K28" s="580"/>
      <c r="L28" s="580"/>
      <c r="M28" s="580"/>
      <c r="N28" s="580"/>
      <c r="O28" s="580"/>
      <c r="P28" s="580"/>
      <c r="Q28" s="581"/>
      <c r="R28" s="577">
        <v>70788</v>
      </c>
      <c r="S28" s="570"/>
      <c r="T28" s="570"/>
      <c r="U28" s="570"/>
      <c r="V28" s="570"/>
      <c r="W28" s="570"/>
      <c r="X28" s="570"/>
      <c r="Y28" s="571"/>
      <c r="Z28" s="578">
        <v>0.4</v>
      </c>
      <c r="AA28" s="578"/>
      <c r="AB28" s="578"/>
      <c r="AC28" s="578"/>
      <c r="AD28" s="582">
        <v>14671</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2149613</v>
      </c>
      <c r="CS28" s="570"/>
      <c r="CT28" s="570"/>
      <c r="CU28" s="570"/>
      <c r="CV28" s="570"/>
      <c r="CW28" s="570"/>
      <c r="CX28" s="570"/>
      <c r="CY28" s="571"/>
      <c r="CZ28" s="597">
        <v>11.3</v>
      </c>
      <c r="DA28" s="598"/>
      <c r="DB28" s="598"/>
      <c r="DC28" s="599"/>
      <c r="DD28" s="569">
        <v>2101613</v>
      </c>
      <c r="DE28" s="570"/>
      <c r="DF28" s="570"/>
      <c r="DG28" s="570"/>
      <c r="DH28" s="570"/>
      <c r="DI28" s="570"/>
      <c r="DJ28" s="570"/>
      <c r="DK28" s="571"/>
      <c r="DL28" s="569">
        <v>2064744</v>
      </c>
      <c r="DM28" s="570"/>
      <c r="DN28" s="570"/>
      <c r="DO28" s="570"/>
      <c r="DP28" s="570"/>
      <c r="DQ28" s="570"/>
      <c r="DR28" s="570"/>
      <c r="DS28" s="570"/>
      <c r="DT28" s="570"/>
      <c r="DU28" s="570"/>
      <c r="DV28" s="571"/>
      <c r="DW28" s="572">
        <v>17.899999999999999</v>
      </c>
      <c r="DX28" s="573"/>
      <c r="DY28" s="573"/>
      <c r="DZ28" s="573"/>
      <c r="EA28" s="573"/>
      <c r="EB28" s="573"/>
      <c r="EC28" s="574"/>
    </row>
    <row r="29" spans="2:133" ht="11.25" customHeight="1" x14ac:dyDescent="0.15">
      <c r="B29" s="579" t="s">
        <v>356</v>
      </c>
      <c r="C29" s="580"/>
      <c r="D29" s="580"/>
      <c r="E29" s="580"/>
      <c r="F29" s="580"/>
      <c r="G29" s="580"/>
      <c r="H29" s="580"/>
      <c r="I29" s="580"/>
      <c r="J29" s="580"/>
      <c r="K29" s="580"/>
      <c r="L29" s="580"/>
      <c r="M29" s="580"/>
      <c r="N29" s="580"/>
      <c r="O29" s="580"/>
      <c r="P29" s="580"/>
      <c r="Q29" s="581"/>
      <c r="R29" s="577">
        <v>3373</v>
      </c>
      <c r="S29" s="570"/>
      <c r="T29" s="570"/>
      <c r="U29" s="570"/>
      <c r="V29" s="570"/>
      <c r="W29" s="570"/>
      <c r="X29" s="570"/>
      <c r="Y29" s="571"/>
      <c r="Z29" s="578">
        <v>0</v>
      </c>
      <c r="AA29" s="578"/>
      <c r="AB29" s="578"/>
      <c r="AC29" s="578"/>
      <c r="AD29" s="582" t="s">
        <v>410</v>
      </c>
      <c r="AE29" s="582"/>
      <c r="AF29" s="582"/>
      <c r="AG29" s="582"/>
      <c r="AH29" s="582"/>
      <c r="AI29" s="582"/>
      <c r="AJ29" s="582"/>
      <c r="AK29" s="582"/>
      <c r="AL29" s="572" t="s">
        <v>410</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412</v>
      </c>
      <c r="CG29" s="595"/>
      <c r="CH29" s="595"/>
      <c r="CI29" s="595"/>
      <c r="CJ29" s="595"/>
      <c r="CK29" s="595"/>
      <c r="CL29" s="595"/>
      <c r="CM29" s="595"/>
      <c r="CN29" s="595"/>
      <c r="CO29" s="595"/>
      <c r="CP29" s="595"/>
      <c r="CQ29" s="596"/>
      <c r="CR29" s="577">
        <v>2145466</v>
      </c>
      <c r="CS29" s="575"/>
      <c r="CT29" s="575"/>
      <c r="CU29" s="575"/>
      <c r="CV29" s="575"/>
      <c r="CW29" s="575"/>
      <c r="CX29" s="575"/>
      <c r="CY29" s="576"/>
      <c r="CZ29" s="597">
        <v>11.2</v>
      </c>
      <c r="DA29" s="598"/>
      <c r="DB29" s="598"/>
      <c r="DC29" s="599"/>
      <c r="DD29" s="569">
        <v>2097466</v>
      </c>
      <c r="DE29" s="575"/>
      <c r="DF29" s="575"/>
      <c r="DG29" s="575"/>
      <c r="DH29" s="575"/>
      <c r="DI29" s="575"/>
      <c r="DJ29" s="575"/>
      <c r="DK29" s="576"/>
      <c r="DL29" s="569">
        <v>2060597</v>
      </c>
      <c r="DM29" s="575"/>
      <c r="DN29" s="575"/>
      <c r="DO29" s="575"/>
      <c r="DP29" s="575"/>
      <c r="DQ29" s="575"/>
      <c r="DR29" s="575"/>
      <c r="DS29" s="575"/>
      <c r="DT29" s="575"/>
      <c r="DU29" s="575"/>
      <c r="DV29" s="576"/>
      <c r="DW29" s="572">
        <v>17.899999999999999</v>
      </c>
      <c r="DX29" s="573"/>
      <c r="DY29" s="573"/>
      <c r="DZ29" s="573"/>
      <c r="EA29" s="573"/>
      <c r="EB29" s="573"/>
      <c r="EC29" s="574"/>
    </row>
    <row r="30" spans="2:133" ht="11.25" customHeight="1" x14ac:dyDescent="0.15">
      <c r="B30" s="579" t="s">
        <v>360</v>
      </c>
      <c r="C30" s="580"/>
      <c r="D30" s="580"/>
      <c r="E30" s="580"/>
      <c r="F30" s="580"/>
      <c r="G30" s="580"/>
      <c r="H30" s="580"/>
      <c r="I30" s="580"/>
      <c r="J30" s="580"/>
      <c r="K30" s="580"/>
      <c r="L30" s="580"/>
      <c r="M30" s="580"/>
      <c r="N30" s="580"/>
      <c r="O30" s="580"/>
      <c r="P30" s="580"/>
      <c r="Q30" s="581"/>
      <c r="R30" s="577">
        <v>110906</v>
      </c>
      <c r="S30" s="570"/>
      <c r="T30" s="570"/>
      <c r="U30" s="570"/>
      <c r="V30" s="570"/>
      <c r="W30" s="570"/>
      <c r="X30" s="570"/>
      <c r="Y30" s="571"/>
      <c r="Z30" s="578">
        <v>0.6</v>
      </c>
      <c r="AA30" s="578"/>
      <c r="AB30" s="578"/>
      <c r="AC30" s="578"/>
      <c r="AD30" s="582" t="s">
        <v>413</v>
      </c>
      <c r="AE30" s="582"/>
      <c r="AF30" s="582"/>
      <c r="AG30" s="582"/>
      <c r="AH30" s="582"/>
      <c r="AI30" s="582"/>
      <c r="AJ30" s="582"/>
      <c r="AK30" s="582"/>
      <c r="AL30" s="572" t="s">
        <v>413</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98.4</v>
      </c>
      <c r="BH30" s="672"/>
      <c r="BI30" s="672"/>
      <c r="BJ30" s="672"/>
      <c r="BK30" s="672"/>
      <c r="BL30" s="672"/>
      <c r="BM30" s="676">
        <v>93.5</v>
      </c>
      <c r="BN30" s="672"/>
      <c r="BO30" s="672"/>
      <c r="BP30" s="672"/>
      <c r="BQ30" s="677"/>
      <c r="BR30" s="671">
        <v>98.5</v>
      </c>
      <c r="BS30" s="672"/>
      <c r="BT30" s="672"/>
      <c r="BU30" s="672"/>
      <c r="BV30" s="672"/>
      <c r="BW30" s="672"/>
      <c r="BX30" s="676">
        <v>91.7</v>
      </c>
      <c r="BY30" s="672"/>
      <c r="BZ30" s="672"/>
      <c r="CA30" s="672"/>
      <c r="CB30" s="677"/>
      <c r="CD30" s="602"/>
      <c r="CE30" s="603"/>
      <c r="CF30" s="594" t="s">
        <v>414</v>
      </c>
      <c r="CG30" s="595"/>
      <c r="CH30" s="595"/>
      <c r="CI30" s="595"/>
      <c r="CJ30" s="595"/>
      <c r="CK30" s="595"/>
      <c r="CL30" s="595"/>
      <c r="CM30" s="595"/>
      <c r="CN30" s="595"/>
      <c r="CO30" s="595"/>
      <c r="CP30" s="595"/>
      <c r="CQ30" s="596"/>
      <c r="CR30" s="577">
        <v>1947026</v>
      </c>
      <c r="CS30" s="570"/>
      <c r="CT30" s="570"/>
      <c r="CU30" s="570"/>
      <c r="CV30" s="570"/>
      <c r="CW30" s="570"/>
      <c r="CX30" s="570"/>
      <c r="CY30" s="571"/>
      <c r="CZ30" s="597">
        <v>10.199999999999999</v>
      </c>
      <c r="DA30" s="598"/>
      <c r="DB30" s="598"/>
      <c r="DC30" s="599"/>
      <c r="DD30" s="569">
        <v>1899026</v>
      </c>
      <c r="DE30" s="570"/>
      <c r="DF30" s="570"/>
      <c r="DG30" s="570"/>
      <c r="DH30" s="570"/>
      <c r="DI30" s="570"/>
      <c r="DJ30" s="570"/>
      <c r="DK30" s="571"/>
      <c r="DL30" s="569">
        <v>1862157</v>
      </c>
      <c r="DM30" s="570"/>
      <c r="DN30" s="570"/>
      <c r="DO30" s="570"/>
      <c r="DP30" s="570"/>
      <c r="DQ30" s="570"/>
      <c r="DR30" s="570"/>
      <c r="DS30" s="570"/>
      <c r="DT30" s="570"/>
      <c r="DU30" s="570"/>
      <c r="DV30" s="571"/>
      <c r="DW30" s="572">
        <v>16.100000000000001</v>
      </c>
      <c r="DX30" s="573"/>
      <c r="DY30" s="573"/>
      <c r="DZ30" s="573"/>
      <c r="EA30" s="573"/>
      <c r="EB30" s="573"/>
      <c r="EC30" s="574"/>
    </row>
    <row r="31" spans="2:133" ht="11.25" customHeight="1" x14ac:dyDescent="0.15">
      <c r="B31" s="579" t="s">
        <v>363</v>
      </c>
      <c r="C31" s="580"/>
      <c r="D31" s="580"/>
      <c r="E31" s="580"/>
      <c r="F31" s="580"/>
      <c r="G31" s="580"/>
      <c r="H31" s="580"/>
      <c r="I31" s="580"/>
      <c r="J31" s="580"/>
      <c r="K31" s="580"/>
      <c r="L31" s="580"/>
      <c r="M31" s="580"/>
      <c r="N31" s="580"/>
      <c r="O31" s="580"/>
      <c r="P31" s="580"/>
      <c r="Q31" s="581"/>
      <c r="R31" s="577">
        <v>897529</v>
      </c>
      <c r="S31" s="570"/>
      <c r="T31" s="570"/>
      <c r="U31" s="570"/>
      <c r="V31" s="570"/>
      <c r="W31" s="570"/>
      <c r="X31" s="570"/>
      <c r="Y31" s="571"/>
      <c r="Z31" s="578">
        <v>4.5</v>
      </c>
      <c r="AA31" s="578"/>
      <c r="AB31" s="578"/>
      <c r="AC31" s="578"/>
      <c r="AD31" s="582" t="s">
        <v>413</v>
      </c>
      <c r="AE31" s="582"/>
      <c r="AF31" s="582"/>
      <c r="AG31" s="582"/>
      <c r="AH31" s="582"/>
      <c r="AI31" s="582"/>
      <c r="AJ31" s="582"/>
      <c r="AK31" s="582"/>
      <c r="AL31" s="572" t="s">
        <v>413</v>
      </c>
      <c r="AM31" s="583"/>
      <c r="AN31" s="583"/>
      <c r="AO31" s="584"/>
      <c r="AP31" s="680"/>
      <c r="AQ31" s="681"/>
      <c r="AR31" s="681"/>
      <c r="AS31" s="681"/>
      <c r="AT31" s="667"/>
      <c r="AU31" s="179" t="s">
        <v>415</v>
      </c>
      <c r="AV31" s="179"/>
      <c r="AW31" s="179"/>
      <c r="AX31" s="579" t="s">
        <v>364</v>
      </c>
      <c r="AY31" s="580"/>
      <c r="AZ31" s="580"/>
      <c r="BA31" s="580"/>
      <c r="BB31" s="580"/>
      <c r="BC31" s="580"/>
      <c r="BD31" s="580"/>
      <c r="BE31" s="580"/>
      <c r="BF31" s="581"/>
      <c r="BG31" s="669">
        <v>98.5</v>
      </c>
      <c r="BH31" s="575"/>
      <c r="BI31" s="575"/>
      <c r="BJ31" s="575"/>
      <c r="BK31" s="575"/>
      <c r="BL31" s="575"/>
      <c r="BM31" s="583">
        <v>94.3</v>
      </c>
      <c r="BN31" s="670"/>
      <c r="BO31" s="670"/>
      <c r="BP31" s="670"/>
      <c r="BQ31" s="636"/>
      <c r="BR31" s="669">
        <v>98.3</v>
      </c>
      <c r="BS31" s="575"/>
      <c r="BT31" s="575"/>
      <c r="BU31" s="575"/>
      <c r="BV31" s="575"/>
      <c r="BW31" s="575"/>
      <c r="BX31" s="583">
        <v>92.2</v>
      </c>
      <c r="BY31" s="670"/>
      <c r="BZ31" s="670"/>
      <c r="CA31" s="670"/>
      <c r="CB31" s="636"/>
      <c r="CD31" s="602"/>
      <c r="CE31" s="603"/>
      <c r="CF31" s="594" t="s">
        <v>416</v>
      </c>
      <c r="CG31" s="595"/>
      <c r="CH31" s="595"/>
      <c r="CI31" s="595"/>
      <c r="CJ31" s="595"/>
      <c r="CK31" s="595"/>
      <c r="CL31" s="595"/>
      <c r="CM31" s="595"/>
      <c r="CN31" s="595"/>
      <c r="CO31" s="595"/>
      <c r="CP31" s="595"/>
      <c r="CQ31" s="596"/>
      <c r="CR31" s="577">
        <v>198440</v>
      </c>
      <c r="CS31" s="575"/>
      <c r="CT31" s="575"/>
      <c r="CU31" s="575"/>
      <c r="CV31" s="575"/>
      <c r="CW31" s="575"/>
      <c r="CX31" s="575"/>
      <c r="CY31" s="576"/>
      <c r="CZ31" s="597">
        <v>1</v>
      </c>
      <c r="DA31" s="598"/>
      <c r="DB31" s="598"/>
      <c r="DC31" s="599"/>
      <c r="DD31" s="569">
        <v>198440</v>
      </c>
      <c r="DE31" s="575"/>
      <c r="DF31" s="575"/>
      <c r="DG31" s="575"/>
      <c r="DH31" s="575"/>
      <c r="DI31" s="575"/>
      <c r="DJ31" s="575"/>
      <c r="DK31" s="576"/>
      <c r="DL31" s="569">
        <v>198440</v>
      </c>
      <c r="DM31" s="575"/>
      <c r="DN31" s="575"/>
      <c r="DO31" s="575"/>
      <c r="DP31" s="575"/>
      <c r="DQ31" s="575"/>
      <c r="DR31" s="575"/>
      <c r="DS31" s="575"/>
      <c r="DT31" s="575"/>
      <c r="DU31" s="575"/>
      <c r="DV31" s="576"/>
      <c r="DW31" s="572">
        <v>1.7</v>
      </c>
      <c r="DX31" s="573"/>
      <c r="DY31" s="573"/>
      <c r="DZ31" s="573"/>
      <c r="EA31" s="573"/>
      <c r="EB31" s="573"/>
      <c r="EC31" s="574"/>
    </row>
    <row r="32" spans="2:133" ht="11.25" customHeight="1" x14ac:dyDescent="0.15">
      <c r="B32" s="579" t="s">
        <v>365</v>
      </c>
      <c r="C32" s="580"/>
      <c r="D32" s="580"/>
      <c r="E32" s="580"/>
      <c r="F32" s="580"/>
      <c r="G32" s="580"/>
      <c r="H32" s="580"/>
      <c r="I32" s="580"/>
      <c r="J32" s="580"/>
      <c r="K32" s="580"/>
      <c r="L32" s="580"/>
      <c r="M32" s="580"/>
      <c r="N32" s="580"/>
      <c r="O32" s="580"/>
      <c r="P32" s="580"/>
      <c r="Q32" s="581"/>
      <c r="R32" s="577">
        <v>1798697</v>
      </c>
      <c r="S32" s="570"/>
      <c r="T32" s="570"/>
      <c r="U32" s="570"/>
      <c r="V32" s="570"/>
      <c r="W32" s="570"/>
      <c r="X32" s="570"/>
      <c r="Y32" s="571"/>
      <c r="Z32" s="578">
        <v>9</v>
      </c>
      <c r="AA32" s="578"/>
      <c r="AB32" s="578"/>
      <c r="AC32" s="578"/>
      <c r="AD32" s="582">
        <v>7822</v>
      </c>
      <c r="AE32" s="582"/>
      <c r="AF32" s="582"/>
      <c r="AG32" s="582"/>
      <c r="AH32" s="582"/>
      <c r="AI32" s="582"/>
      <c r="AJ32" s="582"/>
      <c r="AK32" s="582"/>
      <c r="AL32" s="572">
        <v>0.1</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98.1</v>
      </c>
      <c r="BH32" s="634"/>
      <c r="BI32" s="634"/>
      <c r="BJ32" s="634"/>
      <c r="BK32" s="634"/>
      <c r="BL32" s="634"/>
      <c r="BM32" s="655">
        <v>92</v>
      </c>
      <c r="BN32" s="634"/>
      <c r="BO32" s="634"/>
      <c r="BP32" s="634"/>
      <c r="BQ32" s="635"/>
      <c r="BR32" s="673">
        <v>98.5</v>
      </c>
      <c r="BS32" s="634"/>
      <c r="BT32" s="634"/>
      <c r="BU32" s="634"/>
      <c r="BV32" s="634"/>
      <c r="BW32" s="634"/>
      <c r="BX32" s="655">
        <v>90.3</v>
      </c>
      <c r="BY32" s="634"/>
      <c r="BZ32" s="634"/>
      <c r="CA32" s="634"/>
      <c r="CB32" s="635"/>
      <c r="CD32" s="604"/>
      <c r="CE32" s="605"/>
      <c r="CF32" s="594" t="s">
        <v>367</v>
      </c>
      <c r="CG32" s="595"/>
      <c r="CH32" s="595"/>
      <c r="CI32" s="595"/>
      <c r="CJ32" s="595"/>
      <c r="CK32" s="595"/>
      <c r="CL32" s="595"/>
      <c r="CM32" s="595"/>
      <c r="CN32" s="595"/>
      <c r="CO32" s="595"/>
      <c r="CP32" s="595"/>
      <c r="CQ32" s="596"/>
      <c r="CR32" s="577">
        <v>4147</v>
      </c>
      <c r="CS32" s="570"/>
      <c r="CT32" s="570"/>
      <c r="CU32" s="570"/>
      <c r="CV32" s="570"/>
      <c r="CW32" s="570"/>
      <c r="CX32" s="570"/>
      <c r="CY32" s="571"/>
      <c r="CZ32" s="597">
        <v>0</v>
      </c>
      <c r="DA32" s="598"/>
      <c r="DB32" s="598"/>
      <c r="DC32" s="599"/>
      <c r="DD32" s="569">
        <v>4147</v>
      </c>
      <c r="DE32" s="570"/>
      <c r="DF32" s="570"/>
      <c r="DG32" s="570"/>
      <c r="DH32" s="570"/>
      <c r="DI32" s="570"/>
      <c r="DJ32" s="570"/>
      <c r="DK32" s="571"/>
      <c r="DL32" s="569">
        <v>4147</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15">
      <c r="B33" s="579" t="s">
        <v>368</v>
      </c>
      <c r="C33" s="580"/>
      <c r="D33" s="580"/>
      <c r="E33" s="580"/>
      <c r="F33" s="580"/>
      <c r="G33" s="580"/>
      <c r="H33" s="580"/>
      <c r="I33" s="580"/>
      <c r="J33" s="580"/>
      <c r="K33" s="580"/>
      <c r="L33" s="580"/>
      <c r="M33" s="580"/>
      <c r="N33" s="580"/>
      <c r="O33" s="580"/>
      <c r="P33" s="580"/>
      <c r="Q33" s="581"/>
      <c r="R33" s="577">
        <v>2072771</v>
      </c>
      <c r="S33" s="570"/>
      <c r="T33" s="570"/>
      <c r="U33" s="570"/>
      <c r="V33" s="570"/>
      <c r="W33" s="570"/>
      <c r="X33" s="570"/>
      <c r="Y33" s="571"/>
      <c r="Z33" s="578">
        <v>10.4</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7782695</v>
      </c>
      <c r="CS33" s="575"/>
      <c r="CT33" s="575"/>
      <c r="CU33" s="575"/>
      <c r="CV33" s="575"/>
      <c r="CW33" s="575"/>
      <c r="CX33" s="575"/>
      <c r="CY33" s="576"/>
      <c r="CZ33" s="597">
        <v>40.700000000000003</v>
      </c>
      <c r="DA33" s="598"/>
      <c r="DB33" s="598"/>
      <c r="DC33" s="599"/>
      <c r="DD33" s="569">
        <v>5611294</v>
      </c>
      <c r="DE33" s="575"/>
      <c r="DF33" s="575"/>
      <c r="DG33" s="575"/>
      <c r="DH33" s="575"/>
      <c r="DI33" s="575"/>
      <c r="DJ33" s="575"/>
      <c r="DK33" s="576"/>
      <c r="DL33" s="569">
        <v>4050852</v>
      </c>
      <c r="DM33" s="575"/>
      <c r="DN33" s="575"/>
      <c r="DO33" s="575"/>
      <c r="DP33" s="575"/>
      <c r="DQ33" s="575"/>
      <c r="DR33" s="575"/>
      <c r="DS33" s="575"/>
      <c r="DT33" s="575"/>
      <c r="DU33" s="575"/>
      <c r="DV33" s="576"/>
      <c r="DW33" s="572">
        <v>35.1</v>
      </c>
      <c r="DX33" s="573"/>
      <c r="DY33" s="573"/>
      <c r="DZ33" s="573"/>
      <c r="EA33" s="573"/>
      <c r="EB33" s="573"/>
      <c r="EC33" s="574"/>
    </row>
    <row r="34" spans="2:133" ht="11.25" customHeight="1" x14ac:dyDescent="0.15">
      <c r="B34" s="579" t="s">
        <v>370</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2308165</v>
      </c>
      <c r="CS34" s="570"/>
      <c r="CT34" s="570"/>
      <c r="CU34" s="570"/>
      <c r="CV34" s="570"/>
      <c r="CW34" s="570"/>
      <c r="CX34" s="570"/>
      <c r="CY34" s="571"/>
      <c r="CZ34" s="597">
        <v>12.1</v>
      </c>
      <c r="DA34" s="598"/>
      <c r="DB34" s="598"/>
      <c r="DC34" s="599"/>
      <c r="DD34" s="569">
        <v>1817164</v>
      </c>
      <c r="DE34" s="570"/>
      <c r="DF34" s="570"/>
      <c r="DG34" s="570"/>
      <c r="DH34" s="570"/>
      <c r="DI34" s="570"/>
      <c r="DJ34" s="570"/>
      <c r="DK34" s="571"/>
      <c r="DL34" s="569">
        <v>1467229</v>
      </c>
      <c r="DM34" s="570"/>
      <c r="DN34" s="570"/>
      <c r="DO34" s="570"/>
      <c r="DP34" s="570"/>
      <c r="DQ34" s="570"/>
      <c r="DR34" s="570"/>
      <c r="DS34" s="570"/>
      <c r="DT34" s="570"/>
      <c r="DU34" s="570"/>
      <c r="DV34" s="571"/>
      <c r="DW34" s="572">
        <v>12.7</v>
      </c>
      <c r="DX34" s="573"/>
      <c r="DY34" s="573"/>
      <c r="DZ34" s="573"/>
      <c r="EA34" s="573"/>
      <c r="EB34" s="573"/>
      <c r="EC34" s="574"/>
    </row>
    <row r="35" spans="2:133" ht="11.25" customHeight="1" x14ac:dyDescent="0.15">
      <c r="B35" s="579" t="s">
        <v>374</v>
      </c>
      <c r="C35" s="580"/>
      <c r="D35" s="580"/>
      <c r="E35" s="580"/>
      <c r="F35" s="580"/>
      <c r="G35" s="580"/>
      <c r="H35" s="580"/>
      <c r="I35" s="580"/>
      <c r="J35" s="580"/>
      <c r="K35" s="580"/>
      <c r="L35" s="580"/>
      <c r="M35" s="580"/>
      <c r="N35" s="580"/>
      <c r="O35" s="580"/>
      <c r="P35" s="580"/>
      <c r="Q35" s="581"/>
      <c r="R35" s="577">
        <v>1084971</v>
      </c>
      <c r="S35" s="570"/>
      <c r="T35" s="570"/>
      <c r="U35" s="570"/>
      <c r="V35" s="570"/>
      <c r="W35" s="570"/>
      <c r="X35" s="570"/>
      <c r="Y35" s="571"/>
      <c r="Z35" s="578">
        <v>5.4</v>
      </c>
      <c r="AA35" s="578"/>
      <c r="AB35" s="578"/>
      <c r="AC35" s="578"/>
      <c r="AD35" s="582" t="s">
        <v>404</v>
      </c>
      <c r="AE35" s="582"/>
      <c r="AF35" s="582"/>
      <c r="AG35" s="582"/>
      <c r="AH35" s="582"/>
      <c r="AI35" s="582"/>
      <c r="AJ35" s="582"/>
      <c r="AK35" s="582"/>
      <c r="AL35" s="572" t="s">
        <v>404</v>
      </c>
      <c r="AM35" s="583"/>
      <c r="AN35" s="583"/>
      <c r="AO35" s="584"/>
      <c r="AP35" s="183"/>
      <c r="AQ35" s="588" t="s">
        <v>375</v>
      </c>
      <c r="AR35" s="589"/>
      <c r="AS35" s="589"/>
      <c r="AT35" s="589"/>
      <c r="AU35" s="589"/>
      <c r="AV35" s="589"/>
      <c r="AW35" s="589"/>
      <c r="AX35" s="589"/>
      <c r="AY35" s="590"/>
      <c r="AZ35" s="657">
        <v>2286400</v>
      </c>
      <c r="BA35" s="658"/>
      <c r="BB35" s="658"/>
      <c r="BC35" s="658"/>
      <c r="BD35" s="658"/>
      <c r="BE35" s="658"/>
      <c r="BF35" s="659"/>
      <c r="BG35" s="588" t="s">
        <v>376</v>
      </c>
      <c r="BH35" s="589"/>
      <c r="BI35" s="589"/>
      <c r="BJ35" s="589"/>
      <c r="BK35" s="589"/>
      <c r="BL35" s="589"/>
      <c r="BM35" s="589"/>
      <c r="BN35" s="589"/>
      <c r="BO35" s="589"/>
      <c r="BP35" s="589"/>
      <c r="BQ35" s="589"/>
      <c r="BR35" s="589"/>
      <c r="BS35" s="589"/>
      <c r="BT35" s="589"/>
      <c r="BU35" s="590"/>
      <c r="BV35" s="657">
        <v>221609</v>
      </c>
      <c r="BW35" s="658"/>
      <c r="BX35" s="658"/>
      <c r="BY35" s="658"/>
      <c r="BZ35" s="658"/>
      <c r="CA35" s="658"/>
      <c r="CB35" s="659"/>
      <c r="CD35" s="594" t="s">
        <v>377</v>
      </c>
      <c r="CE35" s="595"/>
      <c r="CF35" s="595"/>
      <c r="CG35" s="595"/>
      <c r="CH35" s="595"/>
      <c r="CI35" s="595"/>
      <c r="CJ35" s="595"/>
      <c r="CK35" s="595"/>
      <c r="CL35" s="595"/>
      <c r="CM35" s="595"/>
      <c r="CN35" s="595"/>
      <c r="CO35" s="595"/>
      <c r="CP35" s="595"/>
      <c r="CQ35" s="596"/>
      <c r="CR35" s="577">
        <v>156961</v>
      </c>
      <c r="CS35" s="575"/>
      <c r="CT35" s="575"/>
      <c r="CU35" s="575"/>
      <c r="CV35" s="575"/>
      <c r="CW35" s="575"/>
      <c r="CX35" s="575"/>
      <c r="CY35" s="576"/>
      <c r="CZ35" s="597">
        <v>0.8</v>
      </c>
      <c r="DA35" s="598"/>
      <c r="DB35" s="598"/>
      <c r="DC35" s="599"/>
      <c r="DD35" s="569">
        <v>147750</v>
      </c>
      <c r="DE35" s="575"/>
      <c r="DF35" s="575"/>
      <c r="DG35" s="575"/>
      <c r="DH35" s="575"/>
      <c r="DI35" s="575"/>
      <c r="DJ35" s="575"/>
      <c r="DK35" s="576"/>
      <c r="DL35" s="569">
        <v>137790</v>
      </c>
      <c r="DM35" s="575"/>
      <c r="DN35" s="575"/>
      <c r="DO35" s="575"/>
      <c r="DP35" s="575"/>
      <c r="DQ35" s="575"/>
      <c r="DR35" s="575"/>
      <c r="DS35" s="575"/>
      <c r="DT35" s="575"/>
      <c r="DU35" s="575"/>
      <c r="DV35" s="576"/>
      <c r="DW35" s="572">
        <v>1.2</v>
      </c>
      <c r="DX35" s="573"/>
      <c r="DY35" s="573"/>
      <c r="DZ35" s="573"/>
      <c r="EA35" s="573"/>
      <c r="EB35" s="573"/>
      <c r="EC35" s="574"/>
    </row>
    <row r="36" spans="2:133" ht="11.25" customHeight="1" x14ac:dyDescent="0.15">
      <c r="B36" s="585" t="s">
        <v>378</v>
      </c>
      <c r="C36" s="586"/>
      <c r="D36" s="586"/>
      <c r="E36" s="586"/>
      <c r="F36" s="586"/>
      <c r="G36" s="586"/>
      <c r="H36" s="586"/>
      <c r="I36" s="586"/>
      <c r="J36" s="586"/>
      <c r="K36" s="586"/>
      <c r="L36" s="586"/>
      <c r="M36" s="586"/>
      <c r="N36" s="586"/>
      <c r="O36" s="586"/>
      <c r="P36" s="586"/>
      <c r="Q36" s="587"/>
      <c r="R36" s="609">
        <v>19918505</v>
      </c>
      <c r="S36" s="610"/>
      <c r="T36" s="610"/>
      <c r="U36" s="610"/>
      <c r="V36" s="610"/>
      <c r="W36" s="610"/>
      <c r="X36" s="610"/>
      <c r="Y36" s="662"/>
      <c r="Z36" s="660">
        <v>100</v>
      </c>
      <c r="AA36" s="660"/>
      <c r="AB36" s="660"/>
      <c r="AC36" s="660"/>
      <c r="AD36" s="661">
        <v>10457095</v>
      </c>
      <c r="AE36" s="661"/>
      <c r="AF36" s="661"/>
      <c r="AG36" s="661"/>
      <c r="AH36" s="661"/>
      <c r="AI36" s="661"/>
      <c r="AJ36" s="661"/>
      <c r="AK36" s="661"/>
      <c r="AL36" s="654">
        <v>100</v>
      </c>
      <c r="AM36" s="655"/>
      <c r="AN36" s="655"/>
      <c r="AO36" s="656"/>
      <c r="AQ36" s="591" t="s">
        <v>419</v>
      </c>
      <c r="AR36" s="592"/>
      <c r="AS36" s="592"/>
      <c r="AT36" s="592"/>
      <c r="AU36" s="592"/>
      <c r="AV36" s="592"/>
      <c r="AW36" s="592"/>
      <c r="AX36" s="592"/>
      <c r="AY36" s="593"/>
      <c r="AZ36" s="577">
        <v>800000</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207802</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2048564</v>
      </c>
      <c r="CS36" s="570"/>
      <c r="CT36" s="570"/>
      <c r="CU36" s="570"/>
      <c r="CV36" s="570"/>
      <c r="CW36" s="570"/>
      <c r="CX36" s="570"/>
      <c r="CY36" s="571"/>
      <c r="CZ36" s="597">
        <v>10.7</v>
      </c>
      <c r="DA36" s="598"/>
      <c r="DB36" s="598"/>
      <c r="DC36" s="599"/>
      <c r="DD36" s="569">
        <v>1925222</v>
      </c>
      <c r="DE36" s="570"/>
      <c r="DF36" s="570"/>
      <c r="DG36" s="570"/>
      <c r="DH36" s="570"/>
      <c r="DI36" s="570"/>
      <c r="DJ36" s="570"/>
      <c r="DK36" s="571"/>
      <c r="DL36" s="569">
        <v>1315856</v>
      </c>
      <c r="DM36" s="570"/>
      <c r="DN36" s="570"/>
      <c r="DO36" s="570"/>
      <c r="DP36" s="570"/>
      <c r="DQ36" s="570"/>
      <c r="DR36" s="570"/>
      <c r="DS36" s="570"/>
      <c r="DT36" s="570"/>
      <c r="DU36" s="570"/>
      <c r="DV36" s="571"/>
      <c r="DW36" s="572">
        <v>11.4</v>
      </c>
      <c r="DX36" s="573"/>
      <c r="DY36" s="573"/>
      <c r="DZ36" s="573"/>
      <c r="EA36" s="573"/>
      <c r="EB36" s="573"/>
      <c r="EC36" s="574"/>
    </row>
    <row r="37" spans="2:133" ht="11.25" customHeight="1" x14ac:dyDescent="0.15">
      <c r="AQ37" s="591" t="s">
        <v>420</v>
      </c>
      <c r="AR37" s="592"/>
      <c r="AS37" s="592"/>
      <c r="AT37" s="592"/>
      <c r="AU37" s="592"/>
      <c r="AV37" s="592"/>
      <c r="AW37" s="592"/>
      <c r="AX37" s="592"/>
      <c r="AY37" s="593"/>
      <c r="AZ37" s="577">
        <v>86364</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7805</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603419</v>
      </c>
      <c r="CS37" s="575"/>
      <c r="CT37" s="575"/>
      <c r="CU37" s="575"/>
      <c r="CV37" s="575"/>
      <c r="CW37" s="575"/>
      <c r="CX37" s="575"/>
      <c r="CY37" s="576"/>
      <c r="CZ37" s="597">
        <v>3.2</v>
      </c>
      <c r="DA37" s="598"/>
      <c r="DB37" s="598"/>
      <c r="DC37" s="599"/>
      <c r="DD37" s="569">
        <v>584265</v>
      </c>
      <c r="DE37" s="575"/>
      <c r="DF37" s="575"/>
      <c r="DG37" s="575"/>
      <c r="DH37" s="575"/>
      <c r="DI37" s="575"/>
      <c r="DJ37" s="575"/>
      <c r="DK37" s="576"/>
      <c r="DL37" s="569">
        <v>508909</v>
      </c>
      <c r="DM37" s="575"/>
      <c r="DN37" s="575"/>
      <c r="DO37" s="575"/>
      <c r="DP37" s="575"/>
      <c r="DQ37" s="575"/>
      <c r="DR37" s="575"/>
      <c r="DS37" s="575"/>
      <c r="DT37" s="575"/>
      <c r="DU37" s="575"/>
      <c r="DV37" s="576"/>
      <c r="DW37" s="572">
        <v>4.4000000000000004</v>
      </c>
      <c r="DX37" s="573"/>
      <c r="DY37" s="573"/>
      <c r="DZ37" s="573"/>
      <c r="EA37" s="573"/>
      <c r="EB37" s="573"/>
      <c r="EC37" s="574"/>
    </row>
    <row r="38" spans="2:133" ht="11.25" customHeight="1" x14ac:dyDescent="0.15">
      <c r="AQ38" s="591" t="s">
        <v>421</v>
      </c>
      <c r="AR38" s="592"/>
      <c r="AS38" s="592"/>
      <c r="AT38" s="592"/>
      <c r="AU38" s="592"/>
      <c r="AV38" s="592"/>
      <c r="AW38" s="592"/>
      <c r="AX38" s="592"/>
      <c r="AY38" s="593"/>
      <c r="AZ38" s="577">
        <v>49746</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13379</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1464698</v>
      </c>
      <c r="CS38" s="570"/>
      <c r="CT38" s="570"/>
      <c r="CU38" s="570"/>
      <c r="CV38" s="570"/>
      <c r="CW38" s="570"/>
      <c r="CX38" s="570"/>
      <c r="CY38" s="571"/>
      <c r="CZ38" s="597">
        <v>7.7</v>
      </c>
      <c r="DA38" s="598"/>
      <c r="DB38" s="598"/>
      <c r="DC38" s="599"/>
      <c r="DD38" s="569">
        <v>1280456</v>
      </c>
      <c r="DE38" s="570"/>
      <c r="DF38" s="570"/>
      <c r="DG38" s="570"/>
      <c r="DH38" s="570"/>
      <c r="DI38" s="570"/>
      <c r="DJ38" s="570"/>
      <c r="DK38" s="571"/>
      <c r="DL38" s="569">
        <v>1129977</v>
      </c>
      <c r="DM38" s="570"/>
      <c r="DN38" s="570"/>
      <c r="DO38" s="570"/>
      <c r="DP38" s="570"/>
      <c r="DQ38" s="570"/>
      <c r="DR38" s="570"/>
      <c r="DS38" s="570"/>
      <c r="DT38" s="570"/>
      <c r="DU38" s="570"/>
      <c r="DV38" s="571"/>
      <c r="DW38" s="572">
        <v>9.8000000000000007</v>
      </c>
      <c r="DX38" s="573"/>
      <c r="DY38" s="573"/>
      <c r="DZ38" s="573"/>
      <c r="EA38" s="573"/>
      <c r="EB38" s="573"/>
      <c r="EC38" s="574"/>
    </row>
    <row r="39" spans="2:133" ht="11.25" customHeight="1" x14ac:dyDescent="0.15">
      <c r="AQ39" s="591" t="s">
        <v>422</v>
      </c>
      <c r="AR39" s="592"/>
      <c r="AS39" s="592"/>
      <c r="AT39" s="592"/>
      <c r="AU39" s="592"/>
      <c r="AV39" s="592"/>
      <c r="AW39" s="592"/>
      <c r="AX39" s="592"/>
      <c r="AY39" s="593"/>
      <c r="AZ39" s="577">
        <v>36617</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87</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452507</v>
      </c>
      <c r="CS39" s="575"/>
      <c r="CT39" s="575"/>
      <c r="CU39" s="575"/>
      <c r="CV39" s="575"/>
      <c r="CW39" s="575"/>
      <c r="CX39" s="575"/>
      <c r="CY39" s="576"/>
      <c r="CZ39" s="597">
        <v>2.4</v>
      </c>
      <c r="DA39" s="598"/>
      <c r="DB39" s="598"/>
      <c r="DC39" s="599"/>
      <c r="DD39" s="569">
        <v>440702</v>
      </c>
      <c r="DE39" s="575"/>
      <c r="DF39" s="575"/>
      <c r="DG39" s="575"/>
      <c r="DH39" s="575"/>
      <c r="DI39" s="575"/>
      <c r="DJ39" s="575"/>
      <c r="DK39" s="576"/>
      <c r="DL39" s="569" t="s">
        <v>401</v>
      </c>
      <c r="DM39" s="575"/>
      <c r="DN39" s="575"/>
      <c r="DO39" s="575"/>
      <c r="DP39" s="575"/>
      <c r="DQ39" s="575"/>
      <c r="DR39" s="575"/>
      <c r="DS39" s="575"/>
      <c r="DT39" s="575"/>
      <c r="DU39" s="575"/>
      <c r="DV39" s="576"/>
      <c r="DW39" s="572" t="s">
        <v>401</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218457</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67</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1351800</v>
      </c>
      <c r="CS40" s="570"/>
      <c r="CT40" s="570"/>
      <c r="CU40" s="570"/>
      <c r="CV40" s="570"/>
      <c r="CW40" s="570"/>
      <c r="CX40" s="570"/>
      <c r="CY40" s="571"/>
      <c r="CZ40" s="597">
        <v>7.1</v>
      </c>
      <c r="DA40" s="598"/>
      <c r="DB40" s="598"/>
      <c r="DC40" s="599"/>
      <c r="DD40" s="569" t="s">
        <v>401</v>
      </c>
      <c r="DE40" s="570"/>
      <c r="DF40" s="570"/>
      <c r="DG40" s="570"/>
      <c r="DH40" s="570"/>
      <c r="DI40" s="570"/>
      <c r="DJ40" s="570"/>
      <c r="DK40" s="571"/>
      <c r="DL40" s="569" t="s">
        <v>401</v>
      </c>
      <c r="DM40" s="570"/>
      <c r="DN40" s="570"/>
      <c r="DO40" s="570"/>
      <c r="DP40" s="570"/>
      <c r="DQ40" s="570"/>
      <c r="DR40" s="570"/>
      <c r="DS40" s="570"/>
      <c r="DT40" s="570"/>
      <c r="DU40" s="570"/>
      <c r="DV40" s="571"/>
      <c r="DW40" s="572" t="s">
        <v>401</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1095216</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248</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401</v>
      </c>
      <c r="CS41" s="575"/>
      <c r="CT41" s="575"/>
      <c r="CU41" s="575"/>
      <c r="CV41" s="575"/>
      <c r="CW41" s="575"/>
      <c r="CX41" s="575"/>
      <c r="CY41" s="576"/>
      <c r="CZ41" s="597" t="s">
        <v>401</v>
      </c>
      <c r="DA41" s="598"/>
      <c r="DB41" s="598"/>
      <c r="DC41" s="599"/>
      <c r="DD41" s="569" t="s">
        <v>401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2645254</v>
      </c>
      <c r="CS42" s="570"/>
      <c r="CT42" s="570"/>
      <c r="CU42" s="570"/>
      <c r="CV42" s="570"/>
      <c r="CW42" s="570"/>
      <c r="CX42" s="570"/>
      <c r="CY42" s="571"/>
      <c r="CZ42" s="597">
        <v>13.8</v>
      </c>
      <c r="DA42" s="629"/>
      <c r="DB42" s="629"/>
      <c r="DC42" s="630"/>
      <c r="DD42" s="569">
        <v>1005555</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55167</v>
      </c>
      <c r="CS43" s="575"/>
      <c r="CT43" s="575"/>
      <c r="CU43" s="575"/>
      <c r="CV43" s="575"/>
      <c r="CW43" s="575"/>
      <c r="CX43" s="575"/>
      <c r="CY43" s="576"/>
      <c r="CZ43" s="597">
        <v>0.3</v>
      </c>
      <c r="DA43" s="598"/>
      <c r="DB43" s="598"/>
      <c r="DC43" s="599"/>
      <c r="DD43" s="569">
        <v>55167</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15">
      <c r="B44" s="189" t="s">
        <v>397</v>
      </c>
      <c r="CD44" s="616" t="s">
        <v>359</v>
      </c>
      <c r="CE44" s="617"/>
      <c r="CF44" s="579" t="s">
        <v>424</v>
      </c>
      <c r="CG44" s="580"/>
      <c r="CH44" s="580"/>
      <c r="CI44" s="580"/>
      <c r="CJ44" s="580"/>
      <c r="CK44" s="580"/>
      <c r="CL44" s="580"/>
      <c r="CM44" s="580"/>
      <c r="CN44" s="580"/>
      <c r="CO44" s="580"/>
      <c r="CP44" s="580"/>
      <c r="CQ44" s="581"/>
      <c r="CR44" s="577">
        <v>2645254</v>
      </c>
      <c r="CS44" s="570"/>
      <c r="CT44" s="570"/>
      <c r="CU44" s="570"/>
      <c r="CV44" s="570"/>
      <c r="CW44" s="570"/>
      <c r="CX44" s="570"/>
      <c r="CY44" s="571"/>
      <c r="CZ44" s="597">
        <v>13.8</v>
      </c>
      <c r="DA44" s="629"/>
      <c r="DB44" s="629"/>
      <c r="DC44" s="630"/>
      <c r="DD44" s="569">
        <v>1005555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15">
      <c r="CD45" s="618"/>
      <c r="CE45" s="619"/>
      <c r="CF45" s="579" t="s">
        <v>425</v>
      </c>
      <c r="CG45" s="580"/>
      <c r="CH45" s="580"/>
      <c r="CI45" s="580"/>
      <c r="CJ45" s="580"/>
      <c r="CK45" s="580"/>
      <c r="CL45" s="580"/>
      <c r="CM45" s="580"/>
      <c r="CN45" s="580"/>
      <c r="CO45" s="580"/>
      <c r="CP45" s="580"/>
      <c r="CQ45" s="581"/>
      <c r="CR45" s="577">
        <v>872853</v>
      </c>
      <c r="CS45" s="575"/>
      <c r="CT45" s="575"/>
      <c r="CU45" s="575"/>
      <c r="CV45" s="575"/>
      <c r="CW45" s="575"/>
      <c r="CX45" s="575"/>
      <c r="CY45" s="576"/>
      <c r="CZ45" s="597">
        <v>4.5999999999999996</v>
      </c>
      <c r="DA45" s="598"/>
      <c r="DB45" s="598"/>
      <c r="DC45" s="599"/>
      <c r="DD45" s="569">
        <v>36552</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15">
      <c r="CD46" s="618"/>
      <c r="CE46" s="619"/>
      <c r="CF46" s="579" t="s">
        <v>426</v>
      </c>
      <c r="CG46" s="580"/>
      <c r="CH46" s="580"/>
      <c r="CI46" s="580"/>
      <c r="CJ46" s="580"/>
      <c r="CK46" s="580"/>
      <c r="CL46" s="580"/>
      <c r="CM46" s="580"/>
      <c r="CN46" s="580"/>
      <c r="CO46" s="580"/>
      <c r="CP46" s="580"/>
      <c r="CQ46" s="581"/>
      <c r="CR46" s="577">
        <v>1754718</v>
      </c>
      <c r="CS46" s="570"/>
      <c r="CT46" s="570"/>
      <c r="CU46" s="570"/>
      <c r="CV46" s="570"/>
      <c r="CW46" s="570"/>
      <c r="CX46" s="570"/>
      <c r="CY46" s="571"/>
      <c r="CZ46" s="597">
        <v>9.1999999999999993</v>
      </c>
      <c r="DA46" s="629"/>
      <c r="DB46" s="629"/>
      <c r="DC46" s="630"/>
      <c r="DD46" s="569">
        <v>961708</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15">
      <c r="CD47" s="618"/>
      <c r="CE47" s="619"/>
      <c r="CF47" s="579" t="s">
        <v>427</v>
      </c>
      <c r="CG47" s="580"/>
      <c r="CH47" s="580"/>
      <c r="CI47" s="580"/>
      <c r="CJ47" s="580"/>
      <c r="CK47" s="580"/>
      <c r="CL47" s="580"/>
      <c r="CM47" s="580"/>
      <c r="CN47" s="580"/>
      <c r="CO47" s="580"/>
      <c r="CP47" s="580"/>
      <c r="CQ47" s="581"/>
      <c r="CR47" s="577" t="s">
        <v>428</v>
      </c>
      <c r="CS47" s="575"/>
      <c r="CT47" s="575"/>
      <c r="CU47" s="575"/>
      <c r="CV47" s="575"/>
      <c r="CW47" s="575"/>
      <c r="CX47" s="575"/>
      <c r="CY47" s="576"/>
      <c r="CZ47" s="597" t="s">
        <v>428</v>
      </c>
      <c r="DA47" s="598"/>
      <c r="DB47" s="598"/>
      <c r="DC47" s="599"/>
      <c r="DD47" s="569" t="s">
        <v>428</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15">
      <c r="CD48" s="620"/>
      <c r="CE48" s="621"/>
      <c r="CF48" s="579" t="s">
        <v>429</v>
      </c>
      <c r="CG48" s="580"/>
      <c r="CH48" s="580"/>
      <c r="CI48" s="580"/>
      <c r="CJ48" s="580"/>
      <c r="CK48" s="580"/>
      <c r="CL48" s="580"/>
      <c r="CM48" s="580"/>
      <c r="CN48" s="580"/>
      <c r="CO48" s="580"/>
      <c r="CP48" s="580"/>
      <c r="CQ48" s="581"/>
      <c r="CR48" s="577" t="s">
        <v>428</v>
      </c>
      <c r="CS48" s="570"/>
      <c r="CT48" s="570"/>
      <c r="CU48" s="570"/>
      <c r="CV48" s="570"/>
      <c r="CW48" s="570"/>
      <c r="CX48" s="570"/>
      <c r="CY48" s="571"/>
      <c r="CZ48" s="597" t="s">
        <v>428</v>
      </c>
      <c r="DA48" s="629"/>
      <c r="DB48" s="629"/>
      <c r="DC48" s="630"/>
      <c r="DD48" s="569" t="s">
        <v>428</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15">
      <c r="CD49" s="585" t="s">
        <v>430</v>
      </c>
      <c r="CE49" s="586"/>
      <c r="CF49" s="586"/>
      <c r="CG49" s="586"/>
      <c r="CH49" s="586"/>
      <c r="CI49" s="586"/>
      <c r="CJ49" s="586"/>
      <c r="CK49" s="586"/>
      <c r="CL49" s="586"/>
      <c r="CM49" s="586"/>
      <c r="CN49" s="586"/>
      <c r="CO49" s="586"/>
      <c r="CP49" s="586"/>
      <c r="CQ49" s="587"/>
      <c r="CR49" s="609">
        <v>19103190</v>
      </c>
      <c r="CS49" s="634"/>
      <c r="CT49" s="634"/>
      <c r="CU49" s="634"/>
      <c r="CV49" s="634"/>
      <c r="CW49" s="634"/>
      <c r="CX49" s="634"/>
      <c r="CY49" s="646"/>
      <c r="CZ49" s="647">
        <v>100</v>
      </c>
      <c r="DA49" s="648"/>
      <c r="DB49" s="648"/>
      <c r="DC49" s="649"/>
      <c r="DD49" s="650">
        <v>12936882</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view="pageBreakPreview" topLeftCell="A67" zoomScale="55" zoomScaleNormal="55" zoomScaleSheetLayoutView="55" workbookViewId="0">
      <selection activeCell="BJ81" sqref="BI81:BJ81"/>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431</v>
      </c>
      <c r="DK2" s="1096"/>
      <c r="DL2" s="1096"/>
      <c r="DM2" s="1096"/>
      <c r="DN2" s="1096"/>
      <c r="DO2" s="1097"/>
      <c r="DP2" s="197"/>
      <c r="DQ2" s="1095" t="s">
        <v>432</v>
      </c>
      <c r="DR2" s="1096"/>
      <c r="DS2" s="1096"/>
      <c r="DT2" s="1096"/>
      <c r="DU2" s="1096"/>
      <c r="DV2" s="1096"/>
      <c r="DW2" s="1096"/>
      <c r="DX2" s="1096"/>
      <c r="DY2" s="1096"/>
      <c r="DZ2" s="1097"/>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5" t="s">
        <v>435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5" t="s">
        <v>437</v>
      </c>
      <c r="B5" s="986"/>
      <c r="C5" s="986"/>
      <c r="D5" s="986"/>
      <c r="E5" s="986"/>
      <c r="F5" s="986"/>
      <c r="G5" s="986"/>
      <c r="H5" s="986"/>
      <c r="I5" s="986"/>
      <c r="J5" s="986"/>
      <c r="K5" s="986"/>
      <c r="L5" s="986"/>
      <c r="M5" s="986"/>
      <c r="N5" s="986"/>
      <c r="O5" s="986"/>
      <c r="P5" s="987"/>
      <c r="Q5" s="991" t="s">
        <v>438</v>
      </c>
      <c r="R5" s="992"/>
      <c r="S5" s="992"/>
      <c r="T5" s="992"/>
      <c r="U5" s="993"/>
      <c r="V5" s="991" t="s">
        <v>439</v>
      </c>
      <c r="W5" s="992"/>
      <c r="X5" s="992"/>
      <c r="Y5" s="992"/>
      <c r="Z5" s="993"/>
      <c r="AA5" s="991" t="s">
        <v>440</v>
      </c>
      <c r="AB5" s="992"/>
      <c r="AC5" s="992"/>
      <c r="AD5" s="992"/>
      <c r="AE5" s="992"/>
      <c r="AF5" s="1098" t="s">
        <v>441</v>
      </c>
      <c r="AG5" s="992"/>
      <c r="AH5" s="992"/>
      <c r="AI5" s="992"/>
      <c r="AJ5" s="1015"/>
      <c r="AK5" s="992" t="s">
        <v>442</v>
      </c>
      <c r="AL5" s="992"/>
      <c r="AM5" s="992"/>
      <c r="AN5" s="992"/>
      <c r="AO5" s="993"/>
      <c r="AP5" s="991" t="s">
        <v>443</v>
      </c>
      <c r="AQ5" s="992"/>
      <c r="AR5" s="992"/>
      <c r="AS5" s="992"/>
      <c r="AT5" s="993"/>
      <c r="AU5" s="991" t="s">
        <v>444</v>
      </c>
      <c r="AV5" s="992"/>
      <c r="AW5" s="992"/>
      <c r="AX5" s="992"/>
      <c r="AY5" s="1015"/>
      <c r="AZ5" s="204"/>
      <c r="BA5" s="204"/>
      <c r="BB5" s="204"/>
      <c r="BC5" s="204"/>
      <c r="BD5" s="204"/>
      <c r="BE5" s="205"/>
      <c r="BF5" s="205"/>
      <c r="BG5" s="205"/>
      <c r="BH5" s="205"/>
      <c r="BI5" s="205"/>
      <c r="BJ5" s="205"/>
      <c r="BK5" s="205"/>
      <c r="BL5" s="205"/>
      <c r="BM5" s="205"/>
      <c r="BN5" s="205"/>
      <c r="BO5" s="205"/>
      <c r="BP5" s="205"/>
      <c r="BQ5" s="985" t="s">
        <v>445</v>
      </c>
      <c r="BR5" s="986"/>
      <c r="BS5" s="986"/>
      <c r="BT5" s="986"/>
      <c r="BU5" s="986"/>
      <c r="BV5" s="986"/>
      <c r="BW5" s="986"/>
      <c r="BX5" s="986"/>
      <c r="BY5" s="986"/>
      <c r="BZ5" s="986"/>
      <c r="CA5" s="986"/>
      <c r="CB5" s="986"/>
      <c r="CC5" s="986"/>
      <c r="CD5" s="986"/>
      <c r="CE5" s="986"/>
      <c r="CF5" s="986"/>
      <c r="CG5" s="987"/>
      <c r="CH5" s="991" t="s">
        <v>446</v>
      </c>
      <c r="CI5" s="992"/>
      <c r="CJ5" s="992"/>
      <c r="CK5" s="992"/>
      <c r="CL5" s="993"/>
      <c r="CM5" s="991" t="s">
        <v>447</v>
      </c>
      <c r="CN5" s="992"/>
      <c r="CO5" s="992"/>
      <c r="CP5" s="992"/>
      <c r="CQ5" s="993"/>
      <c r="CR5" s="991" t="s">
        <v>448</v>
      </c>
      <c r="CS5" s="992"/>
      <c r="CT5" s="992"/>
      <c r="CU5" s="992"/>
      <c r="CV5" s="993"/>
      <c r="CW5" s="991" t="s">
        <v>449</v>
      </c>
      <c r="CX5" s="992"/>
      <c r="CY5" s="992"/>
      <c r="CZ5" s="992"/>
      <c r="DA5" s="993"/>
      <c r="DB5" s="991" t="s">
        <v>450</v>
      </c>
      <c r="DC5" s="992"/>
      <c r="DD5" s="992"/>
      <c r="DE5" s="992"/>
      <c r="DF5" s="993"/>
      <c r="DG5" s="1105" t="s">
        <v>451</v>
      </c>
      <c r="DH5" s="1106"/>
      <c r="DI5" s="1106"/>
      <c r="DJ5" s="1106"/>
      <c r="DK5" s="1107"/>
      <c r="DL5" s="1105" t="s">
        <v>452</v>
      </c>
      <c r="DM5" s="1106"/>
      <c r="DN5" s="1106"/>
      <c r="DO5" s="1106"/>
      <c r="DP5" s="1107"/>
      <c r="DQ5" s="991" t="s">
        <v>453</v>
      </c>
      <c r="DR5" s="992"/>
      <c r="DS5" s="992"/>
      <c r="DT5" s="992"/>
      <c r="DU5" s="993"/>
      <c r="DV5" s="991" t="s">
        <v>444</v>
      </c>
      <c r="DW5" s="992"/>
      <c r="DX5" s="992"/>
      <c r="DY5" s="992"/>
      <c r="DZ5" s="1015"/>
      <c r="EA5" s="202"/>
    </row>
    <row r="6" spans="1:131" s="20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15">
      <c r="A7" s="206">
        <v>1</v>
      </c>
      <c r="B7" s="1042" t="s">
        <v>454</v>
      </c>
      <c r="C7" s="1043"/>
      <c r="D7" s="1043"/>
      <c r="E7" s="1043"/>
      <c r="F7" s="1043"/>
      <c r="G7" s="1043"/>
      <c r="H7" s="1043"/>
      <c r="I7" s="1043"/>
      <c r="J7" s="1043"/>
      <c r="K7" s="1043"/>
      <c r="L7" s="1043"/>
      <c r="M7" s="1043"/>
      <c r="N7" s="1043"/>
      <c r="O7" s="1043"/>
      <c r="P7" s="1044"/>
      <c r="Q7" s="1092">
        <v>20409</v>
      </c>
      <c r="R7" s="1093"/>
      <c r="S7" s="1093"/>
      <c r="T7" s="1093"/>
      <c r="U7" s="1093"/>
      <c r="V7" s="1093">
        <v>19594</v>
      </c>
      <c r="W7" s="1093"/>
      <c r="X7" s="1093"/>
      <c r="Y7" s="1093"/>
      <c r="Z7" s="1093"/>
      <c r="AA7" s="1093">
        <v>815</v>
      </c>
      <c r="AB7" s="1093"/>
      <c r="AC7" s="1093"/>
      <c r="AD7" s="1093"/>
      <c r="AE7" s="1094"/>
      <c r="AF7" s="1084">
        <v>782</v>
      </c>
      <c r="AG7" s="1085"/>
      <c r="AH7" s="1085"/>
      <c r="AI7" s="1085"/>
      <c r="AJ7" s="1086"/>
      <c r="AK7" s="1090">
        <v>110</v>
      </c>
      <c r="AL7" s="1091"/>
      <c r="AM7" s="1091"/>
      <c r="AN7" s="1091"/>
      <c r="AO7" s="1091"/>
      <c r="AP7" s="1091">
        <v>19591</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t="s">
        <v>603</v>
      </c>
      <c r="BS7" s="1087" t="s">
        <v>604</v>
      </c>
      <c r="BT7" s="1088"/>
      <c r="BU7" s="1088"/>
      <c r="BV7" s="1088"/>
      <c r="BW7" s="1088"/>
      <c r="BX7" s="1088"/>
      <c r="BY7" s="1088"/>
      <c r="BZ7" s="1088"/>
      <c r="CA7" s="1088"/>
      <c r="CB7" s="1088"/>
      <c r="CC7" s="1088"/>
      <c r="CD7" s="1088"/>
      <c r="CE7" s="1088"/>
      <c r="CF7" s="1088"/>
      <c r="CG7" s="1089"/>
      <c r="CH7" s="1102">
        <v>8</v>
      </c>
      <c r="CI7" s="1103"/>
      <c r="CJ7" s="1103"/>
      <c r="CK7" s="1103"/>
      <c r="CL7" s="1104"/>
      <c r="CM7" s="1102">
        <v>51</v>
      </c>
      <c r="CN7" s="1103"/>
      <c r="CO7" s="1103"/>
      <c r="CP7" s="1103"/>
      <c r="CQ7" s="1104"/>
      <c r="CR7" s="1102">
        <v>10</v>
      </c>
      <c r="CS7" s="1103"/>
      <c r="CT7" s="1103"/>
      <c r="CU7" s="1103"/>
      <c r="CV7" s="1104"/>
      <c r="CW7" s="1102" t="s">
        <v>459</v>
      </c>
      <c r="CX7" s="1103"/>
      <c r="CY7" s="1103"/>
      <c r="CZ7" s="1103"/>
      <c r="DA7" s="1104"/>
      <c r="DB7" s="1102" t="s">
        <v>459</v>
      </c>
      <c r="DC7" s="1103"/>
      <c r="DD7" s="1103"/>
      <c r="DE7" s="1103"/>
      <c r="DF7" s="1104"/>
      <c r="DG7" s="1102">
        <v>6047</v>
      </c>
      <c r="DH7" s="1103"/>
      <c r="DI7" s="1103"/>
      <c r="DJ7" s="1103"/>
      <c r="DK7" s="1104"/>
      <c r="DL7" s="1102" t="s">
        <v>602</v>
      </c>
      <c r="DM7" s="1103"/>
      <c r="DN7" s="1103"/>
      <c r="DO7" s="1103"/>
      <c r="DP7" s="1104"/>
      <c r="DQ7" s="1102">
        <v>5644</v>
      </c>
      <c r="DR7" s="1103"/>
      <c r="DS7" s="1103"/>
      <c r="DT7" s="1103"/>
      <c r="DU7" s="1104"/>
      <c r="DV7" s="1111"/>
      <c r="DW7" s="1112"/>
      <c r="DX7" s="1112"/>
      <c r="DY7" s="1112"/>
      <c r="DZ7" s="1113"/>
      <c r="EA7" s="202"/>
    </row>
    <row r="8" spans="1:131" s="203" customFormat="1" ht="26.25" customHeight="1" x14ac:dyDescent="0.15">
      <c r="A8" s="209">
        <v>2</v>
      </c>
      <c r="B8" s="1024" t="s">
        <v>455</v>
      </c>
      <c r="C8" s="1025"/>
      <c r="D8" s="1025"/>
      <c r="E8" s="1025"/>
      <c r="F8" s="1025"/>
      <c r="G8" s="1025"/>
      <c r="H8" s="1025"/>
      <c r="I8" s="1025"/>
      <c r="J8" s="1025"/>
      <c r="K8" s="1025"/>
      <c r="L8" s="1025"/>
      <c r="M8" s="1025"/>
      <c r="N8" s="1025"/>
      <c r="O8" s="1025"/>
      <c r="P8" s="1026"/>
      <c r="Q8" s="1039">
        <v>4</v>
      </c>
      <c r="R8" s="1040"/>
      <c r="S8" s="1040"/>
      <c r="T8" s="1040"/>
      <c r="U8" s="1040"/>
      <c r="V8" s="1040">
        <v>3</v>
      </c>
      <c r="W8" s="1040"/>
      <c r="X8" s="1040"/>
      <c r="Y8" s="1040"/>
      <c r="Z8" s="1040"/>
      <c r="AA8" s="1040">
        <v>0</v>
      </c>
      <c r="AB8" s="1040"/>
      <c r="AC8" s="1040"/>
      <c r="AD8" s="1040"/>
      <c r="AE8" s="1041"/>
      <c r="AF8" s="1029">
        <v>0</v>
      </c>
      <c r="AG8" s="1030"/>
      <c r="AH8" s="1030"/>
      <c r="AI8" s="1030"/>
      <c r="AJ8" s="1031"/>
      <c r="AK8" s="1081">
        <v>2</v>
      </c>
      <c r="AL8" s="1082"/>
      <c r="AM8" s="1082"/>
      <c r="AN8" s="1082"/>
      <c r="AO8" s="1082"/>
      <c r="AP8" s="1082" t="s">
        <v>581</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15">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15">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456</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457</v>
      </c>
      <c r="B23" s="938" t="s">
        <v>458</v>
      </c>
      <c r="C23" s="939"/>
      <c r="D23" s="939"/>
      <c r="E23" s="939"/>
      <c r="F23" s="939"/>
      <c r="G23" s="939"/>
      <c r="H23" s="939"/>
      <c r="I23" s="939"/>
      <c r="J23" s="939"/>
      <c r="K23" s="939"/>
      <c r="L23" s="939"/>
      <c r="M23" s="939"/>
      <c r="N23" s="939"/>
      <c r="O23" s="939"/>
      <c r="P23" s="940"/>
      <c r="Q23" s="1064">
        <v>19919</v>
      </c>
      <c r="R23" s="1065"/>
      <c r="S23" s="1065"/>
      <c r="T23" s="1065"/>
      <c r="U23" s="1065"/>
      <c r="V23" s="1065">
        <v>19103</v>
      </c>
      <c r="W23" s="1065"/>
      <c r="X23" s="1065"/>
      <c r="Y23" s="1065"/>
      <c r="Z23" s="1065"/>
      <c r="AA23" s="1065">
        <v>815</v>
      </c>
      <c r="AB23" s="1065"/>
      <c r="AC23" s="1065"/>
      <c r="AD23" s="1065"/>
      <c r="AE23" s="1066"/>
      <c r="AF23" s="1067">
        <v>783</v>
      </c>
      <c r="AG23" s="1065"/>
      <c r="AH23" s="1065"/>
      <c r="AI23" s="1065"/>
      <c r="AJ23" s="1068"/>
      <c r="AK23" s="1069"/>
      <c r="AL23" s="1070"/>
      <c r="AM23" s="1070"/>
      <c r="AN23" s="1070"/>
      <c r="AO23" s="1070"/>
      <c r="AP23" s="1065">
        <v>19591</v>
      </c>
      <c r="AQ23" s="1065"/>
      <c r="AR23" s="1065"/>
      <c r="AS23" s="1065"/>
      <c r="AT23" s="1065"/>
      <c r="AU23" s="1074"/>
      <c r="AV23" s="1074"/>
      <c r="AW23" s="1074"/>
      <c r="AX23" s="1074"/>
      <c r="AY23" s="1075"/>
      <c r="AZ23" s="1060" t="s">
        <v>459</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63" t="s">
        <v>460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55" t="s">
        <v>461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5" t="s">
        <v>437</v>
      </c>
      <c r="B26" s="986"/>
      <c r="C26" s="986"/>
      <c r="D26" s="986"/>
      <c r="E26" s="986"/>
      <c r="F26" s="986"/>
      <c r="G26" s="986"/>
      <c r="H26" s="986"/>
      <c r="I26" s="986"/>
      <c r="J26" s="986"/>
      <c r="K26" s="986"/>
      <c r="L26" s="986"/>
      <c r="M26" s="986"/>
      <c r="N26" s="986"/>
      <c r="O26" s="986"/>
      <c r="P26" s="987"/>
      <c r="Q26" s="991" t="s">
        <v>462</v>
      </c>
      <c r="R26" s="992"/>
      <c r="S26" s="992"/>
      <c r="T26" s="992"/>
      <c r="U26" s="993"/>
      <c r="V26" s="991" t="s">
        <v>463</v>
      </c>
      <c r="W26" s="992"/>
      <c r="X26" s="992"/>
      <c r="Y26" s="992"/>
      <c r="Z26" s="993"/>
      <c r="AA26" s="991" t="s">
        <v>464</v>
      </c>
      <c r="AB26" s="992"/>
      <c r="AC26" s="992"/>
      <c r="AD26" s="992"/>
      <c r="AE26" s="992"/>
      <c r="AF26" s="1056" t="s">
        <v>465</v>
      </c>
      <c r="AG26" s="999"/>
      <c r="AH26" s="999"/>
      <c r="AI26" s="999"/>
      <c r="AJ26" s="1057"/>
      <c r="AK26" s="992" t="s">
        <v>466</v>
      </c>
      <c r="AL26" s="992"/>
      <c r="AM26" s="992"/>
      <c r="AN26" s="992"/>
      <c r="AO26" s="993"/>
      <c r="AP26" s="991" t="s">
        <v>467</v>
      </c>
      <c r="AQ26" s="992"/>
      <c r="AR26" s="992"/>
      <c r="AS26" s="992"/>
      <c r="AT26" s="993"/>
      <c r="AU26" s="991" t="s">
        <v>468</v>
      </c>
      <c r="AV26" s="992"/>
      <c r="AW26" s="992"/>
      <c r="AX26" s="992"/>
      <c r="AY26" s="993"/>
      <c r="AZ26" s="991" t="s">
        <v>469</v>
      </c>
      <c r="BA26" s="992"/>
      <c r="BB26" s="992"/>
      <c r="BC26" s="992"/>
      <c r="BD26" s="993"/>
      <c r="BE26" s="991" t="s">
        <v>444</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470</v>
      </c>
      <c r="C28" s="1043"/>
      <c r="D28" s="1043"/>
      <c r="E28" s="1043"/>
      <c r="F28" s="1043"/>
      <c r="G28" s="1043"/>
      <c r="H28" s="1043"/>
      <c r="I28" s="1043"/>
      <c r="J28" s="1043"/>
      <c r="K28" s="1043"/>
      <c r="L28" s="1043"/>
      <c r="M28" s="1043"/>
      <c r="N28" s="1043"/>
      <c r="O28" s="1043"/>
      <c r="P28" s="1044"/>
      <c r="Q28" s="1045">
        <v>5176</v>
      </c>
      <c r="R28" s="1046"/>
      <c r="S28" s="1046"/>
      <c r="T28" s="1046"/>
      <c r="U28" s="1046"/>
      <c r="V28" s="1046">
        <v>4955</v>
      </c>
      <c r="W28" s="1046"/>
      <c r="X28" s="1046"/>
      <c r="Y28" s="1046"/>
      <c r="Z28" s="1046"/>
      <c r="AA28" s="1046">
        <v>222</v>
      </c>
      <c r="AB28" s="1046"/>
      <c r="AC28" s="1046"/>
      <c r="AD28" s="1046"/>
      <c r="AE28" s="1047"/>
      <c r="AF28" s="1050">
        <v>222</v>
      </c>
      <c r="AG28" s="1046"/>
      <c r="AH28" s="1046"/>
      <c r="AI28" s="1046"/>
      <c r="AJ28" s="1051"/>
      <c r="AK28" s="1048">
        <v>218</v>
      </c>
      <c r="AL28" s="1049"/>
      <c r="AM28" s="1049"/>
      <c r="AN28" s="1049"/>
      <c r="AO28" s="1049"/>
      <c r="AP28" s="1049" t="s">
        <v>459</v>
      </c>
      <c r="AQ28" s="1049"/>
      <c r="AR28" s="1049"/>
      <c r="AS28" s="1049"/>
      <c r="AT28" s="1049"/>
      <c r="AU28" s="1049" t="s">
        <v>459</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24" t="s">
        <v>471</v>
      </c>
      <c r="C29" s="1025"/>
      <c r="D29" s="1025"/>
      <c r="E29" s="1025"/>
      <c r="F29" s="1025"/>
      <c r="G29" s="1025"/>
      <c r="H29" s="1025"/>
      <c r="I29" s="1025"/>
      <c r="J29" s="1025"/>
      <c r="K29" s="1025"/>
      <c r="L29" s="1025"/>
      <c r="M29" s="1025"/>
      <c r="N29" s="1025"/>
      <c r="O29" s="1025"/>
      <c r="P29" s="1026"/>
      <c r="Q29" s="1039">
        <v>540</v>
      </c>
      <c r="R29" s="1040"/>
      <c r="S29" s="1040"/>
      <c r="T29" s="1040"/>
      <c r="U29" s="1040"/>
      <c r="V29" s="1040">
        <v>520</v>
      </c>
      <c r="W29" s="1040"/>
      <c r="X29" s="1040"/>
      <c r="Y29" s="1040"/>
      <c r="Z29" s="1040"/>
      <c r="AA29" s="1040">
        <v>20</v>
      </c>
      <c r="AB29" s="1040"/>
      <c r="AC29" s="1040"/>
      <c r="AD29" s="1040"/>
      <c r="AE29" s="1041"/>
      <c r="AF29" s="1029">
        <v>20</v>
      </c>
      <c r="AG29" s="1030"/>
      <c r="AH29" s="1030"/>
      <c r="AI29" s="1030"/>
      <c r="AJ29" s="1031"/>
      <c r="AK29" s="961">
        <v>88</v>
      </c>
      <c r="AL29" s="947"/>
      <c r="AM29" s="947"/>
      <c r="AN29" s="947"/>
      <c r="AO29" s="947"/>
      <c r="AP29" s="947" t="s">
        <v>459</v>
      </c>
      <c r="AQ29" s="947"/>
      <c r="AR29" s="947"/>
      <c r="AS29" s="947"/>
      <c r="AT29" s="947"/>
      <c r="AU29" s="947" t="s">
        <v>602</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24" t="s">
        <v>472</v>
      </c>
      <c r="C30" s="1025"/>
      <c r="D30" s="1025"/>
      <c r="E30" s="1025"/>
      <c r="F30" s="1025"/>
      <c r="G30" s="1025"/>
      <c r="H30" s="1025"/>
      <c r="I30" s="1025"/>
      <c r="J30" s="1025"/>
      <c r="K30" s="1025"/>
      <c r="L30" s="1025"/>
      <c r="M30" s="1025"/>
      <c r="N30" s="1025"/>
      <c r="O30" s="1025"/>
      <c r="P30" s="1026"/>
      <c r="Q30" s="1039">
        <v>106</v>
      </c>
      <c r="R30" s="1040"/>
      <c r="S30" s="1040"/>
      <c r="T30" s="1040"/>
      <c r="U30" s="1040"/>
      <c r="V30" s="1040">
        <v>106</v>
      </c>
      <c r="W30" s="1040"/>
      <c r="X30" s="1040"/>
      <c r="Y30" s="1040"/>
      <c r="Z30" s="1040"/>
      <c r="AA30" s="1040" t="s">
        <v>459</v>
      </c>
      <c r="AB30" s="1040"/>
      <c r="AC30" s="1040"/>
      <c r="AD30" s="1040"/>
      <c r="AE30" s="1041"/>
      <c r="AF30" s="1029" t="s">
        <v>473</v>
      </c>
      <c r="AG30" s="1030"/>
      <c r="AH30" s="1030"/>
      <c r="AI30" s="1030"/>
      <c r="AJ30" s="1031"/>
      <c r="AK30" s="961">
        <v>86</v>
      </c>
      <c r="AL30" s="947"/>
      <c r="AM30" s="947"/>
      <c r="AN30" s="947"/>
      <c r="AO30" s="947"/>
      <c r="AP30" s="947">
        <v>24</v>
      </c>
      <c r="AQ30" s="947"/>
      <c r="AR30" s="947"/>
      <c r="AS30" s="947"/>
      <c r="AT30" s="947"/>
      <c r="AU30" s="947">
        <v>19</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24" t="s">
        <v>474</v>
      </c>
      <c r="C31" s="1025"/>
      <c r="D31" s="1025"/>
      <c r="E31" s="1025"/>
      <c r="F31" s="1025"/>
      <c r="G31" s="1025"/>
      <c r="H31" s="1025"/>
      <c r="I31" s="1025"/>
      <c r="J31" s="1025"/>
      <c r="K31" s="1025"/>
      <c r="L31" s="1025"/>
      <c r="M31" s="1025"/>
      <c r="N31" s="1025"/>
      <c r="O31" s="1025"/>
      <c r="P31" s="1026"/>
      <c r="Q31" s="1039">
        <v>2256</v>
      </c>
      <c r="R31" s="1040"/>
      <c r="S31" s="1040"/>
      <c r="T31" s="1040"/>
      <c r="U31" s="1040"/>
      <c r="V31" s="1040">
        <v>58</v>
      </c>
      <c r="W31" s="1040"/>
      <c r="X31" s="1040"/>
      <c r="Y31" s="1040"/>
      <c r="Z31" s="1040"/>
      <c r="AA31" s="1040">
        <v>2198</v>
      </c>
      <c r="AB31" s="1040"/>
      <c r="AC31" s="1040"/>
      <c r="AD31" s="1040"/>
      <c r="AE31" s="1041"/>
      <c r="AF31" s="1029">
        <v>2198</v>
      </c>
      <c r="AG31" s="1030"/>
      <c r="AH31" s="1030"/>
      <c r="AI31" s="1030"/>
      <c r="AJ31" s="1031"/>
      <c r="AK31" s="961">
        <v>6</v>
      </c>
      <c r="AL31" s="947"/>
      <c r="AM31" s="947"/>
      <c r="AN31" s="947"/>
      <c r="AO31" s="947"/>
      <c r="AP31" s="947">
        <v>2594</v>
      </c>
      <c r="AQ31" s="947"/>
      <c r="AR31" s="947"/>
      <c r="AS31" s="947"/>
      <c r="AT31" s="947"/>
      <c r="AU31" s="947">
        <v>3</v>
      </c>
      <c r="AV31" s="947"/>
      <c r="AW31" s="947"/>
      <c r="AX31" s="947"/>
      <c r="AY31" s="947"/>
      <c r="AZ31" s="1038"/>
      <c r="BA31" s="1038"/>
      <c r="BB31" s="1038"/>
      <c r="BC31" s="1038"/>
      <c r="BD31" s="1038"/>
      <c r="BE31" s="1032" t="s">
        <v>475</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24" t="s">
        <v>476</v>
      </c>
      <c r="C32" s="1025"/>
      <c r="D32" s="1025"/>
      <c r="E32" s="1025"/>
      <c r="F32" s="1025"/>
      <c r="G32" s="1025"/>
      <c r="H32" s="1025"/>
      <c r="I32" s="1025"/>
      <c r="J32" s="1025"/>
      <c r="K32" s="1025"/>
      <c r="L32" s="1025"/>
      <c r="M32" s="1025"/>
      <c r="N32" s="1025"/>
      <c r="O32" s="1025"/>
      <c r="P32" s="1026"/>
      <c r="Q32" s="1039">
        <v>629</v>
      </c>
      <c r="R32" s="1040"/>
      <c r="S32" s="1040"/>
      <c r="T32" s="1040"/>
      <c r="U32" s="1040"/>
      <c r="V32" s="1040">
        <v>97</v>
      </c>
      <c r="W32" s="1040"/>
      <c r="X32" s="1040"/>
      <c r="Y32" s="1040"/>
      <c r="Z32" s="1040"/>
      <c r="AA32" s="1040">
        <v>533</v>
      </c>
      <c r="AB32" s="1040"/>
      <c r="AC32" s="1040"/>
      <c r="AD32" s="1040"/>
      <c r="AE32" s="1041"/>
      <c r="AF32" s="1029">
        <v>533</v>
      </c>
      <c r="AG32" s="1030"/>
      <c r="AH32" s="1030"/>
      <c r="AI32" s="1030"/>
      <c r="AJ32" s="1031"/>
      <c r="AK32" s="961">
        <v>800</v>
      </c>
      <c r="AL32" s="947"/>
      <c r="AM32" s="947"/>
      <c r="AN32" s="947"/>
      <c r="AO32" s="947"/>
      <c r="AP32" s="947">
        <v>17301</v>
      </c>
      <c r="AQ32" s="947"/>
      <c r="AR32" s="947"/>
      <c r="AS32" s="947"/>
      <c r="AT32" s="947"/>
      <c r="AU32" s="947">
        <v>7439</v>
      </c>
      <c r="AV32" s="947"/>
      <c r="AW32" s="947"/>
      <c r="AX32" s="947"/>
      <c r="AY32" s="947"/>
      <c r="AZ32" s="1038"/>
      <c r="BA32" s="1038"/>
      <c r="BB32" s="1038"/>
      <c r="BC32" s="1038"/>
      <c r="BD32" s="1038"/>
      <c r="BE32" s="1032" t="s">
        <v>475</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24" t="s">
        <v>477</v>
      </c>
      <c r="C33" s="1025"/>
      <c r="D33" s="1025"/>
      <c r="E33" s="1025"/>
      <c r="F33" s="1025"/>
      <c r="G33" s="1025"/>
      <c r="H33" s="1025"/>
      <c r="I33" s="1025"/>
      <c r="J33" s="1025"/>
      <c r="K33" s="1025"/>
      <c r="L33" s="1025"/>
      <c r="M33" s="1025"/>
      <c r="N33" s="1025"/>
      <c r="O33" s="1025"/>
      <c r="P33" s="1026"/>
      <c r="Q33" s="1039">
        <v>71</v>
      </c>
      <c r="R33" s="1040"/>
      <c r="S33" s="1040"/>
      <c r="T33" s="1040"/>
      <c r="U33" s="1040"/>
      <c r="V33" s="1040">
        <v>65</v>
      </c>
      <c r="W33" s="1040"/>
      <c r="X33" s="1040"/>
      <c r="Y33" s="1040"/>
      <c r="Z33" s="1040"/>
      <c r="AA33" s="1040">
        <v>6</v>
      </c>
      <c r="AB33" s="1040"/>
      <c r="AC33" s="1040"/>
      <c r="AD33" s="1040"/>
      <c r="AE33" s="1041"/>
      <c r="AF33" s="1029">
        <v>6</v>
      </c>
      <c r="AG33" s="1030"/>
      <c r="AH33" s="1030"/>
      <c r="AI33" s="1030"/>
      <c r="AJ33" s="1031"/>
      <c r="AK33" s="961">
        <v>10</v>
      </c>
      <c r="AL33" s="947"/>
      <c r="AM33" s="947"/>
      <c r="AN33" s="947"/>
      <c r="AO33" s="947"/>
      <c r="AP33" s="947">
        <v>23</v>
      </c>
      <c r="AQ33" s="947"/>
      <c r="AR33" s="947"/>
      <c r="AS33" s="947"/>
      <c r="AT33" s="947"/>
      <c r="AU33" s="947">
        <v>10</v>
      </c>
      <c r="AV33" s="947"/>
      <c r="AW33" s="947"/>
      <c r="AX33" s="947"/>
      <c r="AY33" s="947"/>
      <c r="AZ33" s="1038"/>
      <c r="BA33" s="1038"/>
      <c r="BB33" s="1038"/>
      <c r="BC33" s="1038"/>
      <c r="BD33" s="1038"/>
      <c r="BE33" s="1032" t="s">
        <v>478</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24" t="s">
        <v>479</v>
      </c>
      <c r="C34" s="1025"/>
      <c r="D34" s="1025"/>
      <c r="E34" s="1025"/>
      <c r="F34" s="1025"/>
      <c r="G34" s="1025"/>
      <c r="H34" s="1025"/>
      <c r="I34" s="1025"/>
      <c r="J34" s="1025"/>
      <c r="K34" s="1025"/>
      <c r="L34" s="1025"/>
      <c r="M34" s="1025"/>
      <c r="N34" s="1025"/>
      <c r="O34" s="1025"/>
      <c r="P34" s="1026"/>
      <c r="Q34" s="1039">
        <v>51</v>
      </c>
      <c r="R34" s="1040"/>
      <c r="S34" s="1040"/>
      <c r="T34" s="1040"/>
      <c r="U34" s="1040"/>
      <c r="V34" s="1040">
        <v>51</v>
      </c>
      <c r="W34" s="1040"/>
      <c r="X34" s="1040"/>
      <c r="Y34" s="1040"/>
      <c r="Z34" s="1040"/>
      <c r="AA34" s="1040" t="s">
        <v>459</v>
      </c>
      <c r="AB34" s="1040"/>
      <c r="AC34" s="1040"/>
      <c r="AD34" s="1040"/>
      <c r="AE34" s="1041"/>
      <c r="AF34" s="1029" t="s">
        <v>473</v>
      </c>
      <c r="AG34" s="1030"/>
      <c r="AH34" s="1030"/>
      <c r="AI34" s="1030"/>
      <c r="AJ34" s="1031"/>
      <c r="AK34" s="961">
        <v>37</v>
      </c>
      <c r="AL34" s="947"/>
      <c r="AM34" s="947"/>
      <c r="AN34" s="947"/>
      <c r="AO34" s="947"/>
      <c r="AP34" s="947" t="s">
        <v>459</v>
      </c>
      <c r="AQ34" s="947"/>
      <c r="AR34" s="947"/>
      <c r="AS34" s="947"/>
      <c r="AT34" s="947"/>
      <c r="AU34" s="947" t="s">
        <v>602</v>
      </c>
      <c r="AV34" s="947"/>
      <c r="AW34" s="947"/>
      <c r="AX34" s="947"/>
      <c r="AY34" s="947"/>
      <c r="AZ34" s="1038"/>
      <c r="BA34" s="1038"/>
      <c r="BB34" s="1038"/>
      <c r="BC34" s="1038"/>
      <c r="BD34" s="1038"/>
      <c r="BE34" s="1032" t="s">
        <v>478</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480</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457</v>
      </c>
      <c r="B63" s="938" t="s">
        <v>481</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2979</v>
      </c>
      <c r="AG63" s="932"/>
      <c r="AH63" s="932"/>
      <c r="AI63" s="932"/>
      <c r="AJ63" s="1037"/>
      <c r="AK63" s="997"/>
      <c r="AL63" s="942"/>
      <c r="AM63" s="942"/>
      <c r="AN63" s="942"/>
      <c r="AO63" s="942"/>
      <c r="AP63" s="932">
        <v>19942</v>
      </c>
      <c r="AQ63" s="932"/>
      <c r="AR63" s="932"/>
      <c r="AS63" s="932"/>
      <c r="AT63" s="932"/>
      <c r="AU63" s="932">
        <v>7471</v>
      </c>
      <c r="AV63" s="932"/>
      <c r="AW63" s="932"/>
      <c r="AX63" s="932"/>
      <c r="AY63" s="932"/>
      <c r="AZ63" s="1011"/>
      <c r="BA63" s="1011"/>
      <c r="BB63" s="1011"/>
      <c r="BC63" s="1011"/>
      <c r="BD63" s="1011"/>
      <c r="BE63" s="933"/>
      <c r="BF63" s="933"/>
      <c r="BG63" s="933"/>
      <c r="BH63" s="933"/>
      <c r="BI63" s="934"/>
      <c r="BJ63" s="1019" t="s">
        <v>482</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5" t="s">
        <v>484</v>
      </c>
      <c r="B66" s="986"/>
      <c r="C66" s="986"/>
      <c r="D66" s="986"/>
      <c r="E66" s="986"/>
      <c r="F66" s="986"/>
      <c r="G66" s="986"/>
      <c r="H66" s="986"/>
      <c r="I66" s="986"/>
      <c r="J66" s="986"/>
      <c r="K66" s="986"/>
      <c r="L66" s="986"/>
      <c r="M66" s="986"/>
      <c r="N66" s="986"/>
      <c r="O66" s="986"/>
      <c r="P66" s="987"/>
      <c r="Q66" s="991" t="s">
        <v>485</v>
      </c>
      <c r="R66" s="992"/>
      <c r="S66" s="992"/>
      <c r="T66" s="992"/>
      <c r="U66" s="993"/>
      <c r="V66" s="991" t="s">
        <v>486</v>
      </c>
      <c r="W66" s="992"/>
      <c r="X66" s="992"/>
      <c r="Y66" s="992"/>
      <c r="Z66" s="993"/>
      <c r="AA66" s="991" t="s">
        <v>487</v>
      </c>
      <c r="AB66" s="992"/>
      <c r="AC66" s="992"/>
      <c r="AD66" s="992"/>
      <c r="AE66" s="993"/>
      <c r="AF66" s="998" t="s">
        <v>488</v>
      </c>
      <c r="AG66" s="999"/>
      <c r="AH66" s="999"/>
      <c r="AI66" s="999"/>
      <c r="AJ66" s="1000"/>
      <c r="AK66" s="991" t="s">
        <v>489</v>
      </c>
      <c r="AL66" s="986"/>
      <c r="AM66" s="986"/>
      <c r="AN66" s="986"/>
      <c r="AO66" s="987"/>
      <c r="AP66" s="991" t="s">
        <v>490</v>
      </c>
      <c r="AQ66" s="992"/>
      <c r="AR66" s="992"/>
      <c r="AS66" s="992"/>
      <c r="AT66" s="993"/>
      <c r="AU66" s="991" t="s">
        <v>491</v>
      </c>
      <c r="AV66" s="992"/>
      <c r="AW66" s="992"/>
      <c r="AX66" s="992"/>
      <c r="AY66" s="993"/>
      <c r="AZ66" s="991" t="s">
        <v>444</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15">
      <c r="A68" s="206">
        <v>1</v>
      </c>
      <c r="B68" s="981" t="s">
        <v>582</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15">
      <c r="A69" s="209">
        <v>2</v>
      </c>
      <c r="B69" s="943" t="s">
        <v>583</v>
      </c>
      <c r="C69" s="944"/>
      <c r="D69" s="944"/>
      <c r="E69" s="944"/>
      <c r="F69" s="944"/>
      <c r="G69" s="944"/>
      <c r="H69" s="944"/>
      <c r="I69" s="944"/>
      <c r="J69" s="944"/>
      <c r="K69" s="944"/>
      <c r="L69" s="944"/>
      <c r="M69" s="944"/>
      <c r="N69" s="944"/>
      <c r="O69" s="944"/>
      <c r="P69" s="945"/>
      <c r="Q69" s="946">
        <v>201</v>
      </c>
      <c r="R69" s="947"/>
      <c r="S69" s="947"/>
      <c r="T69" s="947"/>
      <c r="U69" s="947"/>
      <c r="V69" s="947">
        <v>173</v>
      </c>
      <c r="W69" s="947"/>
      <c r="X69" s="947"/>
      <c r="Y69" s="947"/>
      <c r="Z69" s="947"/>
      <c r="AA69" s="947">
        <v>29</v>
      </c>
      <c r="AB69" s="947"/>
      <c r="AC69" s="947"/>
      <c r="AD69" s="947"/>
      <c r="AE69" s="947"/>
      <c r="AF69" s="947">
        <v>29</v>
      </c>
      <c r="AG69" s="947"/>
      <c r="AH69" s="947"/>
      <c r="AI69" s="947"/>
      <c r="AJ69" s="947"/>
      <c r="AK69" s="947">
        <v>0</v>
      </c>
      <c r="AL69" s="947"/>
      <c r="AM69" s="947"/>
      <c r="AN69" s="947"/>
      <c r="AO69" s="947"/>
      <c r="AP69" s="947" t="s">
        <v>605</v>
      </c>
      <c r="AQ69" s="947"/>
      <c r="AR69" s="947"/>
      <c r="AS69" s="947"/>
      <c r="AT69" s="947"/>
      <c r="AU69" s="947" t="s">
        <v>606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15">
      <c r="A70" s="209">
        <v>3</v>
      </c>
      <c r="B70" s="943" t="s">
        <v>584</v>
      </c>
      <c r="C70" s="944"/>
      <c r="D70" s="944"/>
      <c r="E70" s="944"/>
      <c r="F70" s="944"/>
      <c r="G70" s="944"/>
      <c r="H70" s="944"/>
      <c r="I70" s="944"/>
      <c r="J70" s="944"/>
      <c r="K70" s="944"/>
      <c r="L70" s="944"/>
      <c r="M70" s="944"/>
      <c r="N70" s="944"/>
      <c r="O70" s="944"/>
      <c r="P70" s="945"/>
      <c r="Q70" s="946">
        <v>379</v>
      </c>
      <c r="R70" s="947"/>
      <c r="S70" s="947"/>
      <c r="T70" s="947"/>
      <c r="U70" s="947"/>
      <c r="V70" s="947">
        <v>319</v>
      </c>
      <c r="W70" s="947"/>
      <c r="X70" s="947"/>
      <c r="Y70" s="947"/>
      <c r="Z70" s="947"/>
      <c r="AA70" s="947">
        <v>61</v>
      </c>
      <c r="AB70" s="947"/>
      <c r="AC70" s="947"/>
      <c r="AD70" s="947"/>
      <c r="AE70" s="947"/>
      <c r="AF70" s="947">
        <v>61</v>
      </c>
      <c r="AG70" s="947"/>
      <c r="AH70" s="947"/>
      <c r="AI70" s="947"/>
      <c r="AJ70" s="947"/>
      <c r="AK70" s="947">
        <v>0</v>
      </c>
      <c r="AL70" s="947"/>
      <c r="AM70" s="947"/>
      <c r="AN70" s="947"/>
      <c r="AO70" s="947"/>
      <c r="AP70" s="947" t="s">
        <v>605</v>
      </c>
      <c r="AQ70" s="947"/>
      <c r="AR70" s="947"/>
      <c r="AS70" s="947"/>
      <c r="AT70" s="947"/>
      <c r="AU70" s="947" t="s">
        <v>605</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15">
      <c r="A71" s="209">
        <v>4</v>
      </c>
      <c r="B71" s="943" t="s">
        <v>585</v>
      </c>
      <c r="C71" s="944"/>
      <c r="D71" s="944"/>
      <c r="E71" s="944"/>
      <c r="F71" s="944"/>
      <c r="G71" s="944"/>
      <c r="H71" s="944"/>
      <c r="I71" s="944"/>
      <c r="J71" s="944"/>
      <c r="K71" s="944"/>
      <c r="L71" s="944"/>
      <c r="M71" s="944"/>
      <c r="N71" s="944"/>
      <c r="O71" s="944"/>
      <c r="P71" s="945"/>
      <c r="Q71" s="946">
        <v>412</v>
      </c>
      <c r="R71" s="947"/>
      <c r="S71" s="947"/>
      <c r="T71" s="947"/>
      <c r="U71" s="947"/>
      <c r="V71" s="947">
        <v>388</v>
      </c>
      <c r="W71" s="947"/>
      <c r="X71" s="947"/>
      <c r="Y71" s="947"/>
      <c r="Z71" s="947"/>
      <c r="AA71" s="947">
        <v>24</v>
      </c>
      <c r="AB71" s="947"/>
      <c r="AC71" s="947"/>
      <c r="AD71" s="947"/>
      <c r="AE71" s="947"/>
      <c r="AF71" s="947">
        <v>24</v>
      </c>
      <c r="AG71" s="947"/>
      <c r="AH71" s="947"/>
      <c r="AI71" s="947"/>
      <c r="AJ71" s="947"/>
      <c r="AK71" s="947">
        <v>0</v>
      </c>
      <c r="AL71" s="947"/>
      <c r="AM71" s="947"/>
      <c r="AN71" s="947"/>
      <c r="AO71" s="947"/>
      <c r="AP71" s="947">
        <v>366</v>
      </c>
      <c r="AQ71" s="947"/>
      <c r="AR71" s="947"/>
      <c r="AS71" s="947"/>
      <c r="AT71" s="947"/>
      <c r="AU71" s="947">
        <v>85</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15">
      <c r="A72" s="209">
        <v>5</v>
      </c>
      <c r="B72" s="943" t="s">
        <v>586</v>
      </c>
      <c r="C72" s="944"/>
      <c r="D72" s="944"/>
      <c r="E72" s="944"/>
      <c r="F72" s="944"/>
      <c r="G72" s="944"/>
      <c r="H72" s="944"/>
      <c r="I72" s="944"/>
      <c r="J72" s="944"/>
      <c r="K72" s="944"/>
      <c r="L72" s="944"/>
      <c r="M72" s="944"/>
      <c r="N72" s="944"/>
      <c r="O72" s="944"/>
      <c r="P72" s="945"/>
      <c r="Q72" s="946">
        <v>15762</v>
      </c>
      <c r="R72" s="947"/>
      <c r="S72" s="947"/>
      <c r="T72" s="947"/>
      <c r="U72" s="947"/>
      <c r="V72" s="947">
        <v>15657</v>
      </c>
      <c r="W72" s="947"/>
      <c r="X72" s="947"/>
      <c r="Y72" s="947"/>
      <c r="Z72" s="947"/>
      <c r="AA72" s="947">
        <v>105</v>
      </c>
      <c r="AB72" s="947"/>
      <c r="AC72" s="947"/>
      <c r="AD72" s="947"/>
      <c r="AE72" s="947"/>
      <c r="AF72" s="947">
        <v>105</v>
      </c>
      <c r="AG72" s="947"/>
      <c r="AH72" s="947"/>
      <c r="AI72" s="947"/>
      <c r="AJ72" s="947"/>
      <c r="AK72" s="947">
        <v>0</v>
      </c>
      <c r="AL72" s="947"/>
      <c r="AM72" s="947"/>
      <c r="AN72" s="947"/>
      <c r="AO72" s="947"/>
      <c r="AP72" s="947" t="s">
        <v>605</v>
      </c>
      <c r="AQ72" s="947"/>
      <c r="AR72" s="947"/>
      <c r="AS72" s="947"/>
      <c r="AT72" s="947"/>
      <c r="AU72" s="947" t="s">
        <v>606</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15">
      <c r="A73" s="209">
        <v>6</v>
      </c>
      <c r="B73" s="943" t="s">
        <v>587</v>
      </c>
      <c r="C73" s="944"/>
      <c r="D73" s="944"/>
      <c r="E73" s="944"/>
      <c r="F73" s="944"/>
      <c r="G73" s="944"/>
      <c r="H73" s="944"/>
      <c r="I73" s="944"/>
      <c r="J73" s="944"/>
      <c r="K73" s="944"/>
      <c r="L73" s="944"/>
      <c r="M73" s="944"/>
      <c r="N73" s="944"/>
      <c r="O73" s="944"/>
      <c r="P73" s="945"/>
      <c r="Q73" s="946">
        <v>2092</v>
      </c>
      <c r="R73" s="947"/>
      <c r="S73" s="947"/>
      <c r="T73" s="947"/>
      <c r="U73" s="947"/>
      <c r="V73" s="947">
        <v>1934</v>
      </c>
      <c r="W73" s="947"/>
      <c r="X73" s="947"/>
      <c r="Y73" s="947"/>
      <c r="Z73" s="947"/>
      <c r="AA73" s="947">
        <v>159</v>
      </c>
      <c r="AB73" s="947"/>
      <c r="AC73" s="947"/>
      <c r="AD73" s="947"/>
      <c r="AE73" s="947"/>
      <c r="AF73" s="947">
        <v>159</v>
      </c>
      <c r="AG73" s="947"/>
      <c r="AH73" s="947"/>
      <c r="AI73" s="947"/>
      <c r="AJ73" s="947"/>
      <c r="AK73" s="947">
        <v>0</v>
      </c>
      <c r="AL73" s="947"/>
      <c r="AM73" s="947"/>
      <c r="AN73" s="947"/>
      <c r="AO73" s="947"/>
      <c r="AP73" s="947">
        <v>514</v>
      </c>
      <c r="AQ73" s="947"/>
      <c r="AR73" s="947"/>
      <c r="AS73" s="947"/>
      <c r="AT73" s="947"/>
      <c r="AU73" s="947">
        <v>5</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15">
      <c r="A74" s="209">
        <v>7</v>
      </c>
      <c r="B74" s="943" t="s">
        <v>588</v>
      </c>
      <c r="C74" s="944"/>
      <c r="D74" s="944"/>
      <c r="E74" s="944"/>
      <c r="F74" s="944"/>
      <c r="G74" s="944"/>
      <c r="H74" s="944"/>
      <c r="I74" s="944"/>
      <c r="J74" s="944"/>
      <c r="K74" s="944"/>
      <c r="L74" s="944"/>
      <c r="M74" s="944"/>
      <c r="N74" s="944"/>
      <c r="O74" s="944"/>
      <c r="P74" s="945"/>
      <c r="Q74" s="946">
        <v>25</v>
      </c>
      <c r="R74" s="947"/>
      <c r="S74" s="947"/>
      <c r="T74" s="947"/>
      <c r="U74" s="947"/>
      <c r="V74" s="947">
        <v>11</v>
      </c>
      <c r="W74" s="947"/>
      <c r="X74" s="947"/>
      <c r="Y74" s="947"/>
      <c r="Z74" s="947"/>
      <c r="AA74" s="947">
        <v>14</v>
      </c>
      <c r="AB74" s="947"/>
      <c r="AC74" s="947"/>
      <c r="AD74" s="947"/>
      <c r="AE74" s="947"/>
      <c r="AF74" s="947">
        <v>14</v>
      </c>
      <c r="AG74" s="947"/>
      <c r="AH74" s="947"/>
      <c r="AI74" s="947"/>
      <c r="AJ74" s="947"/>
      <c r="AK74" s="947">
        <v>0</v>
      </c>
      <c r="AL74" s="947"/>
      <c r="AM74" s="947"/>
      <c r="AN74" s="947"/>
      <c r="AO74" s="947"/>
      <c r="AP74" s="947" t="s">
        <v>605</v>
      </c>
      <c r="AQ74" s="947"/>
      <c r="AR74" s="947"/>
      <c r="AS74" s="947"/>
      <c r="AT74" s="947"/>
      <c r="AU74" s="947" t="s">
        <v>605</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15">
      <c r="A75" s="209">
        <v>8</v>
      </c>
      <c r="B75" s="943" t="s">
        <v>589</v>
      </c>
      <c r="C75" s="944"/>
      <c r="D75" s="944"/>
      <c r="E75" s="944"/>
      <c r="F75" s="944"/>
      <c r="G75" s="944"/>
      <c r="H75" s="944"/>
      <c r="I75" s="944"/>
      <c r="J75" s="944"/>
      <c r="K75" s="944"/>
      <c r="L75" s="944"/>
      <c r="M75" s="944"/>
      <c r="N75" s="944"/>
      <c r="O75" s="944"/>
      <c r="P75" s="945"/>
      <c r="Q75" s="971"/>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15">
      <c r="A76" s="209">
        <v>9</v>
      </c>
      <c r="B76" s="943" t="s">
        <v>590</v>
      </c>
      <c r="C76" s="944"/>
      <c r="D76" s="944"/>
      <c r="E76" s="944"/>
      <c r="F76" s="944"/>
      <c r="G76" s="944"/>
      <c r="H76" s="944"/>
      <c r="I76" s="944"/>
      <c r="J76" s="944"/>
      <c r="K76" s="944"/>
      <c r="L76" s="944"/>
      <c r="M76" s="944"/>
      <c r="N76" s="944"/>
      <c r="O76" s="944"/>
      <c r="P76" s="945"/>
      <c r="Q76" s="971">
        <v>7567</v>
      </c>
      <c r="R76" s="960"/>
      <c r="S76" s="960"/>
      <c r="T76" s="960"/>
      <c r="U76" s="961"/>
      <c r="V76" s="959">
        <v>7715</v>
      </c>
      <c r="W76" s="960"/>
      <c r="X76" s="960"/>
      <c r="Y76" s="960"/>
      <c r="Z76" s="961"/>
      <c r="AA76" s="959">
        <v>-148</v>
      </c>
      <c r="AB76" s="960"/>
      <c r="AC76" s="960"/>
      <c r="AD76" s="960"/>
      <c r="AE76" s="961"/>
      <c r="AF76" s="959">
        <v>1917</v>
      </c>
      <c r="AG76" s="960"/>
      <c r="AH76" s="960"/>
      <c r="AI76" s="960"/>
      <c r="AJ76" s="961"/>
      <c r="AK76" s="947">
        <v>0</v>
      </c>
      <c r="AL76" s="947"/>
      <c r="AM76" s="947"/>
      <c r="AN76" s="947"/>
      <c r="AO76" s="947"/>
      <c r="AP76" s="959">
        <v>3584</v>
      </c>
      <c r="AQ76" s="960"/>
      <c r="AR76" s="960"/>
      <c r="AS76" s="960"/>
      <c r="AT76" s="961"/>
      <c r="AU76" s="959">
        <v>92</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15">
      <c r="A77" s="209">
        <v>10</v>
      </c>
      <c r="B77" s="943" t="s">
        <v>591</v>
      </c>
      <c r="C77" s="944"/>
      <c r="D77" s="944"/>
      <c r="E77" s="944"/>
      <c r="F77" s="944"/>
      <c r="G77" s="944"/>
      <c r="H77" s="944"/>
      <c r="I77" s="944"/>
      <c r="J77" s="944"/>
      <c r="K77" s="944"/>
      <c r="L77" s="944"/>
      <c r="M77" s="944"/>
      <c r="N77" s="944"/>
      <c r="O77" s="944"/>
      <c r="P77" s="945"/>
      <c r="Q77" s="971">
        <v>411</v>
      </c>
      <c r="R77" s="960"/>
      <c r="S77" s="960"/>
      <c r="T77" s="960"/>
      <c r="U77" s="961"/>
      <c r="V77" s="959">
        <v>404</v>
      </c>
      <c r="W77" s="960"/>
      <c r="X77" s="960"/>
      <c r="Y77" s="960"/>
      <c r="Z77" s="961"/>
      <c r="AA77" s="959">
        <v>7</v>
      </c>
      <c r="AB77" s="960"/>
      <c r="AC77" s="960"/>
      <c r="AD77" s="960"/>
      <c r="AE77" s="961"/>
      <c r="AF77" s="959">
        <v>7</v>
      </c>
      <c r="AG77" s="960"/>
      <c r="AH77" s="960"/>
      <c r="AI77" s="960"/>
      <c r="AJ77" s="961"/>
      <c r="AK77" s="947">
        <v>0</v>
      </c>
      <c r="AL77" s="947"/>
      <c r="AM77" s="947"/>
      <c r="AN77" s="947"/>
      <c r="AO77" s="947"/>
      <c r="AP77" s="959">
        <v>173</v>
      </c>
      <c r="AQ77" s="960"/>
      <c r="AR77" s="960"/>
      <c r="AS77" s="960"/>
      <c r="AT77" s="961"/>
      <c r="AU77" s="959">
        <v>7</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15">
      <c r="A78" s="209">
        <v>11</v>
      </c>
      <c r="B78" s="943" t="s">
        <v>592</v>
      </c>
      <c r="C78" s="944"/>
      <c r="D78" s="944"/>
      <c r="E78" s="944"/>
      <c r="F78" s="944"/>
      <c r="G78" s="944"/>
      <c r="H78" s="944"/>
      <c r="I78" s="944"/>
      <c r="J78" s="944"/>
      <c r="K78" s="944"/>
      <c r="L78" s="944"/>
      <c r="M78" s="944"/>
      <c r="N78" s="944"/>
      <c r="O78" s="944"/>
      <c r="P78" s="945"/>
      <c r="Q78" s="946">
        <v>147</v>
      </c>
      <c r="R78" s="947"/>
      <c r="S78" s="947"/>
      <c r="T78" s="947"/>
      <c r="U78" s="947"/>
      <c r="V78" s="947">
        <v>133</v>
      </c>
      <c r="W78" s="947"/>
      <c r="X78" s="947"/>
      <c r="Y78" s="947"/>
      <c r="Z78" s="947"/>
      <c r="AA78" s="947">
        <v>14</v>
      </c>
      <c r="AB78" s="947"/>
      <c r="AC78" s="947"/>
      <c r="AD78" s="947"/>
      <c r="AE78" s="947"/>
      <c r="AF78" s="947">
        <v>14</v>
      </c>
      <c r="AG78" s="947"/>
      <c r="AH78" s="947"/>
      <c r="AI78" s="947"/>
      <c r="AJ78" s="947"/>
      <c r="AK78" s="947">
        <v>0</v>
      </c>
      <c r="AL78" s="947"/>
      <c r="AM78" s="947"/>
      <c r="AN78" s="947"/>
      <c r="AO78" s="947"/>
      <c r="AP78" s="947" t="s">
        <v>605</v>
      </c>
      <c r="AQ78" s="947"/>
      <c r="AR78" s="947"/>
      <c r="AS78" s="947"/>
      <c r="AT78" s="947"/>
      <c r="AU78" s="947" t="s">
        <v>606</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15">
      <c r="A79" s="209">
        <v>12</v>
      </c>
      <c r="B79" s="943" t="s">
        <v>593</v>
      </c>
      <c r="C79" s="944"/>
      <c r="D79" s="944"/>
      <c r="E79" s="944"/>
      <c r="F79" s="944"/>
      <c r="G79" s="944"/>
      <c r="H79" s="944"/>
      <c r="I79" s="944"/>
      <c r="J79" s="944"/>
      <c r="K79" s="944"/>
      <c r="L79" s="944"/>
      <c r="M79" s="944"/>
      <c r="N79" s="944"/>
      <c r="O79" s="944"/>
      <c r="P79" s="945"/>
      <c r="Q79" s="946">
        <v>407</v>
      </c>
      <c r="R79" s="947"/>
      <c r="S79" s="947"/>
      <c r="T79" s="947"/>
      <c r="U79" s="947"/>
      <c r="V79" s="947">
        <v>376</v>
      </c>
      <c r="W79" s="947"/>
      <c r="X79" s="947"/>
      <c r="Y79" s="947"/>
      <c r="Z79" s="947"/>
      <c r="AA79" s="947">
        <v>31</v>
      </c>
      <c r="AB79" s="947"/>
      <c r="AC79" s="947"/>
      <c r="AD79" s="947"/>
      <c r="AE79" s="947"/>
      <c r="AF79" s="947">
        <v>31</v>
      </c>
      <c r="AG79" s="947"/>
      <c r="AH79" s="947"/>
      <c r="AI79" s="947"/>
      <c r="AJ79" s="947"/>
      <c r="AK79" s="947">
        <v>0</v>
      </c>
      <c r="AL79" s="947"/>
      <c r="AM79" s="947"/>
      <c r="AN79" s="947"/>
      <c r="AO79" s="947"/>
      <c r="AP79" s="947" t="s">
        <v>605</v>
      </c>
      <c r="AQ79" s="947"/>
      <c r="AR79" s="947"/>
      <c r="AS79" s="947"/>
      <c r="AT79" s="947"/>
      <c r="AU79" s="947" t="s">
        <v>605</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15">
      <c r="A80" s="209">
        <v>13</v>
      </c>
      <c r="B80" s="943" t="s">
        <v>601</v>
      </c>
      <c r="C80" s="944"/>
      <c r="D80" s="944"/>
      <c r="E80" s="944"/>
      <c r="F80" s="944"/>
      <c r="G80" s="944"/>
      <c r="H80" s="944"/>
      <c r="I80" s="944"/>
      <c r="J80" s="944"/>
      <c r="K80" s="944"/>
      <c r="L80" s="944"/>
      <c r="M80" s="944"/>
      <c r="N80" s="944"/>
      <c r="O80" s="944"/>
      <c r="P80" s="945"/>
      <c r="Q80" s="946">
        <v>304</v>
      </c>
      <c r="R80" s="947"/>
      <c r="S80" s="947"/>
      <c r="T80" s="947"/>
      <c r="U80" s="947"/>
      <c r="V80" s="947">
        <v>290</v>
      </c>
      <c r="W80" s="947"/>
      <c r="X80" s="947"/>
      <c r="Y80" s="947"/>
      <c r="Z80" s="947"/>
      <c r="AA80" s="947">
        <v>14</v>
      </c>
      <c r="AB80" s="947"/>
      <c r="AC80" s="947"/>
      <c r="AD80" s="947"/>
      <c r="AE80" s="947"/>
      <c r="AF80" s="947">
        <v>14</v>
      </c>
      <c r="AG80" s="947"/>
      <c r="AH80" s="947"/>
      <c r="AI80" s="947"/>
      <c r="AJ80" s="947"/>
      <c r="AK80" s="947">
        <v>227</v>
      </c>
      <c r="AL80" s="947"/>
      <c r="AM80" s="947"/>
      <c r="AN80" s="947"/>
      <c r="AO80" s="947"/>
      <c r="AP80" s="947">
        <v>506</v>
      </c>
      <c r="AQ80" s="947"/>
      <c r="AR80" s="947"/>
      <c r="AS80" s="947"/>
      <c r="AT80" s="947"/>
      <c r="AU80" s="947">
        <v>244</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15">
      <c r="A81" s="209">
        <v>14</v>
      </c>
      <c r="B81" s="943" t="s">
        <v>594</v>
      </c>
      <c r="C81" s="944"/>
      <c r="D81" s="944"/>
      <c r="E81" s="944"/>
      <c r="F81" s="944"/>
      <c r="G81" s="944"/>
      <c r="H81" s="944"/>
      <c r="I81" s="944"/>
      <c r="J81" s="944"/>
      <c r="K81" s="944"/>
      <c r="L81" s="944"/>
      <c r="M81" s="944"/>
      <c r="N81" s="944"/>
      <c r="O81" s="944"/>
      <c r="P81" s="945"/>
      <c r="Q81" s="946">
        <v>75</v>
      </c>
      <c r="R81" s="947"/>
      <c r="S81" s="947"/>
      <c r="T81" s="947"/>
      <c r="U81" s="947"/>
      <c r="V81" s="947">
        <v>69</v>
      </c>
      <c r="W81" s="947"/>
      <c r="X81" s="947"/>
      <c r="Y81" s="947"/>
      <c r="Z81" s="947"/>
      <c r="AA81" s="947">
        <v>6</v>
      </c>
      <c r="AB81" s="947"/>
      <c r="AC81" s="947"/>
      <c r="AD81" s="947"/>
      <c r="AE81" s="947"/>
      <c r="AF81" s="947">
        <v>6</v>
      </c>
      <c r="AG81" s="947"/>
      <c r="AH81" s="947"/>
      <c r="AI81" s="947"/>
      <c r="AJ81" s="947"/>
      <c r="AK81" s="947">
        <v>0</v>
      </c>
      <c r="AL81" s="947"/>
      <c r="AM81" s="947"/>
      <c r="AN81" s="947"/>
      <c r="AO81" s="947"/>
      <c r="AP81" s="947">
        <v>5</v>
      </c>
      <c r="AQ81" s="947"/>
      <c r="AR81" s="947"/>
      <c r="AS81" s="947"/>
      <c r="AT81" s="947"/>
      <c r="AU81" s="947">
        <v>2</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15">
      <c r="A82" s="209">
        <v>15</v>
      </c>
      <c r="B82" s="943" t="s">
        <v>595</v>
      </c>
      <c r="C82" s="944"/>
      <c r="D82" s="944"/>
      <c r="E82" s="944"/>
      <c r="F82" s="944"/>
      <c r="G82" s="944"/>
      <c r="H82" s="944"/>
      <c r="I82" s="944"/>
      <c r="J82" s="944"/>
      <c r="K82" s="944"/>
      <c r="L82" s="944"/>
      <c r="M82" s="944"/>
      <c r="N82" s="944"/>
      <c r="O82" s="944"/>
      <c r="P82" s="945"/>
      <c r="Q82" s="946">
        <v>199</v>
      </c>
      <c r="R82" s="947"/>
      <c r="S82" s="947"/>
      <c r="T82" s="947"/>
      <c r="U82" s="947"/>
      <c r="V82" s="947">
        <v>194</v>
      </c>
      <c r="W82" s="947"/>
      <c r="X82" s="947"/>
      <c r="Y82" s="947"/>
      <c r="Z82" s="947"/>
      <c r="AA82" s="947">
        <v>5</v>
      </c>
      <c r="AB82" s="947"/>
      <c r="AC82" s="947"/>
      <c r="AD82" s="947"/>
      <c r="AE82" s="947"/>
      <c r="AF82" s="947">
        <v>5</v>
      </c>
      <c r="AG82" s="947"/>
      <c r="AH82" s="947"/>
      <c r="AI82" s="947"/>
      <c r="AJ82" s="947"/>
      <c r="AK82" s="947" t="s">
        <v>605</v>
      </c>
      <c r="AL82" s="947"/>
      <c r="AM82" s="947"/>
      <c r="AN82" s="947"/>
      <c r="AO82" s="947"/>
      <c r="AP82" s="947" t="s">
        <v>605</v>
      </c>
      <c r="AQ82" s="947"/>
      <c r="AR82" s="947"/>
      <c r="AS82" s="947"/>
      <c r="AT82" s="947"/>
      <c r="AU82" s="947" t="s">
        <v>605</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15">
      <c r="A83" s="209">
        <v>16</v>
      </c>
      <c r="B83" s="943" t="s">
        <v>596</v>
      </c>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15">
      <c r="A84" s="209">
        <v>17</v>
      </c>
      <c r="B84" s="943" t="s">
        <v>597</v>
      </c>
      <c r="C84" s="944"/>
      <c r="D84" s="944"/>
      <c r="E84" s="944"/>
      <c r="F84" s="944"/>
      <c r="G84" s="944"/>
      <c r="H84" s="944"/>
      <c r="I84" s="944"/>
      <c r="J84" s="944"/>
      <c r="K84" s="944"/>
      <c r="L84" s="944"/>
      <c r="M84" s="944"/>
      <c r="N84" s="944"/>
      <c r="O84" s="944"/>
      <c r="P84" s="945"/>
      <c r="Q84" s="946">
        <v>1786</v>
      </c>
      <c r="R84" s="947"/>
      <c r="S84" s="947"/>
      <c r="T84" s="947"/>
      <c r="U84" s="947"/>
      <c r="V84" s="947">
        <v>1618</v>
      </c>
      <c r="W84" s="947"/>
      <c r="X84" s="947"/>
      <c r="Y84" s="947"/>
      <c r="Z84" s="947"/>
      <c r="AA84" s="947">
        <v>167</v>
      </c>
      <c r="AB84" s="947"/>
      <c r="AC84" s="947"/>
      <c r="AD84" s="947"/>
      <c r="AE84" s="947"/>
      <c r="AF84" s="947">
        <v>167</v>
      </c>
      <c r="AG84" s="947"/>
      <c r="AH84" s="947"/>
      <c r="AI84" s="947"/>
      <c r="AJ84" s="947"/>
      <c r="AK84" s="947">
        <v>4</v>
      </c>
      <c r="AL84" s="947"/>
      <c r="AM84" s="947"/>
      <c r="AN84" s="947"/>
      <c r="AO84" s="947"/>
      <c r="AP84" s="947" t="s">
        <v>605</v>
      </c>
      <c r="AQ84" s="947"/>
      <c r="AR84" s="947"/>
      <c r="AS84" s="947"/>
      <c r="AT84" s="947"/>
      <c r="AU84" s="947" t="s">
        <v>606</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15">
      <c r="A85" s="209">
        <v>18</v>
      </c>
      <c r="B85" s="943" t="s">
        <v>598</v>
      </c>
      <c r="C85" s="944"/>
      <c r="D85" s="944"/>
      <c r="E85" s="944"/>
      <c r="F85" s="944"/>
      <c r="G85" s="944"/>
      <c r="H85" s="944"/>
      <c r="I85" s="944"/>
      <c r="J85" s="944"/>
      <c r="K85" s="944"/>
      <c r="L85" s="944"/>
      <c r="M85" s="944"/>
      <c r="N85" s="944"/>
      <c r="O85" s="944"/>
      <c r="P85" s="945"/>
      <c r="Q85" s="946">
        <v>247371</v>
      </c>
      <c r="R85" s="947"/>
      <c r="S85" s="947"/>
      <c r="T85" s="947"/>
      <c r="U85" s="947"/>
      <c r="V85" s="947">
        <v>238319</v>
      </c>
      <c r="W85" s="947"/>
      <c r="X85" s="947"/>
      <c r="Y85" s="947"/>
      <c r="Z85" s="947"/>
      <c r="AA85" s="947">
        <v>9052</v>
      </c>
      <c r="AB85" s="947"/>
      <c r="AC85" s="947"/>
      <c r="AD85" s="947"/>
      <c r="AE85" s="947"/>
      <c r="AF85" s="947">
        <v>9052</v>
      </c>
      <c r="AG85" s="947"/>
      <c r="AH85" s="947"/>
      <c r="AI85" s="947"/>
      <c r="AJ85" s="947"/>
      <c r="AK85" s="947">
        <v>2941</v>
      </c>
      <c r="AL85" s="947"/>
      <c r="AM85" s="947"/>
      <c r="AN85" s="947"/>
      <c r="AO85" s="947"/>
      <c r="AP85" s="947" t="s">
        <v>605</v>
      </c>
      <c r="AQ85" s="947"/>
      <c r="AR85" s="947"/>
      <c r="AS85" s="947"/>
      <c r="AT85" s="947"/>
      <c r="AU85" s="947" t="s">
        <v>605</v>
      </c>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15">
      <c r="A86" s="209">
        <v>19</v>
      </c>
      <c r="B86" s="943" t="s">
        <v>599</v>
      </c>
      <c r="C86" s="944"/>
      <c r="D86" s="944"/>
      <c r="E86" s="944"/>
      <c r="F86" s="944"/>
      <c r="G86" s="944"/>
      <c r="H86" s="944"/>
      <c r="I86" s="944"/>
      <c r="J86" s="944"/>
      <c r="K86" s="944"/>
      <c r="L86" s="944"/>
      <c r="M86" s="944"/>
      <c r="N86" s="944"/>
      <c r="O86" s="944"/>
      <c r="P86" s="945"/>
      <c r="Q86" s="946">
        <v>201</v>
      </c>
      <c r="R86" s="947"/>
      <c r="S86" s="947"/>
      <c r="T86" s="947"/>
      <c r="U86" s="947"/>
      <c r="V86" s="947">
        <v>173</v>
      </c>
      <c r="W86" s="947"/>
      <c r="X86" s="947"/>
      <c r="Y86" s="947"/>
      <c r="Z86" s="947"/>
      <c r="AA86" s="947">
        <v>28</v>
      </c>
      <c r="AB86" s="947"/>
      <c r="AC86" s="947"/>
      <c r="AD86" s="947"/>
      <c r="AE86" s="947"/>
      <c r="AF86" s="947">
        <v>28</v>
      </c>
      <c r="AG86" s="947"/>
      <c r="AH86" s="947"/>
      <c r="AI86" s="947"/>
      <c r="AJ86" s="947"/>
      <c r="AK86" s="947" t="s">
        <v>605</v>
      </c>
      <c r="AL86" s="947"/>
      <c r="AM86" s="947"/>
      <c r="AN86" s="947"/>
      <c r="AO86" s="947"/>
      <c r="AP86" s="947" t="s">
        <v>606</v>
      </c>
      <c r="AQ86" s="947"/>
      <c r="AR86" s="947"/>
      <c r="AS86" s="947"/>
      <c r="AT86" s="947"/>
      <c r="AU86" s="947" t="s">
        <v>605</v>
      </c>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15">
      <c r="A87" s="217">
        <v>20</v>
      </c>
      <c r="B87" s="955" t="s">
        <v>600</v>
      </c>
      <c r="C87" s="956"/>
      <c r="D87" s="956"/>
      <c r="E87" s="956"/>
      <c r="F87" s="956"/>
      <c r="G87" s="956"/>
      <c r="H87" s="956"/>
      <c r="I87" s="956"/>
      <c r="J87" s="956"/>
      <c r="K87" s="956"/>
      <c r="L87" s="956"/>
      <c r="M87" s="956"/>
      <c r="N87" s="956"/>
      <c r="O87" s="956"/>
      <c r="P87" s="957"/>
      <c r="Q87" s="930">
        <v>198</v>
      </c>
      <c r="R87" s="931"/>
      <c r="S87" s="931"/>
      <c r="T87" s="931"/>
      <c r="U87" s="931"/>
      <c r="V87" s="931">
        <v>198</v>
      </c>
      <c r="W87" s="931"/>
      <c r="X87" s="931"/>
      <c r="Y87" s="931"/>
      <c r="Z87" s="931"/>
      <c r="AA87" s="931" t="s">
        <v>459</v>
      </c>
      <c r="AB87" s="931"/>
      <c r="AC87" s="931"/>
      <c r="AD87" s="931"/>
      <c r="AE87" s="931"/>
      <c r="AF87" s="931" t="s">
        <v>459</v>
      </c>
      <c r="AG87" s="931"/>
      <c r="AH87" s="931"/>
      <c r="AI87" s="931"/>
      <c r="AJ87" s="931"/>
      <c r="AK87" s="947" t="s">
        <v>459</v>
      </c>
      <c r="AL87" s="947"/>
      <c r="AM87" s="947"/>
      <c r="AN87" s="947"/>
      <c r="AO87" s="947"/>
      <c r="AP87" s="947" t="s">
        <v>459</v>
      </c>
      <c r="AQ87" s="947"/>
      <c r="AR87" s="947"/>
      <c r="AS87" s="947"/>
      <c r="AT87" s="947"/>
      <c r="AU87" s="947" t="s">
        <v>459</v>
      </c>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
      <c r="A88" s="212" t="s">
        <v>457</v>
      </c>
      <c r="B88" s="938" t="s">
        <v>492</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11633</v>
      </c>
      <c r="AG88" s="932"/>
      <c r="AH88" s="932"/>
      <c r="AI88" s="932"/>
      <c r="AJ88" s="932"/>
      <c r="AK88" s="942"/>
      <c r="AL88" s="942"/>
      <c r="AM88" s="942"/>
      <c r="AN88" s="942"/>
      <c r="AO88" s="942"/>
      <c r="AP88" s="932">
        <v>5148</v>
      </c>
      <c r="AQ88" s="932"/>
      <c r="AR88" s="932"/>
      <c r="AS88" s="932"/>
      <c r="AT88" s="932"/>
      <c r="AU88" s="932">
        <v>435</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8" t="s">
        <v>493</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10</v>
      </c>
      <c r="CS102" s="973"/>
      <c r="CT102" s="973"/>
      <c r="CU102" s="973"/>
      <c r="CV102" s="974"/>
      <c r="CW102" s="972" t="s">
        <v>605</v>
      </c>
      <c r="CX102" s="973"/>
      <c r="CY102" s="973"/>
      <c r="CZ102" s="973"/>
      <c r="DA102" s="974"/>
      <c r="DB102" s="972" t="s">
        <v>605</v>
      </c>
      <c r="DC102" s="973"/>
      <c r="DD102" s="973"/>
      <c r="DE102" s="973"/>
      <c r="DF102" s="974"/>
      <c r="DG102" s="972">
        <v>6047</v>
      </c>
      <c r="DH102" s="973"/>
      <c r="DI102" s="973"/>
      <c r="DJ102" s="973"/>
      <c r="DK102" s="974"/>
      <c r="DL102" s="972" t="s">
        <v>605</v>
      </c>
      <c r="DM102" s="973"/>
      <c r="DN102" s="973"/>
      <c r="DO102" s="973"/>
      <c r="DP102" s="974"/>
      <c r="DQ102" s="972">
        <v>5644</v>
      </c>
      <c r="DR102" s="973"/>
      <c r="DS102" s="973"/>
      <c r="DT102" s="973"/>
      <c r="DU102" s="974"/>
      <c r="DV102" s="962"/>
      <c r="DW102" s="963"/>
      <c r="DX102" s="963"/>
      <c r="DY102" s="963"/>
      <c r="DZ102" s="964"/>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494</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498</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499</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87" t="s">
        <v>500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501</v>
      </c>
      <c r="AB109" s="885"/>
      <c r="AC109" s="885"/>
      <c r="AD109" s="885"/>
      <c r="AE109" s="886"/>
      <c r="AF109" s="884" t="s">
        <v>358</v>
      </c>
      <c r="AG109" s="885"/>
      <c r="AH109" s="885"/>
      <c r="AI109" s="885"/>
      <c r="AJ109" s="886"/>
      <c r="AK109" s="884" t="s">
        <v>357</v>
      </c>
      <c r="AL109" s="885"/>
      <c r="AM109" s="885"/>
      <c r="AN109" s="885"/>
      <c r="AO109" s="886"/>
      <c r="AP109" s="884" t="s">
        <v>502</v>
      </c>
      <c r="AQ109" s="885"/>
      <c r="AR109" s="885"/>
      <c r="AS109" s="885"/>
      <c r="AT109" s="929"/>
      <c r="AU109" s="887" t="s">
        <v>500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501</v>
      </c>
      <c r="BR109" s="885"/>
      <c r="BS109" s="885"/>
      <c r="BT109" s="885"/>
      <c r="BU109" s="886"/>
      <c r="BV109" s="884" t="s">
        <v>358</v>
      </c>
      <c r="BW109" s="885"/>
      <c r="BX109" s="885"/>
      <c r="BY109" s="885"/>
      <c r="BZ109" s="886"/>
      <c r="CA109" s="884" t="s">
        <v>357</v>
      </c>
      <c r="CB109" s="885"/>
      <c r="CC109" s="885"/>
      <c r="CD109" s="885"/>
      <c r="CE109" s="886"/>
      <c r="CF109" s="927" t="s">
        <v>502</v>
      </c>
      <c r="CG109" s="927"/>
      <c r="CH109" s="927"/>
      <c r="CI109" s="927"/>
      <c r="CJ109" s="927"/>
      <c r="CK109" s="884" t="s">
        <v>503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501</v>
      </c>
      <c r="DH109" s="885"/>
      <c r="DI109" s="885"/>
      <c r="DJ109" s="885"/>
      <c r="DK109" s="886"/>
      <c r="DL109" s="884" t="s">
        <v>358</v>
      </c>
      <c r="DM109" s="885"/>
      <c r="DN109" s="885"/>
      <c r="DO109" s="885"/>
      <c r="DP109" s="886"/>
      <c r="DQ109" s="884" t="s">
        <v>357</v>
      </c>
      <c r="DR109" s="885"/>
      <c r="DS109" s="885"/>
      <c r="DT109" s="885"/>
      <c r="DU109" s="886"/>
      <c r="DV109" s="884" t="s">
        <v>502</v>
      </c>
      <c r="DW109" s="885"/>
      <c r="DX109" s="885"/>
      <c r="DY109" s="885"/>
      <c r="DZ109" s="929"/>
    </row>
    <row r="110" spans="1:131" s="194" customFormat="1" ht="26.25" customHeight="1" x14ac:dyDescent="0.15">
      <c r="A110" s="780" t="s">
        <v>504</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2313475</v>
      </c>
      <c r="AB110" s="791"/>
      <c r="AC110" s="791"/>
      <c r="AD110" s="791"/>
      <c r="AE110" s="792"/>
      <c r="AF110" s="793">
        <v>2194202</v>
      </c>
      <c r="AG110" s="791"/>
      <c r="AH110" s="791"/>
      <c r="AI110" s="791"/>
      <c r="AJ110" s="792"/>
      <c r="AK110" s="793">
        <v>2158343</v>
      </c>
      <c r="AL110" s="791"/>
      <c r="AM110" s="791"/>
      <c r="AN110" s="791"/>
      <c r="AO110" s="792"/>
      <c r="AP110" s="800">
        <v>23.1</v>
      </c>
      <c r="AQ110" s="801"/>
      <c r="AR110" s="801"/>
      <c r="AS110" s="801"/>
      <c r="AT110" s="802"/>
      <c r="AU110" s="915" t="s">
        <v>133</v>
      </c>
      <c r="AV110" s="916"/>
      <c r="AW110" s="916"/>
      <c r="AX110" s="916"/>
      <c r="AY110" s="917"/>
      <c r="AZ110" s="756" t="s">
        <v>505</v>
      </c>
      <c r="BA110" s="757"/>
      <c r="BB110" s="757"/>
      <c r="BC110" s="757"/>
      <c r="BD110" s="757"/>
      <c r="BE110" s="757"/>
      <c r="BF110" s="757"/>
      <c r="BG110" s="757"/>
      <c r="BH110" s="757"/>
      <c r="BI110" s="757"/>
      <c r="BJ110" s="757"/>
      <c r="BK110" s="757"/>
      <c r="BL110" s="757"/>
      <c r="BM110" s="757"/>
      <c r="BN110" s="757"/>
      <c r="BO110" s="757"/>
      <c r="BP110" s="758"/>
      <c r="BQ110" s="832">
        <v>19755986</v>
      </c>
      <c r="BR110" s="831"/>
      <c r="BS110" s="831"/>
      <c r="BT110" s="831"/>
      <c r="BU110" s="831"/>
      <c r="BV110" s="831">
        <v>19506713</v>
      </c>
      <c r="BW110" s="831"/>
      <c r="BX110" s="831"/>
      <c r="BY110" s="831"/>
      <c r="BZ110" s="831"/>
      <c r="CA110" s="831">
        <v>19591142</v>
      </c>
      <c r="CB110" s="831"/>
      <c r="CC110" s="831"/>
      <c r="CD110" s="831"/>
      <c r="CE110" s="831"/>
      <c r="CF110" s="850">
        <v>210.1</v>
      </c>
      <c r="CG110" s="851"/>
      <c r="CH110" s="851"/>
      <c r="CI110" s="851"/>
      <c r="CJ110" s="851"/>
      <c r="CK110" s="923" t="s">
        <v>506</v>
      </c>
      <c r="CL110" s="782"/>
      <c r="CM110" s="787" t="s">
        <v>507</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508</v>
      </c>
      <c r="DH110" s="831"/>
      <c r="DI110" s="831"/>
      <c r="DJ110" s="831"/>
      <c r="DK110" s="831"/>
      <c r="DL110" s="831" t="s">
        <v>508</v>
      </c>
      <c r="DM110" s="831"/>
      <c r="DN110" s="831"/>
      <c r="DO110" s="831"/>
      <c r="DP110" s="831"/>
      <c r="DQ110" s="831" t="s">
        <v>508</v>
      </c>
      <c r="DR110" s="831"/>
      <c r="DS110" s="831"/>
      <c r="DT110" s="831"/>
      <c r="DU110" s="831"/>
      <c r="DV110" s="816" t="s">
        <v>508</v>
      </c>
      <c r="DW110" s="816"/>
      <c r="DX110" s="816"/>
      <c r="DY110" s="816"/>
      <c r="DZ110" s="817"/>
    </row>
    <row r="111" spans="1:131" s="194" customFormat="1" ht="26.25" customHeight="1" x14ac:dyDescent="0.15">
      <c r="A111" s="745" t="s">
        <v>509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510</v>
      </c>
      <c r="AB111" s="902"/>
      <c r="AC111" s="902"/>
      <c r="AD111" s="902"/>
      <c r="AE111" s="903"/>
      <c r="AF111" s="904" t="s">
        <v>510</v>
      </c>
      <c r="AG111" s="902"/>
      <c r="AH111" s="902"/>
      <c r="AI111" s="902"/>
      <c r="AJ111" s="903"/>
      <c r="AK111" s="904" t="s">
        <v>510</v>
      </c>
      <c r="AL111" s="902"/>
      <c r="AM111" s="902"/>
      <c r="AN111" s="902"/>
      <c r="AO111" s="903"/>
      <c r="AP111" s="912" t="s">
        <v>510</v>
      </c>
      <c r="AQ111" s="913"/>
      <c r="AR111" s="913"/>
      <c r="AS111" s="913"/>
      <c r="AT111" s="914"/>
      <c r="AU111" s="918"/>
      <c r="AV111" s="919"/>
      <c r="AW111" s="919"/>
      <c r="AX111" s="919"/>
      <c r="AY111" s="920"/>
      <c r="AZ111" s="849" t="s">
        <v>511</v>
      </c>
      <c r="BA111" s="772"/>
      <c r="BB111" s="772"/>
      <c r="BC111" s="772"/>
      <c r="BD111" s="772"/>
      <c r="BE111" s="772"/>
      <c r="BF111" s="772"/>
      <c r="BG111" s="772"/>
      <c r="BH111" s="772"/>
      <c r="BI111" s="772"/>
      <c r="BJ111" s="772"/>
      <c r="BK111" s="772"/>
      <c r="BL111" s="772"/>
      <c r="BM111" s="772"/>
      <c r="BN111" s="772"/>
      <c r="BO111" s="772"/>
      <c r="BP111" s="773"/>
      <c r="BQ111" s="830">
        <v>3489818</v>
      </c>
      <c r="BR111" s="829"/>
      <c r="BS111" s="829"/>
      <c r="BT111" s="829"/>
      <c r="BU111" s="829"/>
      <c r="BV111" s="829">
        <v>3234036</v>
      </c>
      <c r="BW111" s="829"/>
      <c r="BX111" s="829"/>
      <c r="BY111" s="829"/>
      <c r="BZ111" s="829"/>
      <c r="CA111" s="829">
        <v>3087586</v>
      </c>
      <c r="CB111" s="829"/>
      <c r="CC111" s="829"/>
      <c r="CD111" s="829"/>
      <c r="CE111" s="829"/>
      <c r="CF111" s="852">
        <v>33.1</v>
      </c>
      <c r="CG111" s="853"/>
      <c r="CH111" s="853"/>
      <c r="CI111" s="853"/>
      <c r="CJ111" s="853"/>
      <c r="CK111" s="924"/>
      <c r="CL111" s="784"/>
      <c r="CM111" s="797" t="s">
        <v>512</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513</v>
      </c>
      <c r="DH111" s="829"/>
      <c r="DI111" s="829"/>
      <c r="DJ111" s="829"/>
      <c r="DK111" s="829"/>
      <c r="DL111" s="829" t="s">
        <v>513</v>
      </c>
      <c r="DM111" s="829"/>
      <c r="DN111" s="829"/>
      <c r="DO111" s="829"/>
      <c r="DP111" s="829"/>
      <c r="DQ111" s="829" t="s">
        <v>513</v>
      </c>
      <c r="DR111" s="829"/>
      <c r="DS111" s="829"/>
      <c r="DT111" s="829"/>
      <c r="DU111" s="829"/>
      <c r="DV111" s="844" t="s">
        <v>513</v>
      </c>
      <c r="DW111" s="844"/>
      <c r="DX111" s="844"/>
      <c r="DY111" s="844"/>
      <c r="DZ111" s="845"/>
    </row>
    <row r="112" spans="1:131" s="194" customFormat="1" ht="26.25" customHeight="1" x14ac:dyDescent="0.15">
      <c r="A112" s="905" t="s">
        <v>514</v>
      </c>
      <c r="B112" s="906"/>
      <c r="C112" s="772" t="s">
        <v>515</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516</v>
      </c>
      <c r="AB112" s="716"/>
      <c r="AC112" s="716"/>
      <c r="AD112" s="716"/>
      <c r="AE112" s="717"/>
      <c r="AF112" s="715" t="s">
        <v>516</v>
      </c>
      <c r="AG112" s="716"/>
      <c r="AH112" s="716"/>
      <c r="AI112" s="716"/>
      <c r="AJ112" s="717"/>
      <c r="AK112" s="715" t="s">
        <v>516</v>
      </c>
      <c r="AL112" s="716"/>
      <c r="AM112" s="716"/>
      <c r="AN112" s="716"/>
      <c r="AO112" s="717"/>
      <c r="AP112" s="774" t="s">
        <v>516</v>
      </c>
      <c r="AQ112" s="775"/>
      <c r="AR112" s="775"/>
      <c r="AS112" s="775"/>
      <c r="AT112" s="776"/>
      <c r="AU112" s="918"/>
      <c r="AV112" s="919"/>
      <c r="AW112" s="919"/>
      <c r="AX112" s="919"/>
      <c r="AY112" s="920"/>
      <c r="AZ112" s="849" t="s">
        <v>517</v>
      </c>
      <c r="BA112" s="772"/>
      <c r="BB112" s="772"/>
      <c r="BC112" s="772"/>
      <c r="BD112" s="772"/>
      <c r="BE112" s="772"/>
      <c r="BF112" s="772"/>
      <c r="BG112" s="772"/>
      <c r="BH112" s="772"/>
      <c r="BI112" s="772"/>
      <c r="BJ112" s="772"/>
      <c r="BK112" s="772"/>
      <c r="BL112" s="772"/>
      <c r="BM112" s="772"/>
      <c r="BN112" s="772"/>
      <c r="BO112" s="772"/>
      <c r="BP112" s="773"/>
      <c r="BQ112" s="830">
        <v>8542245</v>
      </c>
      <c r="BR112" s="829"/>
      <c r="BS112" s="829"/>
      <c r="BT112" s="829"/>
      <c r="BU112" s="829"/>
      <c r="BV112" s="829">
        <v>7778120</v>
      </c>
      <c r="BW112" s="829"/>
      <c r="BX112" s="829"/>
      <c r="BY112" s="829"/>
      <c r="BZ112" s="829"/>
      <c r="CA112" s="829">
        <v>7470982</v>
      </c>
      <c r="CB112" s="829"/>
      <c r="CC112" s="829"/>
      <c r="CD112" s="829"/>
      <c r="CE112" s="829"/>
      <c r="CF112" s="852">
        <v>80.099999999999994</v>
      </c>
      <c r="CG112" s="853"/>
      <c r="CH112" s="853"/>
      <c r="CI112" s="853"/>
      <c r="CJ112" s="853"/>
      <c r="CK112" s="924"/>
      <c r="CL112" s="784"/>
      <c r="CM112" s="797" t="s">
        <v>518</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519</v>
      </c>
      <c r="DH112" s="829"/>
      <c r="DI112" s="829"/>
      <c r="DJ112" s="829"/>
      <c r="DK112" s="829"/>
      <c r="DL112" s="829" t="s">
        <v>519</v>
      </c>
      <c r="DM112" s="829"/>
      <c r="DN112" s="829"/>
      <c r="DO112" s="829"/>
      <c r="DP112" s="829"/>
      <c r="DQ112" s="829" t="s">
        <v>519</v>
      </c>
      <c r="DR112" s="829"/>
      <c r="DS112" s="829"/>
      <c r="DT112" s="829"/>
      <c r="DU112" s="829"/>
      <c r="DV112" s="844" t="s">
        <v>519</v>
      </c>
      <c r="DW112" s="844"/>
      <c r="DX112" s="844"/>
      <c r="DY112" s="844"/>
      <c r="DZ112" s="845"/>
    </row>
    <row r="113" spans="1:130" s="194" customFormat="1" ht="26.25" customHeight="1" x14ac:dyDescent="0.15">
      <c r="A113" s="907"/>
      <c r="B113" s="908"/>
      <c r="C113" s="772" t="s">
        <v>520</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720499</v>
      </c>
      <c r="AB113" s="902"/>
      <c r="AC113" s="902"/>
      <c r="AD113" s="902"/>
      <c r="AE113" s="903"/>
      <c r="AF113" s="904">
        <v>705277</v>
      </c>
      <c r="AG113" s="902"/>
      <c r="AH113" s="902"/>
      <c r="AI113" s="902"/>
      <c r="AJ113" s="903"/>
      <c r="AK113" s="904">
        <v>689750</v>
      </c>
      <c r="AL113" s="902"/>
      <c r="AM113" s="902"/>
      <c r="AN113" s="902"/>
      <c r="AO113" s="903"/>
      <c r="AP113" s="912">
        <v>7.4</v>
      </c>
      <c r="AQ113" s="913"/>
      <c r="AR113" s="913"/>
      <c r="AS113" s="913"/>
      <c r="AT113" s="914"/>
      <c r="AU113" s="918"/>
      <c r="AV113" s="919"/>
      <c r="AW113" s="919"/>
      <c r="AX113" s="919"/>
      <c r="AY113" s="920"/>
      <c r="AZ113" s="849" t="s">
        <v>521</v>
      </c>
      <c r="BA113" s="772"/>
      <c r="BB113" s="772"/>
      <c r="BC113" s="772"/>
      <c r="BD113" s="772"/>
      <c r="BE113" s="772"/>
      <c r="BF113" s="772"/>
      <c r="BG113" s="772"/>
      <c r="BH113" s="772"/>
      <c r="BI113" s="772"/>
      <c r="BJ113" s="772"/>
      <c r="BK113" s="772"/>
      <c r="BL113" s="772"/>
      <c r="BM113" s="772"/>
      <c r="BN113" s="772"/>
      <c r="BO113" s="772"/>
      <c r="BP113" s="773"/>
      <c r="BQ113" s="830">
        <v>502675</v>
      </c>
      <c r="BR113" s="829"/>
      <c r="BS113" s="829"/>
      <c r="BT113" s="829"/>
      <c r="BU113" s="829"/>
      <c r="BV113" s="829">
        <v>467537</v>
      </c>
      <c r="BW113" s="829"/>
      <c r="BX113" s="829"/>
      <c r="BY113" s="829"/>
      <c r="BZ113" s="829"/>
      <c r="CA113" s="829">
        <v>434712</v>
      </c>
      <c r="CB113" s="829"/>
      <c r="CC113" s="829"/>
      <c r="CD113" s="829"/>
      <c r="CE113" s="829"/>
      <c r="CF113" s="852">
        <v>4.7</v>
      </c>
      <c r="CG113" s="853"/>
      <c r="CH113" s="853"/>
      <c r="CI113" s="853"/>
      <c r="CJ113" s="853"/>
      <c r="CK113" s="924"/>
      <c r="CL113" s="784"/>
      <c r="CM113" s="797" t="s">
        <v>522</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523</v>
      </c>
      <c r="DH113" s="716"/>
      <c r="DI113" s="716"/>
      <c r="DJ113" s="716"/>
      <c r="DK113" s="717"/>
      <c r="DL113" s="715" t="s">
        <v>523</v>
      </c>
      <c r="DM113" s="716"/>
      <c r="DN113" s="716"/>
      <c r="DO113" s="716"/>
      <c r="DP113" s="717"/>
      <c r="DQ113" s="715" t="s">
        <v>523</v>
      </c>
      <c r="DR113" s="716"/>
      <c r="DS113" s="716"/>
      <c r="DT113" s="716"/>
      <c r="DU113" s="717"/>
      <c r="DV113" s="774" t="s">
        <v>523</v>
      </c>
      <c r="DW113" s="775"/>
      <c r="DX113" s="775"/>
      <c r="DY113" s="775"/>
      <c r="DZ113" s="776"/>
    </row>
    <row r="114" spans="1:130" s="194" customFormat="1" ht="26.25" customHeight="1" x14ac:dyDescent="0.15">
      <c r="A114" s="907"/>
      <c r="B114" s="908"/>
      <c r="C114" s="772" t="s">
        <v>524</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36810</v>
      </c>
      <c r="AB114" s="716"/>
      <c r="AC114" s="716"/>
      <c r="AD114" s="716"/>
      <c r="AE114" s="717"/>
      <c r="AF114" s="715">
        <v>36048</v>
      </c>
      <c r="AG114" s="716"/>
      <c r="AH114" s="716"/>
      <c r="AI114" s="716"/>
      <c r="AJ114" s="717"/>
      <c r="AK114" s="715">
        <v>25288</v>
      </c>
      <c r="AL114" s="716"/>
      <c r="AM114" s="716"/>
      <c r="AN114" s="716"/>
      <c r="AO114" s="717"/>
      <c r="AP114" s="774">
        <v>0.3</v>
      </c>
      <c r="AQ114" s="775"/>
      <c r="AR114" s="775"/>
      <c r="AS114" s="775"/>
      <c r="AT114" s="776"/>
      <c r="AU114" s="918"/>
      <c r="AV114" s="919"/>
      <c r="AW114" s="919"/>
      <c r="AX114" s="919"/>
      <c r="AY114" s="920"/>
      <c r="AZ114" s="849" t="s">
        <v>525</v>
      </c>
      <c r="BA114" s="772"/>
      <c r="BB114" s="772"/>
      <c r="BC114" s="772"/>
      <c r="BD114" s="772"/>
      <c r="BE114" s="772"/>
      <c r="BF114" s="772"/>
      <c r="BG114" s="772"/>
      <c r="BH114" s="772"/>
      <c r="BI114" s="772"/>
      <c r="BJ114" s="772"/>
      <c r="BK114" s="772"/>
      <c r="BL114" s="772"/>
      <c r="BM114" s="772"/>
      <c r="BN114" s="772"/>
      <c r="BO114" s="772"/>
      <c r="BP114" s="773"/>
      <c r="BQ114" s="830">
        <v>3664034</v>
      </c>
      <c r="BR114" s="829"/>
      <c r="BS114" s="829"/>
      <c r="BT114" s="829"/>
      <c r="BU114" s="829"/>
      <c r="BV114" s="829">
        <v>3563336</v>
      </c>
      <c r="BW114" s="829"/>
      <c r="BX114" s="829"/>
      <c r="BY114" s="829"/>
      <c r="BZ114" s="829"/>
      <c r="CA114" s="829">
        <v>3589446</v>
      </c>
      <c r="CB114" s="829"/>
      <c r="CC114" s="829"/>
      <c r="CD114" s="829"/>
      <c r="CE114" s="829"/>
      <c r="CF114" s="852">
        <v>38.5</v>
      </c>
      <c r="CG114" s="853"/>
      <c r="CH114" s="853"/>
      <c r="CI114" s="853"/>
      <c r="CJ114" s="853"/>
      <c r="CK114" s="924"/>
      <c r="CL114" s="784"/>
      <c r="CM114" s="797" t="s">
        <v>526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527</v>
      </c>
      <c r="DH114" s="716"/>
      <c r="DI114" s="716"/>
      <c r="DJ114" s="716"/>
      <c r="DK114" s="717"/>
      <c r="DL114" s="715" t="s">
        <v>527</v>
      </c>
      <c r="DM114" s="716"/>
      <c r="DN114" s="716"/>
      <c r="DO114" s="716"/>
      <c r="DP114" s="717"/>
      <c r="DQ114" s="715" t="s">
        <v>527</v>
      </c>
      <c r="DR114" s="716"/>
      <c r="DS114" s="716"/>
      <c r="DT114" s="716"/>
      <c r="DU114" s="717"/>
      <c r="DV114" s="774" t="s">
        <v>527</v>
      </c>
      <c r="DW114" s="775"/>
      <c r="DX114" s="775"/>
      <c r="DY114" s="775"/>
      <c r="DZ114" s="776"/>
    </row>
    <row r="115" spans="1:130" s="194" customFormat="1" ht="26.25" customHeight="1" x14ac:dyDescent="0.15">
      <c r="A115" s="907"/>
      <c r="B115" s="908"/>
      <c r="C115" s="772" t="s">
        <v>528</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197512</v>
      </c>
      <c r="AB115" s="902"/>
      <c r="AC115" s="902"/>
      <c r="AD115" s="902"/>
      <c r="AE115" s="903"/>
      <c r="AF115" s="904">
        <v>192031</v>
      </c>
      <c r="AG115" s="902"/>
      <c r="AH115" s="902"/>
      <c r="AI115" s="902"/>
      <c r="AJ115" s="903"/>
      <c r="AK115" s="904">
        <v>175723</v>
      </c>
      <c r="AL115" s="902"/>
      <c r="AM115" s="902"/>
      <c r="AN115" s="902"/>
      <c r="AO115" s="903"/>
      <c r="AP115" s="912">
        <v>1.9</v>
      </c>
      <c r="AQ115" s="913"/>
      <c r="AR115" s="913"/>
      <c r="AS115" s="913"/>
      <c r="AT115" s="914"/>
      <c r="AU115" s="918"/>
      <c r="AV115" s="919"/>
      <c r="AW115" s="919"/>
      <c r="AX115" s="919"/>
      <c r="AY115" s="920"/>
      <c r="AZ115" s="849" t="s">
        <v>529</v>
      </c>
      <c r="BA115" s="772"/>
      <c r="BB115" s="772"/>
      <c r="BC115" s="772"/>
      <c r="BD115" s="772"/>
      <c r="BE115" s="772"/>
      <c r="BF115" s="772"/>
      <c r="BG115" s="772"/>
      <c r="BH115" s="772"/>
      <c r="BI115" s="772"/>
      <c r="BJ115" s="772"/>
      <c r="BK115" s="772"/>
      <c r="BL115" s="772"/>
      <c r="BM115" s="772"/>
      <c r="BN115" s="772"/>
      <c r="BO115" s="772"/>
      <c r="BP115" s="773"/>
      <c r="BQ115" s="830">
        <v>5842760</v>
      </c>
      <c r="BR115" s="829"/>
      <c r="BS115" s="829"/>
      <c r="BT115" s="829"/>
      <c r="BU115" s="829"/>
      <c r="BV115" s="829">
        <v>5747131</v>
      </c>
      <c r="BW115" s="829"/>
      <c r="BX115" s="829"/>
      <c r="BY115" s="829"/>
      <c r="BZ115" s="829"/>
      <c r="CA115" s="829">
        <v>5644001</v>
      </c>
      <c r="CB115" s="829"/>
      <c r="CC115" s="829"/>
      <c r="CD115" s="829"/>
      <c r="CE115" s="829"/>
      <c r="CF115" s="852">
        <v>60.5</v>
      </c>
      <c r="CG115" s="853"/>
      <c r="CH115" s="853"/>
      <c r="CI115" s="853"/>
      <c r="CJ115" s="853"/>
      <c r="CK115" s="924"/>
      <c r="CL115" s="784"/>
      <c r="CM115" s="849" t="s">
        <v>530</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531</v>
      </c>
      <c r="DH115" s="716"/>
      <c r="DI115" s="716"/>
      <c r="DJ115" s="716"/>
      <c r="DK115" s="717"/>
      <c r="DL115" s="715" t="s">
        <v>531</v>
      </c>
      <c r="DM115" s="716"/>
      <c r="DN115" s="716"/>
      <c r="DO115" s="716"/>
      <c r="DP115" s="717"/>
      <c r="DQ115" s="715" t="s">
        <v>531</v>
      </c>
      <c r="DR115" s="716"/>
      <c r="DS115" s="716"/>
      <c r="DT115" s="716"/>
      <c r="DU115" s="717"/>
      <c r="DV115" s="774" t="s">
        <v>531</v>
      </c>
      <c r="DW115" s="775"/>
      <c r="DX115" s="775"/>
      <c r="DY115" s="775"/>
      <c r="DZ115" s="776"/>
    </row>
    <row r="116" spans="1:130" s="194" customFormat="1" ht="26.25" customHeight="1" x14ac:dyDescent="0.15">
      <c r="A116" s="909"/>
      <c r="B116" s="910"/>
      <c r="C116" s="882" t="s">
        <v>532</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533</v>
      </c>
      <c r="AB116" s="716"/>
      <c r="AC116" s="716"/>
      <c r="AD116" s="716"/>
      <c r="AE116" s="717"/>
      <c r="AF116" s="715" t="s">
        <v>533</v>
      </c>
      <c r="AG116" s="716"/>
      <c r="AH116" s="716"/>
      <c r="AI116" s="716"/>
      <c r="AJ116" s="717"/>
      <c r="AK116" s="715">
        <v>101</v>
      </c>
      <c r="AL116" s="716"/>
      <c r="AM116" s="716"/>
      <c r="AN116" s="716"/>
      <c r="AO116" s="717"/>
      <c r="AP116" s="774">
        <v>0</v>
      </c>
      <c r="AQ116" s="775"/>
      <c r="AR116" s="775"/>
      <c r="AS116" s="775"/>
      <c r="AT116" s="776"/>
      <c r="AU116" s="918"/>
      <c r="AV116" s="919"/>
      <c r="AW116" s="919"/>
      <c r="AX116" s="919"/>
      <c r="AY116" s="920"/>
      <c r="AZ116" s="849" t="s">
        <v>534</v>
      </c>
      <c r="BA116" s="772"/>
      <c r="BB116" s="772"/>
      <c r="BC116" s="772"/>
      <c r="BD116" s="772"/>
      <c r="BE116" s="772"/>
      <c r="BF116" s="772"/>
      <c r="BG116" s="772"/>
      <c r="BH116" s="772"/>
      <c r="BI116" s="772"/>
      <c r="BJ116" s="772"/>
      <c r="BK116" s="772"/>
      <c r="BL116" s="772"/>
      <c r="BM116" s="772"/>
      <c r="BN116" s="772"/>
      <c r="BO116" s="772"/>
      <c r="BP116" s="773"/>
      <c r="BQ116" s="830" t="s">
        <v>535</v>
      </c>
      <c r="BR116" s="829"/>
      <c r="BS116" s="829"/>
      <c r="BT116" s="829"/>
      <c r="BU116" s="829"/>
      <c r="BV116" s="829" t="s">
        <v>535</v>
      </c>
      <c r="BW116" s="829"/>
      <c r="BX116" s="829"/>
      <c r="BY116" s="829"/>
      <c r="BZ116" s="829"/>
      <c r="CA116" s="829" t="s">
        <v>535</v>
      </c>
      <c r="CB116" s="829"/>
      <c r="CC116" s="829"/>
      <c r="CD116" s="829"/>
      <c r="CE116" s="829"/>
      <c r="CF116" s="852" t="s">
        <v>535</v>
      </c>
      <c r="CG116" s="853"/>
      <c r="CH116" s="853"/>
      <c r="CI116" s="853"/>
      <c r="CJ116" s="853"/>
      <c r="CK116" s="924"/>
      <c r="CL116" s="784"/>
      <c r="CM116" s="797" t="s">
        <v>536</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535</v>
      </c>
      <c r="DH116" s="716"/>
      <c r="DI116" s="716"/>
      <c r="DJ116" s="716"/>
      <c r="DK116" s="717"/>
      <c r="DL116" s="715" t="s">
        <v>535</v>
      </c>
      <c r="DM116" s="716"/>
      <c r="DN116" s="716"/>
      <c r="DO116" s="716"/>
      <c r="DP116" s="717"/>
      <c r="DQ116" s="715" t="s">
        <v>535</v>
      </c>
      <c r="DR116" s="716"/>
      <c r="DS116" s="716"/>
      <c r="DT116" s="716"/>
      <c r="DU116" s="717"/>
      <c r="DV116" s="774" t="s">
        <v>535</v>
      </c>
      <c r="DW116" s="775"/>
      <c r="DX116" s="775"/>
      <c r="DY116" s="775"/>
      <c r="DZ116" s="776"/>
    </row>
    <row r="117" spans="1:130" s="194" customFormat="1" ht="26.25" customHeight="1" x14ac:dyDescent="0.15">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537</v>
      </c>
      <c r="Z117" s="886"/>
      <c r="AA117" s="891">
        <v>3268296</v>
      </c>
      <c r="AB117" s="892"/>
      <c r="AC117" s="892"/>
      <c r="AD117" s="892"/>
      <c r="AE117" s="893"/>
      <c r="AF117" s="897">
        <v>3127558</v>
      </c>
      <c r="AG117" s="892"/>
      <c r="AH117" s="892"/>
      <c r="AI117" s="892"/>
      <c r="AJ117" s="893"/>
      <c r="AK117" s="897">
        <v>3049205</v>
      </c>
      <c r="AL117" s="892"/>
      <c r="AM117" s="892"/>
      <c r="AN117" s="892"/>
      <c r="AO117" s="893"/>
      <c r="AP117" s="898"/>
      <c r="AQ117" s="899"/>
      <c r="AR117" s="899"/>
      <c r="AS117" s="899"/>
      <c r="AT117" s="900"/>
      <c r="AU117" s="918"/>
      <c r="AV117" s="919"/>
      <c r="AW117" s="919"/>
      <c r="AX117" s="919"/>
      <c r="AY117" s="920"/>
      <c r="AZ117" s="881" t="s">
        <v>538</v>
      </c>
      <c r="BA117" s="882"/>
      <c r="BB117" s="882"/>
      <c r="BC117" s="882"/>
      <c r="BD117" s="882"/>
      <c r="BE117" s="882"/>
      <c r="BF117" s="882"/>
      <c r="BG117" s="882"/>
      <c r="BH117" s="882"/>
      <c r="BI117" s="882"/>
      <c r="BJ117" s="882"/>
      <c r="BK117" s="882"/>
      <c r="BL117" s="882"/>
      <c r="BM117" s="882"/>
      <c r="BN117" s="882"/>
      <c r="BO117" s="882"/>
      <c r="BP117" s="883"/>
      <c r="BQ117" s="857" t="s">
        <v>533</v>
      </c>
      <c r="BR117" s="854"/>
      <c r="BS117" s="854"/>
      <c r="BT117" s="854"/>
      <c r="BU117" s="854"/>
      <c r="BV117" s="854" t="s">
        <v>533</v>
      </c>
      <c r="BW117" s="854"/>
      <c r="BX117" s="854"/>
      <c r="BY117" s="854"/>
      <c r="BZ117" s="854"/>
      <c r="CA117" s="854" t="s">
        <v>533</v>
      </c>
      <c r="CB117" s="854"/>
      <c r="CC117" s="854"/>
      <c r="CD117" s="854"/>
      <c r="CE117" s="854"/>
      <c r="CF117" s="852" t="s">
        <v>533</v>
      </c>
      <c r="CG117" s="853"/>
      <c r="CH117" s="853"/>
      <c r="CI117" s="853"/>
      <c r="CJ117" s="853"/>
      <c r="CK117" s="924"/>
      <c r="CL117" s="784"/>
      <c r="CM117" s="797" t="s">
        <v>539</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482</v>
      </c>
      <c r="DH117" s="716"/>
      <c r="DI117" s="716"/>
      <c r="DJ117" s="716"/>
      <c r="DK117" s="717"/>
      <c r="DL117" s="715" t="s">
        <v>482</v>
      </c>
      <c r="DM117" s="716"/>
      <c r="DN117" s="716"/>
      <c r="DO117" s="716"/>
      <c r="DP117" s="717"/>
      <c r="DQ117" s="715" t="s">
        <v>482</v>
      </c>
      <c r="DR117" s="716"/>
      <c r="DS117" s="716"/>
      <c r="DT117" s="716"/>
      <c r="DU117" s="717"/>
      <c r="DV117" s="774" t="s">
        <v>482</v>
      </c>
      <c r="DW117" s="775"/>
      <c r="DX117" s="775"/>
      <c r="DY117" s="775"/>
      <c r="DZ117" s="776"/>
    </row>
    <row r="118" spans="1:130" s="194" customFormat="1" ht="26.25" customHeight="1" x14ac:dyDescent="0.15">
      <c r="A118" s="887" t="s">
        <v>503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501</v>
      </c>
      <c r="AB118" s="885"/>
      <c r="AC118" s="885"/>
      <c r="AD118" s="885"/>
      <c r="AE118" s="886"/>
      <c r="AF118" s="884" t="s">
        <v>358</v>
      </c>
      <c r="AG118" s="885"/>
      <c r="AH118" s="885"/>
      <c r="AI118" s="885"/>
      <c r="AJ118" s="886"/>
      <c r="AK118" s="884" t="s">
        <v>357</v>
      </c>
      <c r="AL118" s="885"/>
      <c r="AM118" s="885"/>
      <c r="AN118" s="885"/>
      <c r="AO118" s="886"/>
      <c r="AP118" s="894" t="s">
        <v>502</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540</v>
      </c>
      <c r="BP118" s="879"/>
      <c r="BQ118" s="857">
        <v>41797518</v>
      </c>
      <c r="BR118" s="854"/>
      <c r="BS118" s="854"/>
      <c r="BT118" s="854"/>
      <c r="BU118" s="854"/>
      <c r="BV118" s="854">
        <v>40296873</v>
      </c>
      <c r="BW118" s="854"/>
      <c r="BX118" s="854"/>
      <c r="BY118" s="854"/>
      <c r="BZ118" s="854"/>
      <c r="CA118" s="854">
        <v>39817869</v>
      </c>
      <c r="CB118" s="854"/>
      <c r="CC118" s="854"/>
      <c r="CD118" s="854"/>
      <c r="CE118" s="854"/>
      <c r="CF118" s="737"/>
      <c r="CG118" s="738"/>
      <c r="CH118" s="738"/>
      <c r="CI118" s="738"/>
      <c r="CJ118" s="846"/>
      <c r="CK118" s="924"/>
      <c r="CL118" s="784"/>
      <c r="CM118" s="797" t="s">
        <v>541</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542</v>
      </c>
      <c r="DH118" s="716"/>
      <c r="DI118" s="716"/>
      <c r="DJ118" s="716"/>
      <c r="DK118" s="717"/>
      <c r="DL118" s="715" t="s">
        <v>542</v>
      </c>
      <c r="DM118" s="716"/>
      <c r="DN118" s="716"/>
      <c r="DO118" s="716"/>
      <c r="DP118" s="717"/>
      <c r="DQ118" s="715" t="s">
        <v>542</v>
      </c>
      <c r="DR118" s="716"/>
      <c r="DS118" s="716"/>
      <c r="DT118" s="716"/>
      <c r="DU118" s="717"/>
      <c r="DV118" s="774" t="s">
        <v>542</v>
      </c>
      <c r="DW118" s="775"/>
      <c r="DX118" s="775"/>
      <c r="DY118" s="775"/>
      <c r="DZ118" s="776"/>
    </row>
    <row r="119" spans="1:130" s="194" customFormat="1" ht="26.25" customHeight="1" x14ac:dyDescent="0.15">
      <c r="A119" s="781" t="s">
        <v>506</v>
      </c>
      <c r="B119" s="782"/>
      <c r="C119" s="787" t="s">
        <v>507</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508</v>
      </c>
      <c r="AB119" s="791"/>
      <c r="AC119" s="791"/>
      <c r="AD119" s="791"/>
      <c r="AE119" s="792"/>
      <c r="AF119" s="793" t="s">
        <v>508</v>
      </c>
      <c r="AG119" s="791"/>
      <c r="AH119" s="791"/>
      <c r="AI119" s="791"/>
      <c r="AJ119" s="792"/>
      <c r="AK119" s="793" t="s">
        <v>508</v>
      </c>
      <c r="AL119" s="791"/>
      <c r="AM119" s="791"/>
      <c r="AN119" s="791"/>
      <c r="AO119" s="792"/>
      <c r="AP119" s="800" t="s">
        <v>508</v>
      </c>
      <c r="AQ119" s="801"/>
      <c r="AR119" s="801"/>
      <c r="AS119" s="801"/>
      <c r="AT119" s="802"/>
      <c r="AU119" s="870" t="s">
        <v>543</v>
      </c>
      <c r="AV119" s="871"/>
      <c r="AW119" s="871"/>
      <c r="AX119" s="871"/>
      <c r="AY119" s="872"/>
      <c r="AZ119" s="756" t="s">
        <v>544</v>
      </c>
      <c r="BA119" s="757"/>
      <c r="BB119" s="757"/>
      <c r="BC119" s="757"/>
      <c r="BD119" s="757"/>
      <c r="BE119" s="757"/>
      <c r="BF119" s="757"/>
      <c r="BG119" s="757"/>
      <c r="BH119" s="757"/>
      <c r="BI119" s="757"/>
      <c r="BJ119" s="757"/>
      <c r="BK119" s="757"/>
      <c r="BL119" s="757"/>
      <c r="BM119" s="757"/>
      <c r="BN119" s="757"/>
      <c r="BO119" s="757"/>
      <c r="BP119" s="758"/>
      <c r="BQ119" s="832">
        <v>3466203</v>
      </c>
      <c r="BR119" s="831"/>
      <c r="BS119" s="831"/>
      <c r="BT119" s="831"/>
      <c r="BU119" s="831"/>
      <c r="BV119" s="831">
        <v>3846781</v>
      </c>
      <c r="BW119" s="831"/>
      <c r="BX119" s="831"/>
      <c r="BY119" s="831"/>
      <c r="BZ119" s="831"/>
      <c r="CA119" s="831">
        <v>4188429</v>
      </c>
      <c r="CB119" s="831"/>
      <c r="CC119" s="831"/>
      <c r="CD119" s="831"/>
      <c r="CE119" s="831"/>
      <c r="CF119" s="850">
        <v>44.9</v>
      </c>
      <c r="CG119" s="851"/>
      <c r="CH119" s="851"/>
      <c r="CI119" s="851"/>
      <c r="CJ119" s="851"/>
      <c r="CK119" s="925"/>
      <c r="CL119" s="786"/>
      <c r="CM119" s="794" t="s">
        <v>545</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3489818</v>
      </c>
      <c r="DH119" s="712"/>
      <c r="DI119" s="712"/>
      <c r="DJ119" s="712"/>
      <c r="DK119" s="713"/>
      <c r="DL119" s="714">
        <v>3234036</v>
      </c>
      <c r="DM119" s="712"/>
      <c r="DN119" s="712"/>
      <c r="DO119" s="712"/>
      <c r="DP119" s="713"/>
      <c r="DQ119" s="714">
        <v>3087586</v>
      </c>
      <c r="DR119" s="712"/>
      <c r="DS119" s="712"/>
      <c r="DT119" s="712"/>
      <c r="DU119" s="713"/>
      <c r="DV119" s="841">
        <v>33.1</v>
      </c>
      <c r="DW119" s="842"/>
      <c r="DX119" s="842"/>
      <c r="DY119" s="842"/>
      <c r="DZ119" s="843"/>
    </row>
    <row r="120" spans="1:130" s="194" customFormat="1" ht="26.25" customHeight="1" x14ac:dyDescent="0.15">
      <c r="A120" s="783"/>
      <c r="B120" s="784"/>
      <c r="C120" s="797" t="s">
        <v>512</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513</v>
      </c>
      <c r="AB120" s="716"/>
      <c r="AC120" s="716"/>
      <c r="AD120" s="716"/>
      <c r="AE120" s="717"/>
      <c r="AF120" s="715" t="s">
        <v>513</v>
      </c>
      <c r="AG120" s="716"/>
      <c r="AH120" s="716"/>
      <c r="AI120" s="716"/>
      <c r="AJ120" s="717"/>
      <c r="AK120" s="715" t="s">
        <v>513</v>
      </c>
      <c r="AL120" s="716"/>
      <c r="AM120" s="716"/>
      <c r="AN120" s="716"/>
      <c r="AO120" s="717"/>
      <c r="AP120" s="774" t="s">
        <v>513</v>
      </c>
      <c r="AQ120" s="775"/>
      <c r="AR120" s="775"/>
      <c r="AS120" s="775"/>
      <c r="AT120" s="776"/>
      <c r="AU120" s="873"/>
      <c r="AV120" s="874"/>
      <c r="AW120" s="874"/>
      <c r="AX120" s="874"/>
      <c r="AY120" s="875"/>
      <c r="AZ120" s="849" t="s">
        <v>546</v>
      </c>
      <c r="BA120" s="772"/>
      <c r="BB120" s="772"/>
      <c r="BC120" s="772"/>
      <c r="BD120" s="772"/>
      <c r="BE120" s="772"/>
      <c r="BF120" s="772"/>
      <c r="BG120" s="772"/>
      <c r="BH120" s="772"/>
      <c r="BI120" s="772"/>
      <c r="BJ120" s="772"/>
      <c r="BK120" s="772"/>
      <c r="BL120" s="772"/>
      <c r="BM120" s="772"/>
      <c r="BN120" s="772"/>
      <c r="BO120" s="772"/>
      <c r="BP120" s="773"/>
      <c r="BQ120" s="830">
        <v>3403751</v>
      </c>
      <c r="BR120" s="829"/>
      <c r="BS120" s="829"/>
      <c r="BT120" s="829"/>
      <c r="BU120" s="829"/>
      <c r="BV120" s="829">
        <v>3159333</v>
      </c>
      <c r="BW120" s="829"/>
      <c r="BX120" s="829"/>
      <c r="BY120" s="829"/>
      <c r="BZ120" s="829"/>
      <c r="CA120" s="829">
        <v>2948156</v>
      </c>
      <c r="CB120" s="829"/>
      <c r="CC120" s="829"/>
      <c r="CD120" s="829"/>
      <c r="CE120" s="829"/>
      <c r="CF120" s="852">
        <v>31.6</v>
      </c>
      <c r="CG120" s="853"/>
      <c r="CH120" s="853"/>
      <c r="CI120" s="853"/>
      <c r="CJ120" s="853"/>
      <c r="CK120" s="858" t="s">
        <v>547</v>
      </c>
      <c r="CL120" s="821"/>
      <c r="CM120" s="821"/>
      <c r="CN120" s="821"/>
      <c r="CO120" s="822"/>
      <c r="CP120" s="862" t="s">
        <v>548</v>
      </c>
      <c r="CQ120" s="863"/>
      <c r="CR120" s="863"/>
      <c r="CS120" s="863"/>
      <c r="CT120" s="863"/>
      <c r="CU120" s="863"/>
      <c r="CV120" s="863"/>
      <c r="CW120" s="863"/>
      <c r="CX120" s="863"/>
      <c r="CY120" s="863"/>
      <c r="CZ120" s="863"/>
      <c r="DA120" s="863"/>
      <c r="DB120" s="863"/>
      <c r="DC120" s="863"/>
      <c r="DD120" s="863"/>
      <c r="DE120" s="863"/>
      <c r="DF120" s="864"/>
      <c r="DG120" s="832">
        <v>8392012</v>
      </c>
      <c r="DH120" s="831"/>
      <c r="DI120" s="831"/>
      <c r="DJ120" s="831"/>
      <c r="DK120" s="831"/>
      <c r="DL120" s="831">
        <v>7684417</v>
      </c>
      <c r="DM120" s="831"/>
      <c r="DN120" s="831"/>
      <c r="DO120" s="831"/>
      <c r="DP120" s="831"/>
      <c r="DQ120" s="831">
        <v>7439356</v>
      </c>
      <c r="DR120" s="831"/>
      <c r="DS120" s="831"/>
      <c r="DT120" s="831"/>
      <c r="DU120" s="831"/>
      <c r="DV120" s="816">
        <v>79.8</v>
      </c>
      <c r="DW120" s="816"/>
      <c r="DX120" s="816"/>
      <c r="DY120" s="816"/>
      <c r="DZ120" s="817"/>
    </row>
    <row r="121" spans="1:130" s="194" customFormat="1" ht="26.25" customHeight="1" x14ac:dyDescent="0.15">
      <c r="A121" s="783"/>
      <c r="B121" s="784"/>
      <c r="C121" s="888" t="s">
        <v>549</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519</v>
      </c>
      <c r="AB121" s="716"/>
      <c r="AC121" s="716"/>
      <c r="AD121" s="716"/>
      <c r="AE121" s="717"/>
      <c r="AF121" s="715" t="s">
        <v>519</v>
      </c>
      <c r="AG121" s="716"/>
      <c r="AH121" s="716"/>
      <c r="AI121" s="716"/>
      <c r="AJ121" s="717"/>
      <c r="AK121" s="715" t="s">
        <v>519</v>
      </c>
      <c r="AL121" s="716"/>
      <c r="AM121" s="716"/>
      <c r="AN121" s="716"/>
      <c r="AO121" s="717"/>
      <c r="AP121" s="774" t="s">
        <v>519</v>
      </c>
      <c r="AQ121" s="775"/>
      <c r="AR121" s="775"/>
      <c r="AS121" s="775"/>
      <c r="AT121" s="776"/>
      <c r="AU121" s="873"/>
      <c r="AV121" s="874"/>
      <c r="AW121" s="874"/>
      <c r="AX121" s="874"/>
      <c r="AY121" s="875"/>
      <c r="AZ121" s="881" t="s">
        <v>550</v>
      </c>
      <c r="BA121" s="882"/>
      <c r="BB121" s="882"/>
      <c r="BC121" s="882"/>
      <c r="BD121" s="882"/>
      <c r="BE121" s="882"/>
      <c r="BF121" s="882"/>
      <c r="BG121" s="882"/>
      <c r="BH121" s="882"/>
      <c r="BI121" s="882"/>
      <c r="BJ121" s="882"/>
      <c r="BK121" s="882"/>
      <c r="BL121" s="882"/>
      <c r="BM121" s="882"/>
      <c r="BN121" s="882"/>
      <c r="BO121" s="882"/>
      <c r="BP121" s="883"/>
      <c r="BQ121" s="857">
        <v>21467093</v>
      </c>
      <c r="BR121" s="854"/>
      <c r="BS121" s="854"/>
      <c r="BT121" s="854"/>
      <c r="BU121" s="854"/>
      <c r="BV121" s="854">
        <v>21354938</v>
      </c>
      <c r="BW121" s="854"/>
      <c r="BX121" s="854"/>
      <c r="BY121" s="854"/>
      <c r="BZ121" s="854"/>
      <c r="CA121" s="854">
        <v>21587066</v>
      </c>
      <c r="CB121" s="854"/>
      <c r="CC121" s="854"/>
      <c r="CD121" s="854"/>
      <c r="CE121" s="854"/>
      <c r="CF121" s="855">
        <v>231.5</v>
      </c>
      <c r="CG121" s="856"/>
      <c r="CH121" s="856"/>
      <c r="CI121" s="856"/>
      <c r="CJ121" s="856"/>
      <c r="CK121" s="859"/>
      <c r="CL121" s="823"/>
      <c r="CM121" s="823"/>
      <c r="CN121" s="823"/>
      <c r="CO121" s="824"/>
      <c r="CP121" s="818" t="s">
        <v>551</v>
      </c>
      <c r="CQ121" s="819"/>
      <c r="CR121" s="819"/>
      <c r="CS121" s="819"/>
      <c r="CT121" s="819"/>
      <c r="CU121" s="819"/>
      <c r="CV121" s="819"/>
      <c r="CW121" s="819"/>
      <c r="CX121" s="819"/>
      <c r="CY121" s="819"/>
      <c r="CZ121" s="819"/>
      <c r="DA121" s="819"/>
      <c r="DB121" s="819"/>
      <c r="DC121" s="819"/>
      <c r="DD121" s="819"/>
      <c r="DE121" s="819"/>
      <c r="DF121" s="820"/>
      <c r="DG121" s="830">
        <v>15515</v>
      </c>
      <c r="DH121" s="829"/>
      <c r="DI121" s="829"/>
      <c r="DJ121" s="829"/>
      <c r="DK121" s="829"/>
      <c r="DL121" s="829">
        <v>12862</v>
      </c>
      <c r="DM121" s="829"/>
      <c r="DN121" s="829"/>
      <c r="DO121" s="829"/>
      <c r="DP121" s="829"/>
      <c r="DQ121" s="829">
        <v>10374</v>
      </c>
      <c r="DR121" s="829"/>
      <c r="DS121" s="829"/>
      <c r="DT121" s="829"/>
      <c r="DU121" s="829"/>
      <c r="DV121" s="844">
        <v>0.1</v>
      </c>
      <c r="DW121" s="844"/>
      <c r="DX121" s="844"/>
      <c r="DY121" s="844"/>
      <c r="DZ121" s="845"/>
    </row>
    <row r="122" spans="1:130" s="194" customFormat="1" ht="26.25" customHeight="1" x14ac:dyDescent="0.15">
      <c r="A122" s="783"/>
      <c r="B122" s="784"/>
      <c r="C122" s="797" t="s">
        <v>526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527</v>
      </c>
      <c r="AB122" s="716"/>
      <c r="AC122" s="716"/>
      <c r="AD122" s="716"/>
      <c r="AE122" s="717"/>
      <c r="AF122" s="715" t="s">
        <v>527</v>
      </c>
      <c r="AG122" s="716"/>
      <c r="AH122" s="716"/>
      <c r="AI122" s="716"/>
      <c r="AJ122" s="717"/>
      <c r="AK122" s="715" t="s">
        <v>527</v>
      </c>
      <c r="AL122" s="716"/>
      <c r="AM122" s="716"/>
      <c r="AN122" s="716"/>
      <c r="AO122" s="717"/>
      <c r="AP122" s="774" t="s">
        <v>527</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552</v>
      </c>
      <c r="BP122" s="879"/>
      <c r="BQ122" s="880">
        <v>28337047</v>
      </c>
      <c r="BR122" s="847"/>
      <c r="BS122" s="847"/>
      <c r="BT122" s="847"/>
      <c r="BU122" s="847"/>
      <c r="BV122" s="847">
        <v>28361052</v>
      </c>
      <c r="BW122" s="847"/>
      <c r="BX122" s="847"/>
      <c r="BY122" s="847"/>
      <c r="BZ122" s="847"/>
      <c r="CA122" s="847">
        <v>28723651</v>
      </c>
      <c r="CB122" s="847"/>
      <c r="CC122" s="847"/>
      <c r="CD122" s="847"/>
      <c r="CE122" s="847"/>
      <c r="CF122" s="737"/>
      <c r="CG122" s="738"/>
      <c r="CH122" s="738"/>
      <c r="CI122" s="738"/>
      <c r="CJ122" s="846"/>
      <c r="CK122" s="859"/>
      <c r="CL122" s="823"/>
      <c r="CM122" s="823"/>
      <c r="CN122" s="823"/>
      <c r="CO122" s="824"/>
      <c r="CP122" s="818" t="s">
        <v>553</v>
      </c>
      <c r="CQ122" s="819"/>
      <c r="CR122" s="819"/>
      <c r="CS122" s="819"/>
      <c r="CT122" s="819"/>
      <c r="CU122" s="819"/>
      <c r="CV122" s="819"/>
      <c r="CW122" s="819"/>
      <c r="CX122" s="819"/>
      <c r="CY122" s="819"/>
      <c r="CZ122" s="819"/>
      <c r="DA122" s="819"/>
      <c r="DB122" s="819"/>
      <c r="DC122" s="819"/>
      <c r="DD122" s="819"/>
      <c r="DE122" s="819"/>
      <c r="DF122" s="820"/>
      <c r="DG122" s="830">
        <v>2916</v>
      </c>
      <c r="DH122" s="829"/>
      <c r="DI122" s="829"/>
      <c r="DJ122" s="829"/>
      <c r="DK122" s="829"/>
      <c r="DL122" s="829">
        <v>2762</v>
      </c>
      <c r="DM122" s="829"/>
      <c r="DN122" s="829"/>
      <c r="DO122" s="829"/>
      <c r="DP122" s="829"/>
      <c r="DQ122" s="829">
        <v>2593</v>
      </c>
      <c r="DR122" s="829"/>
      <c r="DS122" s="829"/>
      <c r="DT122" s="829"/>
      <c r="DU122" s="829"/>
      <c r="DV122" s="844">
        <v>0</v>
      </c>
      <c r="DW122" s="844"/>
      <c r="DX122" s="844"/>
      <c r="DY122" s="844"/>
      <c r="DZ122" s="845"/>
    </row>
    <row r="123" spans="1:130" s="194" customFormat="1" ht="26.25" customHeight="1" thickBot="1" x14ac:dyDescent="0.2">
      <c r="A123" s="783"/>
      <c r="B123" s="784"/>
      <c r="C123" s="797" t="s">
        <v>536</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535</v>
      </c>
      <c r="AB123" s="716"/>
      <c r="AC123" s="716"/>
      <c r="AD123" s="716"/>
      <c r="AE123" s="717"/>
      <c r="AF123" s="715" t="s">
        <v>535</v>
      </c>
      <c r="AG123" s="716"/>
      <c r="AH123" s="716"/>
      <c r="AI123" s="716"/>
      <c r="AJ123" s="717"/>
      <c r="AK123" s="715" t="s">
        <v>535</v>
      </c>
      <c r="AL123" s="716"/>
      <c r="AM123" s="716"/>
      <c r="AN123" s="716"/>
      <c r="AO123" s="717"/>
      <c r="AP123" s="774" t="s">
        <v>535</v>
      </c>
      <c r="AQ123" s="775"/>
      <c r="AR123" s="775"/>
      <c r="AS123" s="775"/>
      <c r="AT123" s="776"/>
      <c r="AU123" s="865" t="s">
        <v>554</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143.30000000000001</v>
      </c>
      <c r="BR123" s="869"/>
      <c r="BS123" s="869"/>
      <c r="BT123" s="869"/>
      <c r="BU123" s="869"/>
      <c r="BV123" s="869">
        <v>129.30000000000001</v>
      </c>
      <c r="BW123" s="869"/>
      <c r="BX123" s="869"/>
      <c r="BY123" s="869"/>
      <c r="BZ123" s="869"/>
      <c r="CA123" s="869">
        <v>118.9</v>
      </c>
      <c r="CB123" s="869"/>
      <c r="CC123" s="869"/>
      <c r="CD123" s="869"/>
      <c r="CE123" s="869"/>
      <c r="CF123" s="727"/>
      <c r="CG123" s="728"/>
      <c r="CH123" s="728"/>
      <c r="CI123" s="728"/>
      <c r="CJ123" s="848"/>
      <c r="CK123" s="859"/>
      <c r="CL123" s="823"/>
      <c r="CM123" s="823"/>
      <c r="CN123" s="823"/>
      <c r="CO123" s="824"/>
      <c r="CP123" s="818" t="s">
        <v>555</v>
      </c>
      <c r="CQ123" s="819"/>
      <c r="CR123" s="819"/>
      <c r="CS123" s="819"/>
      <c r="CT123" s="819"/>
      <c r="CU123" s="819"/>
      <c r="CV123" s="819"/>
      <c r="CW123" s="819"/>
      <c r="CX123" s="819"/>
      <c r="CY123" s="819"/>
      <c r="CZ123" s="819"/>
      <c r="DA123" s="819"/>
      <c r="DB123" s="819"/>
      <c r="DC123" s="819"/>
      <c r="DD123" s="819"/>
      <c r="DE123" s="819"/>
      <c r="DF123" s="820"/>
      <c r="DG123" s="750" t="s">
        <v>556</v>
      </c>
      <c r="DH123" s="716"/>
      <c r="DI123" s="716"/>
      <c r="DJ123" s="716"/>
      <c r="DK123" s="717"/>
      <c r="DL123" s="715" t="s">
        <v>556</v>
      </c>
      <c r="DM123" s="716"/>
      <c r="DN123" s="716"/>
      <c r="DO123" s="716"/>
      <c r="DP123" s="717"/>
      <c r="DQ123" s="715" t="s">
        <v>556</v>
      </c>
      <c r="DR123" s="716"/>
      <c r="DS123" s="716"/>
      <c r="DT123" s="716"/>
      <c r="DU123" s="717"/>
      <c r="DV123" s="774" t="s">
        <v>556</v>
      </c>
      <c r="DW123" s="775"/>
      <c r="DX123" s="775"/>
      <c r="DY123" s="775"/>
      <c r="DZ123" s="776"/>
    </row>
    <row r="124" spans="1:130" s="194" customFormat="1" ht="26.25" customHeight="1" x14ac:dyDescent="0.15">
      <c r="A124" s="783"/>
      <c r="B124" s="784"/>
      <c r="C124" s="797" t="s">
        <v>539</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482</v>
      </c>
      <c r="AB124" s="716"/>
      <c r="AC124" s="716"/>
      <c r="AD124" s="716"/>
      <c r="AE124" s="717"/>
      <c r="AF124" s="715" t="s">
        <v>482</v>
      </c>
      <c r="AG124" s="716"/>
      <c r="AH124" s="716"/>
      <c r="AI124" s="716"/>
      <c r="AJ124" s="717"/>
      <c r="AK124" s="715" t="s">
        <v>482</v>
      </c>
      <c r="AL124" s="716"/>
      <c r="AM124" s="716"/>
      <c r="AN124" s="716"/>
      <c r="AO124" s="717"/>
      <c r="AP124" s="774" t="s">
        <v>482</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557</v>
      </c>
      <c r="CQ124" s="819"/>
      <c r="CR124" s="819"/>
      <c r="CS124" s="819"/>
      <c r="CT124" s="819"/>
      <c r="CU124" s="819"/>
      <c r="CV124" s="819"/>
      <c r="CW124" s="819"/>
      <c r="CX124" s="819"/>
      <c r="CY124" s="819"/>
      <c r="CZ124" s="819"/>
      <c r="DA124" s="819"/>
      <c r="DB124" s="819"/>
      <c r="DC124" s="819"/>
      <c r="DD124" s="819"/>
      <c r="DE124" s="819"/>
      <c r="DF124" s="820"/>
      <c r="DG124" s="711" t="s">
        <v>482</v>
      </c>
      <c r="DH124" s="712"/>
      <c r="DI124" s="712"/>
      <c r="DJ124" s="712"/>
      <c r="DK124" s="713"/>
      <c r="DL124" s="714" t="s">
        <v>482</v>
      </c>
      <c r="DM124" s="712"/>
      <c r="DN124" s="712"/>
      <c r="DO124" s="712"/>
      <c r="DP124" s="713"/>
      <c r="DQ124" s="714" t="s">
        <v>482</v>
      </c>
      <c r="DR124" s="712"/>
      <c r="DS124" s="712"/>
      <c r="DT124" s="712"/>
      <c r="DU124" s="713"/>
      <c r="DV124" s="841" t="s">
        <v>482</v>
      </c>
      <c r="DW124" s="842"/>
      <c r="DX124" s="842"/>
      <c r="DY124" s="842"/>
      <c r="DZ124" s="843"/>
    </row>
    <row r="125" spans="1:130" s="194" customFormat="1" ht="26.25" customHeight="1" thickBot="1" x14ac:dyDescent="0.2">
      <c r="A125" s="783"/>
      <c r="B125" s="784"/>
      <c r="C125" s="797" t="s">
        <v>541</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542</v>
      </c>
      <c r="AB125" s="716"/>
      <c r="AC125" s="716"/>
      <c r="AD125" s="716"/>
      <c r="AE125" s="717"/>
      <c r="AF125" s="715" t="s">
        <v>542</v>
      </c>
      <c r="AG125" s="716"/>
      <c r="AH125" s="716"/>
      <c r="AI125" s="716"/>
      <c r="AJ125" s="717"/>
      <c r="AK125" s="715" t="s">
        <v>542</v>
      </c>
      <c r="AL125" s="716"/>
      <c r="AM125" s="716"/>
      <c r="AN125" s="716"/>
      <c r="AO125" s="717"/>
      <c r="AP125" s="774" t="s">
        <v>542</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558</v>
      </c>
      <c r="CL125" s="821"/>
      <c r="CM125" s="821"/>
      <c r="CN125" s="821"/>
      <c r="CO125" s="822"/>
      <c r="CP125" s="756" t="s">
        <v>559</v>
      </c>
      <c r="CQ125" s="757"/>
      <c r="CR125" s="757"/>
      <c r="CS125" s="757"/>
      <c r="CT125" s="757"/>
      <c r="CU125" s="757"/>
      <c r="CV125" s="757"/>
      <c r="CW125" s="757"/>
      <c r="CX125" s="757"/>
      <c r="CY125" s="757"/>
      <c r="CZ125" s="757"/>
      <c r="DA125" s="757"/>
      <c r="DB125" s="757"/>
      <c r="DC125" s="757"/>
      <c r="DD125" s="757"/>
      <c r="DE125" s="757"/>
      <c r="DF125" s="758"/>
      <c r="DG125" s="832" t="s">
        <v>542</v>
      </c>
      <c r="DH125" s="831"/>
      <c r="DI125" s="831"/>
      <c r="DJ125" s="831"/>
      <c r="DK125" s="831"/>
      <c r="DL125" s="831" t="s">
        <v>542</v>
      </c>
      <c r="DM125" s="831"/>
      <c r="DN125" s="831"/>
      <c r="DO125" s="831"/>
      <c r="DP125" s="831"/>
      <c r="DQ125" s="831" t="s">
        <v>542</v>
      </c>
      <c r="DR125" s="831"/>
      <c r="DS125" s="831"/>
      <c r="DT125" s="831"/>
      <c r="DU125" s="831"/>
      <c r="DV125" s="816" t="s">
        <v>542</v>
      </c>
      <c r="DW125" s="816"/>
      <c r="DX125" s="816"/>
      <c r="DY125" s="816"/>
      <c r="DZ125" s="817"/>
    </row>
    <row r="126" spans="1:130" s="194" customFormat="1" ht="26.25" customHeight="1" x14ac:dyDescent="0.15">
      <c r="A126" s="783"/>
      <c r="B126" s="784"/>
      <c r="C126" s="797" t="s">
        <v>545</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21842</v>
      </c>
      <c r="AB126" s="716"/>
      <c r="AC126" s="716"/>
      <c r="AD126" s="716"/>
      <c r="AE126" s="717"/>
      <c r="AF126" s="715">
        <v>23340</v>
      </c>
      <c r="AG126" s="716"/>
      <c r="AH126" s="716"/>
      <c r="AI126" s="716"/>
      <c r="AJ126" s="717"/>
      <c r="AK126" s="715">
        <v>5388</v>
      </c>
      <c r="AL126" s="716"/>
      <c r="AM126" s="716"/>
      <c r="AN126" s="716"/>
      <c r="AO126" s="717"/>
      <c r="AP126" s="774">
        <v>0.1</v>
      </c>
      <c r="AQ126" s="775"/>
      <c r="AR126" s="775"/>
      <c r="AS126" s="775"/>
      <c r="AT126" s="776"/>
      <c r="AU126" s="230"/>
      <c r="AV126" s="230"/>
      <c r="AW126" s="230"/>
      <c r="AX126" s="827" t="s">
        <v>560</v>
      </c>
      <c r="AY126" s="765"/>
      <c r="AZ126" s="765"/>
      <c r="BA126" s="765"/>
      <c r="BB126" s="765"/>
      <c r="BC126" s="765"/>
      <c r="BD126" s="765"/>
      <c r="BE126" s="766"/>
      <c r="BF126" s="764" t="s">
        <v>561</v>
      </c>
      <c r="BG126" s="765"/>
      <c r="BH126" s="765"/>
      <c r="BI126" s="765"/>
      <c r="BJ126" s="765"/>
      <c r="BK126" s="765"/>
      <c r="BL126" s="766"/>
      <c r="BM126" s="764" t="s">
        <v>562</v>
      </c>
      <c r="BN126" s="765"/>
      <c r="BO126" s="765"/>
      <c r="BP126" s="765"/>
      <c r="BQ126" s="765"/>
      <c r="BR126" s="765"/>
      <c r="BS126" s="766"/>
      <c r="BT126" s="764" t="s">
        <v>563</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564</v>
      </c>
      <c r="CQ126" s="772"/>
      <c r="CR126" s="772"/>
      <c r="CS126" s="772"/>
      <c r="CT126" s="772"/>
      <c r="CU126" s="772"/>
      <c r="CV126" s="772"/>
      <c r="CW126" s="772"/>
      <c r="CX126" s="772"/>
      <c r="CY126" s="772"/>
      <c r="CZ126" s="772"/>
      <c r="DA126" s="772"/>
      <c r="DB126" s="772"/>
      <c r="DC126" s="772"/>
      <c r="DD126" s="772"/>
      <c r="DE126" s="772"/>
      <c r="DF126" s="773"/>
      <c r="DG126" s="830">
        <v>5842760</v>
      </c>
      <c r="DH126" s="829"/>
      <c r="DI126" s="829"/>
      <c r="DJ126" s="829"/>
      <c r="DK126" s="829"/>
      <c r="DL126" s="829">
        <v>5747131</v>
      </c>
      <c r="DM126" s="829"/>
      <c r="DN126" s="829"/>
      <c r="DO126" s="829"/>
      <c r="DP126" s="829"/>
      <c r="DQ126" s="829">
        <v>5644001</v>
      </c>
      <c r="DR126" s="829"/>
      <c r="DS126" s="829"/>
      <c r="DT126" s="829"/>
      <c r="DU126" s="829"/>
      <c r="DV126" s="844">
        <v>60.5</v>
      </c>
      <c r="DW126" s="844"/>
      <c r="DX126" s="844"/>
      <c r="DY126" s="844"/>
      <c r="DZ126" s="845"/>
    </row>
    <row r="127" spans="1:130" s="194" customFormat="1" ht="26.25" customHeight="1" thickBot="1" x14ac:dyDescent="0.2">
      <c r="A127" s="785"/>
      <c r="B127" s="786"/>
      <c r="C127" s="794" t="s">
        <v>433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175670</v>
      </c>
      <c r="AB127" s="716"/>
      <c r="AC127" s="716"/>
      <c r="AD127" s="716"/>
      <c r="AE127" s="717"/>
      <c r="AF127" s="715">
        <v>168691</v>
      </c>
      <c r="AG127" s="716"/>
      <c r="AH127" s="716"/>
      <c r="AI127" s="716"/>
      <c r="AJ127" s="717"/>
      <c r="AK127" s="715">
        <v>170335</v>
      </c>
      <c r="AL127" s="716"/>
      <c r="AM127" s="716"/>
      <c r="AN127" s="716"/>
      <c r="AO127" s="717"/>
      <c r="AP127" s="774">
        <v>1.8</v>
      </c>
      <c r="AQ127" s="775"/>
      <c r="AR127" s="775"/>
      <c r="AS127" s="775"/>
      <c r="AT127" s="776"/>
      <c r="AU127" s="230"/>
      <c r="AV127" s="230"/>
      <c r="AW127" s="230"/>
      <c r="AX127" s="780" t="s">
        <v>565</v>
      </c>
      <c r="AY127" s="757"/>
      <c r="AZ127" s="757"/>
      <c r="BA127" s="757"/>
      <c r="BB127" s="757"/>
      <c r="BC127" s="757"/>
      <c r="BD127" s="757"/>
      <c r="BE127" s="758"/>
      <c r="BF127" s="835" t="s">
        <v>566</v>
      </c>
      <c r="BG127" s="836"/>
      <c r="BH127" s="836"/>
      <c r="BI127" s="836"/>
      <c r="BJ127" s="836"/>
      <c r="BK127" s="836"/>
      <c r="BL127" s="837"/>
      <c r="BM127" s="835">
        <v>13.14</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567</v>
      </c>
      <c r="CQ127" s="722"/>
      <c r="CR127" s="722"/>
      <c r="CS127" s="722"/>
      <c r="CT127" s="722"/>
      <c r="CU127" s="722"/>
      <c r="CV127" s="722"/>
      <c r="CW127" s="722"/>
      <c r="CX127" s="722"/>
      <c r="CY127" s="722"/>
      <c r="CZ127" s="722"/>
      <c r="DA127" s="722"/>
      <c r="DB127" s="722"/>
      <c r="DC127" s="722"/>
      <c r="DD127" s="722"/>
      <c r="DE127" s="722"/>
      <c r="DF127" s="723"/>
      <c r="DG127" s="840" t="s">
        <v>568</v>
      </c>
      <c r="DH127" s="828"/>
      <c r="DI127" s="828"/>
      <c r="DJ127" s="828"/>
      <c r="DK127" s="828"/>
      <c r="DL127" s="828" t="s">
        <v>568</v>
      </c>
      <c r="DM127" s="828"/>
      <c r="DN127" s="828"/>
      <c r="DO127" s="828"/>
      <c r="DP127" s="828"/>
      <c r="DQ127" s="828" t="s">
        <v>568</v>
      </c>
      <c r="DR127" s="828"/>
      <c r="DS127" s="828"/>
      <c r="DT127" s="828"/>
      <c r="DU127" s="828"/>
      <c r="DV127" s="833" t="s">
        <v>568</v>
      </c>
      <c r="DW127" s="833"/>
      <c r="DX127" s="833"/>
      <c r="DY127" s="833"/>
      <c r="DZ127" s="834"/>
    </row>
    <row r="128" spans="1:130" s="194" customFormat="1" ht="26.25" customHeight="1" x14ac:dyDescent="0.15">
      <c r="A128" s="808" t="s">
        <v>569</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570</v>
      </c>
      <c r="X128" s="810"/>
      <c r="Y128" s="810"/>
      <c r="Z128" s="811"/>
      <c r="AA128" s="812">
        <v>419857</v>
      </c>
      <c r="AB128" s="813"/>
      <c r="AC128" s="813"/>
      <c r="AD128" s="813"/>
      <c r="AE128" s="814"/>
      <c r="AF128" s="815">
        <v>438124</v>
      </c>
      <c r="AG128" s="813"/>
      <c r="AH128" s="813"/>
      <c r="AI128" s="813"/>
      <c r="AJ128" s="814"/>
      <c r="AK128" s="815">
        <v>406437</v>
      </c>
      <c r="AL128" s="813"/>
      <c r="AM128" s="813"/>
      <c r="AN128" s="813"/>
      <c r="AO128" s="814"/>
      <c r="AP128" s="777"/>
      <c r="AQ128" s="778"/>
      <c r="AR128" s="778"/>
      <c r="AS128" s="778"/>
      <c r="AT128" s="779"/>
      <c r="AU128" s="232"/>
      <c r="AV128" s="232"/>
      <c r="AW128" s="232"/>
      <c r="AX128" s="771" t="s">
        <v>571</v>
      </c>
      <c r="AY128" s="772"/>
      <c r="AZ128" s="772"/>
      <c r="BA128" s="772"/>
      <c r="BB128" s="772"/>
      <c r="BC128" s="772"/>
      <c r="BD128" s="772"/>
      <c r="BE128" s="773"/>
      <c r="BF128" s="751" t="s">
        <v>535</v>
      </c>
      <c r="BG128" s="752"/>
      <c r="BH128" s="752"/>
      <c r="BI128" s="752"/>
      <c r="BJ128" s="752"/>
      <c r="BK128" s="752"/>
      <c r="BL128" s="753"/>
      <c r="BM128" s="751">
        <v>18.14</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572</v>
      </c>
      <c r="X129" s="748"/>
      <c r="Y129" s="748"/>
      <c r="Z129" s="749"/>
      <c r="AA129" s="750">
        <v>11374293</v>
      </c>
      <c r="AB129" s="716"/>
      <c r="AC129" s="716"/>
      <c r="AD129" s="716"/>
      <c r="AE129" s="717"/>
      <c r="AF129" s="715">
        <v>11216275</v>
      </c>
      <c r="AG129" s="716"/>
      <c r="AH129" s="716"/>
      <c r="AI129" s="716"/>
      <c r="AJ129" s="717"/>
      <c r="AK129" s="715">
        <v>11308865</v>
      </c>
      <c r="AL129" s="716"/>
      <c r="AM129" s="716"/>
      <c r="AN129" s="716"/>
      <c r="AO129" s="717"/>
      <c r="AP129" s="768"/>
      <c r="AQ129" s="769"/>
      <c r="AR129" s="769"/>
      <c r="AS129" s="769"/>
      <c r="AT129" s="770"/>
      <c r="AU129" s="232"/>
      <c r="AV129" s="232"/>
      <c r="AW129" s="232"/>
      <c r="AX129" s="771" t="s">
        <v>573</v>
      </c>
      <c r="AY129" s="772"/>
      <c r="AZ129" s="772"/>
      <c r="BA129" s="772"/>
      <c r="BB129" s="772"/>
      <c r="BC129" s="772"/>
      <c r="BD129" s="772"/>
      <c r="BE129" s="773"/>
      <c r="BF129" s="759">
        <v>7.9</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574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575</v>
      </c>
      <c r="X130" s="748"/>
      <c r="Y130" s="748"/>
      <c r="Z130" s="749"/>
      <c r="AA130" s="750">
        <v>1986507</v>
      </c>
      <c r="AB130" s="716"/>
      <c r="AC130" s="716"/>
      <c r="AD130" s="716"/>
      <c r="AE130" s="717"/>
      <c r="AF130" s="715">
        <v>1987956</v>
      </c>
      <c r="AG130" s="716"/>
      <c r="AH130" s="716"/>
      <c r="AI130" s="716"/>
      <c r="AJ130" s="717"/>
      <c r="AK130" s="715">
        <v>1984373</v>
      </c>
      <c r="AL130" s="716"/>
      <c r="AM130" s="716"/>
      <c r="AN130" s="716"/>
      <c r="AO130" s="717"/>
      <c r="AP130" s="768"/>
      <c r="AQ130" s="769"/>
      <c r="AR130" s="769"/>
      <c r="AS130" s="769"/>
      <c r="AT130" s="770"/>
      <c r="AU130" s="232"/>
      <c r="AV130" s="232"/>
      <c r="AW130" s="232"/>
      <c r="AX130" s="721" t="s">
        <v>576</v>
      </c>
      <c r="AY130" s="722"/>
      <c r="AZ130" s="722"/>
      <c r="BA130" s="722"/>
      <c r="BB130" s="722"/>
      <c r="BC130" s="722"/>
      <c r="BD130" s="722"/>
      <c r="BE130" s="723"/>
      <c r="BF130" s="724">
        <v>118.9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577</v>
      </c>
      <c r="X131" s="806"/>
      <c r="Y131" s="806"/>
      <c r="Z131" s="807"/>
      <c r="AA131" s="711">
        <v>9387786</v>
      </c>
      <c r="AB131" s="712"/>
      <c r="AC131" s="712"/>
      <c r="AD131" s="712"/>
      <c r="AE131" s="713"/>
      <c r="AF131" s="714">
        <v>9228319</v>
      </c>
      <c r="AG131" s="712"/>
      <c r="AH131" s="712"/>
      <c r="AI131" s="712"/>
      <c r="AJ131" s="713"/>
      <c r="AK131" s="714">
        <v>9324492</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578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579</v>
      </c>
      <c r="W132" s="734"/>
      <c r="X132" s="734"/>
      <c r="Y132" s="734"/>
      <c r="Z132" s="735"/>
      <c r="AA132" s="736">
        <v>9.1814193460000002</v>
      </c>
      <c r="AB132" s="709"/>
      <c r="AC132" s="709"/>
      <c r="AD132" s="709"/>
      <c r="AE132" s="710"/>
      <c r="AF132" s="708">
        <v>7.6013627179999999</v>
      </c>
      <c r="AG132" s="709"/>
      <c r="AH132" s="709"/>
      <c r="AI132" s="709"/>
      <c r="AJ132" s="710"/>
      <c r="AK132" s="708">
        <v>7.0609208519999997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580</v>
      </c>
      <c r="W133" s="740"/>
      <c r="X133" s="740"/>
      <c r="Y133" s="740"/>
      <c r="Z133" s="741"/>
      <c r="AA133" s="742">
        <v>9.8000000000000007</v>
      </c>
      <c r="AB133" s="743"/>
      <c r="AC133" s="743"/>
      <c r="AD133" s="743"/>
      <c r="AE133" s="744"/>
      <c r="AF133" s="742">
        <v>8.6999999999999993</v>
      </c>
      <c r="AG133" s="743"/>
      <c r="AH133" s="743"/>
      <c r="AI133" s="743"/>
      <c r="AJ133" s="744"/>
      <c r="AK133" s="742">
        <v>7.9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55" zoomScaleNormal="5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55" zoomScaleNormal="55" zoomScaleSheetLayoutView="55" workbookViewId="0">
      <selection activeCell="BN7" sqref="BN7:CS7"/>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election activeCell="BN7" sqref="BN7:CS7"/>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3707018</v>
      </c>
      <c r="L9" s="263">
        <v>72066</v>
      </c>
      <c r="M9" s="264">
        <v>66779</v>
      </c>
      <c r="N9" s="265">
        <v>7.9</v>
      </c>
    </row>
    <row r="10" spans="1:16" x14ac:dyDescent="0.15">
      <c r="A10" s="247"/>
      <c r="B10" s="243"/>
      <c r="C10" s="243"/>
      <c r="D10" s="243"/>
      <c r="E10" s="243"/>
      <c r="F10" s="243"/>
      <c r="G10" s="1130" t="s">
        <v>19</v>
      </c>
      <c r="H10" s="1131"/>
      <c r="I10" s="1131"/>
      <c r="J10" s="1132"/>
      <c r="K10" s="266">
        <v>75318</v>
      </c>
      <c r="L10" s="267">
        <v>1464</v>
      </c>
      <c r="M10" s="268">
        <v>4457</v>
      </c>
      <c r="N10" s="269">
        <v>-67.2</v>
      </c>
    </row>
    <row r="11" spans="1:16" ht="13.5" customHeight="1" x14ac:dyDescent="0.15">
      <c r="A11" s="247"/>
      <c r="B11" s="243"/>
      <c r="C11" s="243"/>
      <c r="D11" s="243"/>
      <c r="E11" s="243"/>
      <c r="F11" s="243"/>
      <c r="G11" s="1130" t="s">
        <v>20</v>
      </c>
      <c r="H11" s="1131"/>
      <c r="I11" s="1131"/>
      <c r="J11" s="1132"/>
      <c r="K11" s="266">
        <v>432007</v>
      </c>
      <c r="L11" s="267">
        <v>8398</v>
      </c>
      <c r="M11" s="268">
        <v>5662</v>
      </c>
      <c r="N11" s="269">
        <v>48.3</v>
      </c>
    </row>
    <row r="12" spans="1:16" ht="13.5" customHeight="1" x14ac:dyDescent="0.15">
      <c r="A12" s="247"/>
      <c r="B12" s="243"/>
      <c r="C12" s="243"/>
      <c r="D12" s="243"/>
      <c r="E12" s="243"/>
      <c r="F12" s="243"/>
      <c r="G12" s="1130" t="s">
        <v>21</v>
      </c>
      <c r="H12" s="1131"/>
      <c r="I12" s="1131"/>
      <c r="J12" s="1132"/>
      <c r="K12" s="266">
        <v>7482</v>
      </c>
      <c r="L12" s="267">
        <v>145</v>
      </c>
      <c r="M12" s="268">
        <v>893</v>
      </c>
      <c r="N12" s="269">
        <v>-83.8</v>
      </c>
    </row>
    <row r="13" spans="1:16" ht="13.5" customHeight="1" x14ac:dyDescent="0.15">
      <c r="A13" s="247"/>
      <c r="B13" s="243"/>
      <c r="C13" s="243"/>
      <c r="D13" s="243"/>
      <c r="E13" s="243"/>
      <c r="F13" s="243"/>
      <c r="G13" s="1130" t="s">
        <v>22</v>
      </c>
      <c r="H13" s="1131"/>
      <c r="I13" s="1131"/>
      <c r="J13" s="1132"/>
      <c r="K13" s="266" t="s">
        <v>0</v>
      </c>
      <c r="L13" s="267" t="s">
        <v>0</v>
      </c>
      <c r="M13" s="268">
        <v>4</v>
      </c>
      <c r="N13" s="269" t="s">
        <v>0</v>
      </c>
    </row>
    <row r="14" spans="1:16" ht="13.5" customHeight="1" x14ac:dyDescent="0.15">
      <c r="A14" s="247"/>
      <c r="B14" s="243"/>
      <c r="C14" s="243"/>
      <c r="D14" s="243"/>
      <c r="E14" s="243"/>
      <c r="F14" s="243"/>
      <c r="G14" s="1130" t="s">
        <v>23</v>
      </c>
      <c r="H14" s="1131"/>
      <c r="I14" s="1131"/>
      <c r="J14" s="1132"/>
      <c r="K14" s="266">
        <v>19560</v>
      </c>
      <c r="L14" s="267">
        <v>380</v>
      </c>
      <c r="M14" s="268">
        <v>2920</v>
      </c>
      <c r="N14" s="269">
        <v>-87</v>
      </c>
    </row>
    <row r="15" spans="1:16" ht="13.5" customHeight="1" x14ac:dyDescent="0.15">
      <c r="A15" s="247"/>
      <c r="B15" s="243"/>
      <c r="C15" s="243"/>
      <c r="D15" s="243"/>
      <c r="E15" s="243"/>
      <c r="F15" s="243"/>
      <c r="G15" s="1130" t="s">
        <v>24</v>
      </c>
      <c r="H15" s="1131"/>
      <c r="I15" s="1131"/>
      <c r="J15" s="1132"/>
      <c r="K15" s="266">
        <v>55167</v>
      </c>
      <c r="L15" s="267">
        <v>1072</v>
      </c>
      <c r="M15" s="268">
        <v>1451</v>
      </c>
      <c r="N15" s="269">
        <v>-26.1</v>
      </c>
    </row>
    <row r="16" spans="1:16" x14ac:dyDescent="0.15">
      <c r="A16" s="247"/>
      <c r="B16" s="243"/>
      <c r="C16" s="243"/>
      <c r="D16" s="243"/>
      <c r="E16" s="243"/>
      <c r="F16" s="243"/>
      <c r="G16" s="1133" t="s">
        <v>25</v>
      </c>
      <c r="H16" s="1134"/>
      <c r="I16" s="1134"/>
      <c r="J16" s="1135"/>
      <c r="K16" s="267">
        <v>-309423</v>
      </c>
      <c r="L16" s="267">
        <v>-6015</v>
      </c>
      <c r="M16" s="268">
        <v>-7909</v>
      </c>
      <c r="N16" s="269">
        <v>-23.9</v>
      </c>
    </row>
    <row r="17" spans="1:16" x14ac:dyDescent="0.15">
      <c r="A17" s="247"/>
      <c r="B17" s="243"/>
      <c r="C17" s="243"/>
      <c r="D17" s="243"/>
      <c r="E17" s="243"/>
      <c r="F17" s="243"/>
      <c r="G17" s="1133" t="s">
        <v>248</v>
      </c>
      <c r="H17" s="1134"/>
      <c r="I17" s="1134"/>
      <c r="J17" s="1135"/>
      <c r="K17" s="267">
        <v>3987129</v>
      </c>
      <c r="L17" s="267">
        <v>77512</v>
      </c>
      <c r="M17" s="268">
        <v>74257</v>
      </c>
      <c r="N17" s="269">
        <v>4.4000000000000004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7.99</v>
      </c>
      <c r="L21" s="280">
        <v>7.25</v>
      </c>
      <c r="M21" s="281">
        <v>0.74</v>
      </c>
      <c r="N21" s="248"/>
      <c r="O21" s="282"/>
      <c r="P21" s="278"/>
    </row>
    <row r="22" spans="1:16" s="283" customFormat="1" x14ac:dyDescent="0.15">
      <c r="A22" s="278"/>
      <c r="B22" s="248"/>
      <c r="C22" s="248"/>
      <c r="D22" s="248"/>
      <c r="E22" s="248"/>
      <c r="F22" s="248"/>
      <c r="G22" s="1136" t="s">
        <v>31</v>
      </c>
      <c r="H22" s="1137"/>
      <c r="I22" s="1137"/>
      <c r="J22" s="1138"/>
      <c r="K22" s="284">
        <v>104.7</v>
      </c>
      <c r="L22" s="285">
        <v>106</v>
      </c>
      <c r="M22" s="286">
        <v>-1.3</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2158343</v>
      </c>
      <c r="L32" s="293">
        <v>41959</v>
      </c>
      <c r="M32" s="294">
        <v>43897</v>
      </c>
      <c r="N32" s="295">
        <v>-4.4000000000000004</v>
      </c>
    </row>
    <row r="33" spans="1:16" ht="13.5" customHeight="1" x14ac:dyDescent="0.15">
      <c r="A33" s="247"/>
      <c r="B33" s="243"/>
      <c r="C33" s="243"/>
      <c r="D33" s="243"/>
      <c r="E33" s="243"/>
      <c r="F33" s="243"/>
      <c r="G33" s="1119" t="s">
        <v>36</v>
      </c>
      <c r="H33" s="1120"/>
      <c r="I33" s="1120"/>
      <c r="J33" s="1121"/>
      <c r="K33" s="293" t="s">
        <v>0</v>
      </c>
      <c r="L33" s="293" t="s">
        <v>0</v>
      </c>
      <c r="M33" s="294">
        <v>16</v>
      </c>
      <c r="N33" s="295" t="s">
        <v>0</v>
      </c>
    </row>
    <row r="34" spans="1:16" ht="27" customHeight="1" x14ac:dyDescent="0.15">
      <c r="A34" s="247"/>
      <c r="B34" s="243"/>
      <c r="C34" s="243"/>
      <c r="D34" s="243"/>
      <c r="E34" s="243"/>
      <c r="F34" s="243"/>
      <c r="G34" s="1119" t="s">
        <v>1</v>
      </c>
      <c r="H34" s="1120"/>
      <c r="I34" s="1120"/>
      <c r="J34" s="1121"/>
      <c r="K34" s="293" t="s">
        <v>0</v>
      </c>
      <c r="L34" s="293" t="s">
        <v>0</v>
      </c>
      <c r="M34" s="294">
        <v>37</v>
      </c>
      <c r="N34" s="295" t="s">
        <v>0</v>
      </c>
    </row>
    <row r="35" spans="1:16" ht="27" customHeight="1" x14ac:dyDescent="0.15">
      <c r="A35" s="247"/>
      <c r="B35" s="243"/>
      <c r="C35" s="243"/>
      <c r="D35" s="243"/>
      <c r="E35" s="243"/>
      <c r="F35" s="243"/>
      <c r="G35" s="1119" t="s">
        <v>37</v>
      </c>
      <c r="H35" s="1120"/>
      <c r="I35" s="1120"/>
      <c r="J35" s="1121"/>
      <c r="K35" s="293">
        <v>689750</v>
      </c>
      <c r="L35" s="293">
        <v>13409</v>
      </c>
      <c r="M35" s="294">
        <v>11989</v>
      </c>
      <c r="N35" s="295">
        <v>11.8</v>
      </c>
    </row>
    <row r="36" spans="1:16" ht="27" customHeight="1" x14ac:dyDescent="0.15">
      <c r="A36" s="247"/>
      <c r="B36" s="243"/>
      <c r="C36" s="243"/>
      <c r="D36" s="243"/>
      <c r="E36" s="243"/>
      <c r="F36" s="243"/>
      <c r="G36" s="1119" t="s">
        <v>38</v>
      </c>
      <c r="H36" s="1120"/>
      <c r="I36" s="1120"/>
      <c r="J36" s="1121"/>
      <c r="K36" s="293">
        <v>25288</v>
      </c>
      <c r="L36" s="293">
        <v>492</v>
      </c>
      <c r="M36" s="294">
        <v>2516</v>
      </c>
      <c r="N36" s="295">
        <v>-80.400000000000006</v>
      </c>
    </row>
    <row r="37" spans="1:16" ht="13.5" customHeight="1" x14ac:dyDescent="0.15">
      <c r="A37" s="247"/>
      <c r="B37" s="243"/>
      <c r="C37" s="243"/>
      <c r="D37" s="243"/>
      <c r="E37" s="243"/>
      <c r="F37" s="243"/>
      <c r="G37" s="1119" t="s">
        <v>39</v>
      </c>
      <c r="H37" s="1120"/>
      <c r="I37" s="1120"/>
      <c r="J37" s="1121"/>
      <c r="K37" s="293">
        <v>175723</v>
      </c>
      <c r="L37" s="293">
        <v>3416</v>
      </c>
      <c r="M37" s="294">
        <v>1568</v>
      </c>
      <c r="N37" s="295">
        <v>117.9</v>
      </c>
    </row>
    <row r="38" spans="1:16" ht="27" customHeight="1" x14ac:dyDescent="0.15">
      <c r="A38" s="247"/>
      <c r="B38" s="243"/>
      <c r="C38" s="243"/>
      <c r="D38" s="243"/>
      <c r="E38" s="243"/>
      <c r="F38" s="243"/>
      <c r="G38" s="1122" t="s">
        <v>2</v>
      </c>
      <c r="H38" s="1123"/>
      <c r="I38" s="1123"/>
      <c r="J38" s="1124"/>
      <c r="K38" s="296">
        <v>101</v>
      </c>
      <c r="L38" s="296">
        <v>2</v>
      </c>
      <c r="M38" s="297">
        <v>8</v>
      </c>
      <c r="N38" s="298">
        <v>-75</v>
      </c>
      <c r="O38" s="292"/>
    </row>
    <row r="39" spans="1:16" x14ac:dyDescent="0.15">
      <c r="A39" s="247"/>
      <c r="B39" s="243"/>
      <c r="C39" s="243"/>
      <c r="D39" s="243"/>
      <c r="E39" s="243"/>
      <c r="F39" s="243"/>
      <c r="G39" s="1122" t="s">
        <v>3</v>
      </c>
      <c r="H39" s="1123"/>
      <c r="I39" s="1123"/>
      <c r="J39" s="1124"/>
      <c r="K39" s="299">
        <v>-406437</v>
      </c>
      <c r="L39" s="299">
        <v>-7901</v>
      </c>
      <c r="M39" s="300">
        <v>-5564</v>
      </c>
      <c r="N39" s="301">
        <v>42</v>
      </c>
      <c r="O39" s="292"/>
    </row>
    <row r="40" spans="1:16" ht="27" customHeight="1" x14ac:dyDescent="0.15">
      <c r="A40" s="247"/>
      <c r="B40" s="243"/>
      <c r="C40" s="243"/>
      <c r="D40" s="243"/>
      <c r="E40" s="243"/>
      <c r="F40" s="243"/>
      <c r="G40" s="1119" t="s">
        <v>4</v>
      </c>
      <c r="H40" s="1120"/>
      <c r="I40" s="1120"/>
      <c r="J40" s="1121"/>
      <c r="K40" s="299">
        <v>-1984373</v>
      </c>
      <c r="L40" s="299">
        <v>-38577</v>
      </c>
      <c r="M40" s="300">
        <v>-35053</v>
      </c>
      <c r="N40" s="301">
        <v>10.1</v>
      </c>
      <c r="O40" s="292"/>
    </row>
    <row r="41" spans="1:16" x14ac:dyDescent="0.15">
      <c r="A41" s="247"/>
      <c r="B41" s="243"/>
      <c r="C41" s="243"/>
      <c r="D41" s="243"/>
      <c r="E41" s="243"/>
      <c r="F41" s="243"/>
      <c r="G41" s="1125" t="s">
        <v>352</v>
      </c>
      <c r="H41" s="1126"/>
      <c r="I41" s="1126"/>
      <c r="J41" s="1127"/>
      <c r="K41" s="293">
        <v>658395</v>
      </c>
      <c r="L41" s="299">
        <v>12800</v>
      </c>
      <c r="M41" s="300">
        <v>19415</v>
      </c>
      <c r="N41" s="301">
        <v>-34.1</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2393203</v>
      </c>
      <c r="J51" s="319">
        <v>46707</v>
      </c>
      <c r="K51" s="320">
        <v>20.399999999999999</v>
      </c>
      <c r="L51" s="321">
        <v>41052</v>
      </c>
      <c r="M51" s="322">
        <v>-4.0999999999999996</v>
      </c>
      <c r="N51" s="323">
        <v>24.5</v>
      </c>
    </row>
    <row r="52" spans="1:14" x14ac:dyDescent="0.15">
      <c r="A52" s="247"/>
      <c r="B52" s="243"/>
      <c r="C52" s="243"/>
      <c r="D52" s="243"/>
      <c r="E52" s="243"/>
      <c r="F52" s="243"/>
      <c r="G52" s="324"/>
      <c r="H52" s="325" t="s">
        <v>48</v>
      </c>
      <c r="I52" s="326">
        <v>1707261</v>
      </c>
      <c r="J52" s="327">
        <v>33320</v>
      </c>
      <c r="K52" s="328">
        <v>23.3</v>
      </c>
      <c r="L52" s="329">
        <v>25573</v>
      </c>
      <c r="M52" s="330">
        <v>2.1</v>
      </c>
      <c r="N52" s="331">
        <v>21.2</v>
      </c>
    </row>
    <row r="53" spans="1:14" x14ac:dyDescent="0.15">
      <c r="A53" s="247"/>
      <c r="B53" s="243"/>
      <c r="C53" s="243"/>
      <c r="D53" s="243"/>
      <c r="E53" s="243"/>
      <c r="F53" s="243"/>
      <c r="G53" s="309" t="s">
        <v>7</v>
      </c>
      <c r="H53" s="310"/>
      <c r="I53" s="318">
        <v>2912564</v>
      </c>
      <c r="J53" s="319">
        <v>57264</v>
      </c>
      <c r="K53" s="320">
        <v>22.6</v>
      </c>
      <c r="L53" s="321">
        <v>47847</v>
      </c>
      <c r="M53" s="322">
        <v>16.600000000000001</v>
      </c>
      <c r="N53" s="323">
        <v>6</v>
      </c>
    </row>
    <row r="54" spans="1:14" x14ac:dyDescent="0.15">
      <c r="A54" s="247"/>
      <c r="B54" s="243"/>
      <c r="C54" s="243"/>
      <c r="D54" s="243"/>
      <c r="E54" s="243"/>
      <c r="F54" s="243"/>
      <c r="G54" s="324"/>
      <c r="H54" s="325" t="s">
        <v>48</v>
      </c>
      <c r="I54" s="326">
        <v>1699794</v>
      </c>
      <c r="J54" s="327">
        <v>33420</v>
      </c>
      <c r="K54" s="328">
        <v>0.3</v>
      </c>
      <c r="L54" s="329">
        <v>27406</v>
      </c>
      <c r="M54" s="330">
        <v>7.2</v>
      </c>
      <c r="N54" s="331">
        <v>-6.9</v>
      </c>
    </row>
    <row r="55" spans="1:14" x14ac:dyDescent="0.15">
      <c r="A55" s="247"/>
      <c r="B55" s="243"/>
      <c r="C55" s="243"/>
      <c r="D55" s="243"/>
      <c r="E55" s="243"/>
      <c r="F55" s="243"/>
      <c r="G55" s="309" t="s">
        <v>8</v>
      </c>
      <c r="H55" s="310"/>
      <c r="I55" s="318">
        <v>2351986</v>
      </c>
      <c r="J55" s="319">
        <v>46427</v>
      </c>
      <c r="K55" s="320">
        <v>-18.899999999999999</v>
      </c>
      <c r="L55" s="321">
        <v>44162</v>
      </c>
      <c r="M55" s="322">
        <v>-7.7</v>
      </c>
      <c r="N55" s="323">
        <v>-11.2</v>
      </c>
    </row>
    <row r="56" spans="1:14" x14ac:dyDescent="0.15">
      <c r="A56" s="247"/>
      <c r="B56" s="243"/>
      <c r="C56" s="243"/>
      <c r="D56" s="243"/>
      <c r="E56" s="243"/>
      <c r="F56" s="243"/>
      <c r="G56" s="324"/>
      <c r="H56" s="325" t="s">
        <v>48</v>
      </c>
      <c r="I56" s="326">
        <v>1850507</v>
      </c>
      <c r="J56" s="327">
        <v>36528</v>
      </c>
      <c r="K56" s="328">
        <v>9.3000000000000007</v>
      </c>
      <c r="L56" s="329">
        <v>24931</v>
      </c>
      <c r="M56" s="330">
        <v>-9</v>
      </c>
      <c r="N56" s="331">
        <v>18.3</v>
      </c>
    </row>
    <row r="57" spans="1:14" x14ac:dyDescent="0.15">
      <c r="A57" s="247"/>
      <c r="B57" s="243"/>
      <c r="C57" s="243"/>
      <c r="D57" s="243"/>
      <c r="E57" s="243"/>
      <c r="F57" s="243"/>
      <c r="G57" s="309" t="s">
        <v>9</v>
      </c>
      <c r="H57" s="310"/>
      <c r="I57" s="318">
        <v>1979198</v>
      </c>
      <c r="J57" s="319">
        <v>39207</v>
      </c>
      <c r="K57" s="320">
        <v>-15.6</v>
      </c>
      <c r="L57" s="321">
        <v>47569</v>
      </c>
      <c r="M57" s="322">
        <v>7.7</v>
      </c>
      <c r="N57" s="323">
        <v>-23.3</v>
      </c>
    </row>
    <row r="58" spans="1:14" x14ac:dyDescent="0.15">
      <c r="A58" s="247"/>
      <c r="B58" s="243"/>
      <c r="C58" s="243"/>
      <c r="D58" s="243"/>
      <c r="E58" s="243"/>
      <c r="F58" s="243"/>
      <c r="G58" s="324"/>
      <c r="H58" s="325" t="s">
        <v>48</v>
      </c>
      <c r="I58" s="326">
        <v>1718838</v>
      </c>
      <c r="J58" s="327">
        <v>34049</v>
      </c>
      <c r="K58" s="328">
        <v>-6.8</v>
      </c>
      <c r="L58" s="329">
        <v>26255</v>
      </c>
      <c r="M58" s="330">
        <v>5.3</v>
      </c>
      <c r="N58" s="331">
        <v>-12.1</v>
      </c>
    </row>
    <row r="59" spans="1:14" x14ac:dyDescent="0.15">
      <c r="A59" s="247"/>
      <c r="B59" s="243"/>
      <c r="C59" s="243"/>
      <c r="D59" s="243"/>
      <c r="E59" s="243"/>
      <c r="F59" s="243"/>
      <c r="G59" s="309" t="s">
        <v>10</v>
      </c>
      <c r="H59" s="310"/>
      <c r="I59" s="318">
        <v>2645254</v>
      </c>
      <c r="J59" s="319">
        <v>51425</v>
      </c>
      <c r="K59" s="320">
        <v>31.2</v>
      </c>
      <c r="L59" s="321">
        <v>50880</v>
      </c>
      <c r="M59" s="322">
        <v>7</v>
      </c>
      <c r="N59" s="323">
        <v>24.2</v>
      </c>
    </row>
    <row r="60" spans="1:14" x14ac:dyDescent="0.15">
      <c r="A60" s="247"/>
      <c r="B60" s="243"/>
      <c r="C60" s="243"/>
      <c r="D60" s="243"/>
      <c r="E60" s="243"/>
      <c r="F60" s="243"/>
      <c r="G60" s="324"/>
      <c r="H60" s="325" t="s">
        <v>48</v>
      </c>
      <c r="I60" s="332">
        <v>1754718</v>
      </c>
      <c r="J60" s="327">
        <v>34113</v>
      </c>
      <c r="K60" s="328">
        <v>0.2</v>
      </c>
      <c r="L60" s="329">
        <v>26879</v>
      </c>
      <c r="M60" s="330">
        <v>2.4</v>
      </c>
      <c r="N60" s="331">
        <v>-2.2000000000000002</v>
      </c>
    </row>
    <row r="61" spans="1:14" x14ac:dyDescent="0.15">
      <c r="A61" s="247"/>
      <c r="B61" s="243"/>
      <c r="C61" s="243"/>
      <c r="D61" s="243"/>
      <c r="E61" s="243"/>
      <c r="F61" s="243"/>
      <c r="G61" s="309" t="s">
        <v>49</v>
      </c>
      <c r="H61" s="333"/>
      <c r="I61" s="334">
        <v>2456441</v>
      </c>
      <c r="J61" s="335">
        <v>48206</v>
      </c>
      <c r="K61" s="336">
        <v>7.9</v>
      </c>
      <c r="L61" s="337">
        <v>46302</v>
      </c>
      <c r="M61" s="338">
        <v>3.9</v>
      </c>
      <c r="N61" s="323">
        <v>4</v>
      </c>
    </row>
    <row r="62" spans="1:14" x14ac:dyDescent="0.15">
      <c r="A62" s="247"/>
      <c r="B62" s="243"/>
      <c r="C62" s="243"/>
      <c r="D62" s="243"/>
      <c r="E62" s="243"/>
      <c r="F62" s="243"/>
      <c r="G62" s="324"/>
      <c r="H62" s="325" t="s">
        <v>48</v>
      </c>
      <c r="I62" s="326">
        <v>1746224</v>
      </c>
      <c r="J62" s="327">
        <v>34286</v>
      </c>
      <c r="K62" s="328">
        <v>5.3</v>
      </c>
      <c r="L62" s="329">
        <v>26209</v>
      </c>
      <c r="M62" s="330">
        <v>1.6</v>
      </c>
      <c r="N62" s="331">
        <v>3.7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N7" sqref="BN7:CS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92</v>
      </c>
    </row>
    <row r="46" spans="2:10" ht="29.25" customHeight="1" thickBot="1" x14ac:dyDescent="0.25">
      <c r="B46" s="4" t="s">
        <v>93</v>
      </c>
      <c r="C46" s="5"/>
      <c r="D46" s="5"/>
      <c r="E46" s="6" t="s">
        <v>94</v>
      </c>
      <c r="F46" s="7" t="s">
        <v>51</v>
      </c>
      <c r="G46" s="8" t="s">
        <v>52</v>
      </c>
      <c r="H46" s="8" t="s">
        <v>53</v>
      </c>
      <c r="I46" s="8" t="s">
        <v>54</v>
      </c>
      <c r="J46" s="9" t="s">
        <v>55</v>
      </c>
    </row>
    <row r="47" spans="2:10" ht="57.75" customHeight="1" x14ac:dyDescent="0.15">
      <c r="B47" s="10"/>
      <c r="C47" s="1139" t="s">
        <v>95</v>
      </c>
      <c r="D47" s="1139"/>
      <c r="E47" s="1140"/>
      <c r="F47" s="11">
        <v>12.71</v>
      </c>
      <c r="G47" s="12">
        <v>12.73</v>
      </c>
      <c r="H47" s="12">
        <v>12.72</v>
      </c>
      <c r="I47" s="12">
        <v>12.92</v>
      </c>
      <c r="J47" s="13">
        <v>12.83</v>
      </c>
    </row>
    <row r="48" spans="2:10" ht="57.75" customHeight="1" x14ac:dyDescent="0.15">
      <c r="B48" s="14"/>
      <c r="C48" s="1143" t="s">
        <v>96</v>
      </c>
      <c r="D48" s="1143"/>
      <c r="E48" s="1144"/>
      <c r="F48" s="15">
        <v>7.12</v>
      </c>
      <c r="G48" s="16">
        <v>6.64</v>
      </c>
      <c r="H48" s="16">
        <v>8.02</v>
      </c>
      <c r="I48" s="16">
        <v>7.79</v>
      </c>
      <c r="J48" s="17">
        <v>6.92</v>
      </c>
    </row>
    <row r="49" spans="2:10" ht="57.75" customHeight="1" thickBot="1" x14ac:dyDescent="0.2">
      <c r="B49" s="18"/>
      <c r="C49" s="1141" t="s">
        <v>97</v>
      </c>
      <c r="D49" s="1141"/>
      <c r="E49" s="1142"/>
      <c r="F49" s="19">
        <v>4.1500000000000004</v>
      </c>
      <c r="G49" s="20" t="s">
        <v>56</v>
      </c>
      <c r="H49" s="20">
        <v>1.76</v>
      </c>
      <c r="I49" s="20" t="s">
        <v>57</v>
      </c>
      <c r="J49" s="21" t="s">
        <v>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55" zoomScaleNormal="55" zoomScaleSheetLayoutView="100" workbookViewId="0">
      <selection activeCell="BN7" sqref="BN7:CS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98</v>
      </c>
      <c r="K32" s="22"/>
      <c r="L32" s="22"/>
      <c r="M32" s="22"/>
      <c r="N32" s="22"/>
      <c r="O32" s="22"/>
      <c r="P32" s="22"/>
    </row>
    <row r="33" spans="1:16" ht="39" customHeight="1" thickBot="1" x14ac:dyDescent="0.25">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x14ac:dyDescent="0.15">
      <c r="A34" s="22"/>
      <c r="B34" s="31"/>
      <c r="C34" s="1145" t="s">
        <v>59</v>
      </c>
      <c r="D34" s="1145"/>
      <c r="E34" s="1146"/>
      <c r="F34" s="32">
        <v>17.079999999999998</v>
      </c>
      <c r="G34" s="33">
        <v>16.5</v>
      </c>
      <c r="H34" s="33">
        <v>17.239999999999998</v>
      </c>
      <c r="I34" s="33">
        <v>18.170000000000002</v>
      </c>
      <c r="J34" s="34">
        <v>19.440000000000001</v>
      </c>
      <c r="K34" s="22"/>
      <c r="L34" s="22"/>
      <c r="M34" s="22"/>
      <c r="N34" s="22"/>
      <c r="O34" s="22"/>
      <c r="P34" s="22"/>
    </row>
    <row r="35" spans="1:16" ht="39" customHeight="1" x14ac:dyDescent="0.15">
      <c r="A35" s="22"/>
      <c r="B35" s="35"/>
      <c r="C35" s="1147" t="s">
        <v>60</v>
      </c>
      <c r="D35" s="1148"/>
      <c r="E35" s="1149"/>
      <c r="F35" s="36">
        <v>7.11</v>
      </c>
      <c r="G35" s="37">
        <v>6.72</v>
      </c>
      <c r="H35" s="37">
        <v>8.02</v>
      </c>
      <c r="I35" s="37">
        <v>7.79</v>
      </c>
      <c r="J35" s="38">
        <v>6.92</v>
      </c>
      <c r="K35" s="22"/>
      <c r="L35" s="22"/>
      <c r="M35" s="22"/>
      <c r="N35" s="22"/>
      <c r="O35" s="22"/>
      <c r="P35" s="22"/>
    </row>
    <row r="36" spans="1:16" ht="39" customHeight="1" x14ac:dyDescent="0.15">
      <c r="A36" s="22"/>
      <c r="B36" s="35"/>
      <c r="C36" s="1147" t="s">
        <v>61</v>
      </c>
      <c r="D36" s="1148"/>
      <c r="E36" s="1149"/>
      <c r="F36" s="36">
        <v>0.28999999999999998</v>
      </c>
      <c r="G36" s="37">
        <v>0.48</v>
      </c>
      <c r="H36" s="37">
        <v>2.0099999999999998</v>
      </c>
      <c r="I36" s="37">
        <v>3.24</v>
      </c>
      <c r="J36" s="38">
        <v>4.71</v>
      </c>
      <c r="K36" s="22"/>
      <c r="L36" s="22"/>
      <c r="M36" s="22"/>
      <c r="N36" s="22"/>
      <c r="O36" s="22"/>
      <c r="P36" s="22"/>
    </row>
    <row r="37" spans="1:16" ht="39" customHeight="1" x14ac:dyDescent="0.15">
      <c r="A37" s="22"/>
      <c r="B37" s="35"/>
      <c r="C37" s="1147" t="s">
        <v>62</v>
      </c>
      <c r="D37" s="1148"/>
      <c r="E37" s="1149"/>
      <c r="F37" s="36">
        <v>1.61</v>
      </c>
      <c r="G37" s="37">
        <v>1.81</v>
      </c>
      <c r="H37" s="37">
        <v>1.77</v>
      </c>
      <c r="I37" s="37">
        <v>1.62</v>
      </c>
      <c r="J37" s="38">
        <v>1.96</v>
      </c>
      <c r="K37" s="22"/>
      <c r="L37" s="22"/>
      <c r="M37" s="22"/>
      <c r="N37" s="22"/>
      <c r="O37" s="22"/>
      <c r="P37" s="22"/>
    </row>
    <row r="38" spans="1:16" ht="39" customHeight="1" x14ac:dyDescent="0.15">
      <c r="A38" s="22"/>
      <c r="B38" s="35"/>
      <c r="C38" s="1147" t="s">
        <v>63</v>
      </c>
      <c r="D38" s="1148"/>
      <c r="E38" s="1149"/>
      <c r="F38" s="36">
        <v>0.01</v>
      </c>
      <c r="G38" s="37">
        <v>0.12</v>
      </c>
      <c r="H38" s="37">
        <v>0.1</v>
      </c>
      <c r="I38" s="37">
        <v>0.1</v>
      </c>
      <c r="J38" s="38">
        <v>0.18</v>
      </c>
      <c r="K38" s="22"/>
      <c r="L38" s="22"/>
      <c r="M38" s="22"/>
      <c r="N38" s="22"/>
      <c r="O38" s="22"/>
      <c r="P38" s="22"/>
    </row>
    <row r="39" spans="1:16" ht="39" customHeight="1" x14ac:dyDescent="0.15">
      <c r="A39" s="22"/>
      <c r="B39" s="35"/>
      <c r="C39" s="1147" t="s">
        <v>64</v>
      </c>
      <c r="D39" s="1148"/>
      <c r="E39" s="1149"/>
      <c r="F39" s="36">
        <v>0.05</v>
      </c>
      <c r="G39" s="37">
        <v>7.0000000000000007E-2</v>
      </c>
      <c r="H39" s="37">
        <v>0.04</v>
      </c>
      <c r="I39" s="37">
        <v>0.05</v>
      </c>
      <c r="J39" s="38">
        <v>0.05</v>
      </c>
      <c r="K39" s="22"/>
      <c r="L39" s="22"/>
      <c r="M39" s="22"/>
      <c r="N39" s="22"/>
      <c r="O39" s="22"/>
      <c r="P39" s="22"/>
    </row>
    <row r="40" spans="1:16" ht="39" customHeight="1" x14ac:dyDescent="0.15">
      <c r="A40" s="22"/>
      <c r="B40" s="35"/>
      <c r="C40" s="1147" t="s">
        <v>65</v>
      </c>
      <c r="D40" s="1148"/>
      <c r="E40" s="1149"/>
      <c r="F40" s="36">
        <v>0</v>
      </c>
      <c r="G40" s="37">
        <v>0</v>
      </c>
      <c r="H40" s="37">
        <v>0</v>
      </c>
      <c r="I40" s="37">
        <v>0</v>
      </c>
      <c r="J40" s="38">
        <v>0</v>
      </c>
      <c r="K40" s="22"/>
      <c r="L40" s="22"/>
      <c r="M40" s="22"/>
      <c r="N40" s="22"/>
      <c r="O40" s="22"/>
      <c r="P40" s="22"/>
    </row>
    <row r="41" spans="1:16" ht="39" customHeight="1" x14ac:dyDescent="0.15">
      <c r="A41" s="22"/>
      <c r="B41" s="35"/>
      <c r="C41" s="1147" t="s">
        <v>66</v>
      </c>
      <c r="D41" s="1148"/>
      <c r="E41" s="1149"/>
      <c r="F41" s="36">
        <v>0</v>
      </c>
      <c r="G41" s="37">
        <v>0</v>
      </c>
      <c r="H41" s="37">
        <v>0</v>
      </c>
      <c r="I41" s="37">
        <v>0</v>
      </c>
      <c r="J41" s="38">
        <v>0</v>
      </c>
      <c r="K41" s="22"/>
      <c r="L41" s="22"/>
      <c r="M41" s="22"/>
      <c r="N41" s="22"/>
      <c r="O41" s="22"/>
      <c r="P41" s="22"/>
    </row>
    <row r="42" spans="1:16" ht="39" customHeight="1" x14ac:dyDescent="0.15">
      <c r="A42" s="22"/>
      <c r="B42" s="39"/>
      <c r="C42" s="1147" t="s">
        <v>67</v>
      </c>
      <c r="D42" s="1148"/>
      <c r="E42" s="1149"/>
      <c r="F42" s="36" t="s">
        <v>68</v>
      </c>
      <c r="G42" s="37" t="s">
        <v>0</v>
      </c>
      <c r="H42" s="37" t="s">
        <v>0</v>
      </c>
      <c r="I42" s="37" t="s">
        <v>0</v>
      </c>
      <c r="J42" s="38" t="s">
        <v>0</v>
      </c>
      <c r="K42" s="22"/>
      <c r="L42" s="22"/>
      <c r="M42" s="22"/>
      <c r="N42" s="22"/>
      <c r="O42" s="22"/>
      <c r="P42" s="22"/>
    </row>
    <row r="43" spans="1:16" ht="39" customHeight="1" thickBot="1" x14ac:dyDescent="0.2">
      <c r="A43" s="22"/>
      <c r="B43" s="40"/>
      <c r="C43" s="1150" t="s">
        <v>69</v>
      </c>
      <c r="D43" s="1151"/>
      <c r="E43" s="1152"/>
      <c r="F43" s="41">
        <v>0</v>
      </c>
      <c r="G43" s="42">
        <v>0.03</v>
      </c>
      <c r="H43" s="42">
        <v>0</v>
      </c>
      <c r="I43" s="42">
        <v>0</v>
      </c>
      <c r="J43" s="43">
        <v>0</v>
      </c>
      <c r="K43" s="22"/>
      <c r="L43" s="22"/>
      <c r="M43" s="22"/>
      <c r="N43" s="22"/>
      <c r="O43" s="22"/>
      <c r="P43" s="22"/>
    </row>
    <row r="44" spans="1:16" ht="39" customHeight="1" x14ac:dyDescent="0.15">
      <c r="A44" s="22"/>
      <c r="B44" s="44" t="s">
        <v>101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BN7" sqref="BN7:CS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2">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x14ac:dyDescent="0.15">
      <c r="A45" s="48"/>
      <c r="B45" s="1157" t="s">
        <v>104</v>
      </c>
      <c r="C45" s="1158"/>
      <c r="D45" s="58"/>
      <c r="E45" s="1167" t="s">
        <v>70</v>
      </c>
      <c r="F45" s="1167"/>
      <c r="G45" s="1167"/>
      <c r="H45" s="1167"/>
      <c r="I45" s="1167"/>
      <c r="J45" s="1168"/>
      <c r="K45" s="59">
        <v>1887</v>
      </c>
      <c r="L45" s="60">
        <v>2310</v>
      </c>
      <c r="M45" s="60">
        <v>2313</v>
      </c>
      <c r="N45" s="60">
        <v>2194</v>
      </c>
      <c r="O45" s="61">
        <v>2158</v>
      </c>
      <c r="P45" s="48"/>
      <c r="Q45" s="48"/>
      <c r="R45" s="48"/>
      <c r="S45" s="48"/>
      <c r="T45" s="48"/>
      <c r="U45" s="48"/>
    </row>
    <row r="46" spans="1:21" ht="30.75" customHeight="1" x14ac:dyDescent="0.15">
      <c r="A46" s="48"/>
      <c r="B46" s="1159"/>
      <c r="C46" s="1160"/>
      <c r="D46" s="62"/>
      <c r="E46" s="1153" t="s">
        <v>105</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106</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71</v>
      </c>
      <c r="F48" s="1153"/>
      <c r="G48" s="1153"/>
      <c r="H48" s="1153"/>
      <c r="I48" s="1153"/>
      <c r="J48" s="1154"/>
      <c r="K48" s="63">
        <v>868</v>
      </c>
      <c r="L48" s="64">
        <v>726</v>
      </c>
      <c r="M48" s="64">
        <v>720</v>
      </c>
      <c r="N48" s="64">
        <v>705</v>
      </c>
      <c r="O48" s="65">
        <v>690</v>
      </c>
      <c r="P48" s="48"/>
      <c r="Q48" s="48"/>
      <c r="R48" s="48"/>
      <c r="S48" s="48"/>
      <c r="T48" s="48"/>
      <c r="U48" s="48"/>
    </row>
    <row r="49" spans="1:21" ht="30.75" customHeight="1" x14ac:dyDescent="0.15">
      <c r="A49" s="48"/>
      <c r="B49" s="1159"/>
      <c r="C49" s="1160"/>
      <c r="D49" s="62"/>
      <c r="E49" s="1153" t="s">
        <v>72</v>
      </c>
      <c r="F49" s="1153"/>
      <c r="G49" s="1153"/>
      <c r="H49" s="1153"/>
      <c r="I49" s="1153"/>
      <c r="J49" s="1154"/>
      <c r="K49" s="63">
        <v>37</v>
      </c>
      <c r="L49" s="64">
        <v>36</v>
      </c>
      <c r="M49" s="64">
        <v>37</v>
      </c>
      <c r="N49" s="64">
        <v>36</v>
      </c>
      <c r="O49" s="65">
        <v>25</v>
      </c>
      <c r="P49" s="48"/>
      <c r="Q49" s="48"/>
      <c r="R49" s="48"/>
      <c r="S49" s="48"/>
      <c r="T49" s="48"/>
      <c r="U49" s="48"/>
    </row>
    <row r="50" spans="1:21" ht="30.75" customHeight="1" x14ac:dyDescent="0.15">
      <c r="A50" s="48"/>
      <c r="B50" s="1159"/>
      <c r="C50" s="1160"/>
      <c r="D50" s="62"/>
      <c r="E50" s="1153" t="s">
        <v>73</v>
      </c>
      <c r="F50" s="1153"/>
      <c r="G50" s="1153"/>
      <c r="H50" s="1153"/>
      <c r="I50" s="1153"/>
      <c r="J50" s="1154"/>
      <c r="K50" s="63">
        <v>205</v>
      </c>
      <c r="L50" s="64">
        <v>200</v>
      </c>
      <c r="M50" s="64">
        <v>198</v>
      </c>
      <c r="N50" s="64">
        <v>192</v>
      </c>
      <c r="O50" s="65">
        <v>176</v>
      </c>
      <c r="P50" s="48"/>
      <c r="Q50" s="48"/>
      <c r="R50" s="48"/>
      <c r="S50" s="48"/>
      <c r="T50" s="48"/>
      <c r="U50" s="48"/>
    </row>
    <row r="51" spans="1:21" ht="30.75" customHeight="1" x14ac:dyDescent="0.15">
      <c r="A51" s="48"/>
      <c r="B51" s="1161"/>
      <c r="C51" s="1162"/>
      <c r="D51" s="66"/>
      <c r="E51" s="1153" t="s">
        <v>107</v>
      </c>
      <c r="F51" s="1153"/>
      <c r="G51" s="1153"/>
      <c r="H51" s="1153"/>
      <c r="I51" s="1153"/>
      <c r="J51" s="1154"/>
      <c r="K51" s="63" t="s">
        <v>0</v>
      </c>
      <c r="L51" s="64">
        <v>0</v>
      </c>
      <c r="M51" s="64" t="s">
        <v>0</v>
      </c>
      <c r="N51" s="64" t="s">
        <v>0</v>
      </c>
      <c r="O51" s="65">
        <v>0</v>
      </c>
      <c r="P51" s="48"/>
      <c r="Q51" s="48"/>
      <c r="R51" s="48"/>
      <c r="S51" s="48"/>
      <c r="T51" s="48"/>
      <c r="U51" s="48"/>
    </row>
    <row r="52" spans="1:21" ht="30.75" customHeight="1" x14ac:dyDescent="0.15">
      <c r="A52" s="48"/>
      <c r="B52" s="1163" t="s">
        <v>108</v>
      </c>
      <c r="C52" s="1164"/>
      <c r="D52" s="66"/>
      <c r="E52" s="1153" t="s">
        <v>109</v>
      </c>
      <c r="F52" s="1153"/>
      <c r="G52" s="1153"/>
      <c r="H52" s="1153"/>
      <c r="I52" s="1153"/>
      <c r="J52" s="1154"/>
      <c r="K52" s="63">
        <v>1999</v>
      </c>
      <c r="L52" s="64">
        <v>2389</v>
      </c>
      <c r="M52" s="64">
        <v>2406</v>
      </c>
      <c r="N52" s="64">
        <v>2425</v>
      </c>
      <c r="O52" s="65">
        <v>2391</v>
      </c>
      <c r="P52" s="48"/>
      <c r="Q52" s="48"/>
      <c r="R52" s="48"/>
      <c r="S52" s="48"/>
      <c r="T52" s="48"/>
      <c r="U52" s="48"/>
    </row>
    <row r="53" spans="1:21" ht="30.75" customHeight="1" thickBot="1" x14ac:dyDescent="0.2">
      <c r="A53" s="48"/>
      <c r="B53" s="1165" t="s">
        <v>110</v>
      </c>
      <c r="C53" s="1166"/>
      <c r="D53" s="67"/>
      <c r="E53" s="1155" t="s">
        <v>111</v>
      </c>
      <c r="F53" s="1155"/>
      <c r="G53" s="1155"/>
      <c r="H53" s="1155"/>
      <c r="I53" s="1155"/>
      <c r="J53" s="1156"/>
      <c r="K53" s="68">
        <v>998</v>
      </c>
      <c r="L53" s="69">
        <v>883</v>
      </c>
      <c r="M53" s="69">
        <v>862</v>
      </c>
      <c r="N53" s="69">
        <v>702</v>
      </c>
      <c r="O53" s="70">
        <v>658</v>
      </c>
      <c r="P53" s="48"/>
      <c r="Q53" s="48"/>
      <c r="R53" s="48"/>
      <c r="S53" s="48"/>
      <c r="T53" s="48"/>
      <c r="U53" s="48"/>
    </row>
    <row r="54" spans="1:21" ht="24" customHeight="1" x14ac:dyDescent="0.1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2014-04-11T07:40:24Z</cp:lastPrinted>
  <dcterms:created xsi:type="dcterms:W3CDTF">2014-03-27T02:15:47Z</dcterms:created>
  <dcterms:modified xsi:type="dcterms:W3CDTF">2014-05-08T07:49:35Z</dcterms:modified>
</cp:coreProperties>
</file>