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CO38" i="10" s="1"/>
  <c r="CO39" i="10" s="1"/>
  <c r="CO40" i="10" s="1"/>
  <c r="CO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<sst xmlns="http://schemas.openxmlformats.org/spreadsheetml/2006/main" count="1151" uniqueCount="624">
  <si>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</si>
  <si>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</si>
  <si>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</si>
  <si>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</si>
  <si>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</si>
  <si>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</si>
  <si>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</si>
  <si>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</si>
  <si>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</si>
  <si>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</si>
  <si>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</si>
  <si>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</si>
  <si>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</si>
  <si>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</si>
  <si>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</si>
  <si>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</si>
  <si>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</si>
  <si>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</si>
  <si>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</si>
  <si>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</si>
  <si>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</si>
  <si>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</si>
  <si>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</si>
  <si>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</si>
  <si>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</si>
  <si>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</si>
  <si>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</si>
  <si>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</si>
  <si>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</si>
  <si>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</si>
  <si>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</si>
  <si>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</si>
  <si>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</si>
  <si>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</si>
  <si>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</si>
  <si>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</si>
  <si>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</si>
  <si>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</si>
  <si>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</si>
  <si>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</si>
  <si>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</si>
  <si>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</si>
  <si>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</si>
  <si>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</si>
  <si>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</si>
  <si>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</si>
  <si>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</si>
  <si>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</si>
  <si>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</si>
  <si>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</si>
  <si>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</si>
  <si>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</si>
  <si>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</si>
  <si>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</si>
  <si>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</si>
  <si>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</si>
  <si>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</si>
  <si>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</si>
  <si>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</si>
  <si>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</si>
  <si>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</si>
  <si>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</si>
  <si>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</si>
  <si>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</si>
  <si>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</si>
  <si>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</si>
  <si>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</si>
  <si>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</si>
  <si>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</si>
  <si>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</si>
  <si>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</si>
  <si>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</si>
  <si>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</si>
  <si>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</si>
  <si>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</si>
  <si>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</si>
  <si>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</si>
  <si>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</si>
  <si>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</si>
  <si>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</si>
  <si>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</si>
  <si>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</si>
  <si>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</si>
  <si>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</si>
  <si>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</si>
  <si>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</si>
  <si>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</si>
  <si>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</si>
  <si>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</si>
  <si>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</si>
  <si>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</si>
  <si>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</si>
  <si>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</si>
  <si>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</si>
  <si>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</si>
  <si>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</si>
  <si>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</si>
  <si>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飯田市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</si>
  <si>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</si>
  <si>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</si>
  <si>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</si>
  <si>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</si>
  <si>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</si>
  <si>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</si>
  <si>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</si>
  <si>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</si>
  <si>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</si>
  <si>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</si>
  <si>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</si>
  <si>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</si>
  <si>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</si>
  <si>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</si>
  <si>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</si>
  <si>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</si>
  <si>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</si>
  <si>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</si>
  <si>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</si>
  <si>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</si>
  <si>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</si>
  <si>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</si>
  <si>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</si>
  <si>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</si>
  <si>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</si>
  <si>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</si>
  <si>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</si>
  <si>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</si>
  <si>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</si>
  <si>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</si>
  <si>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</si>
  <si>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</si>
  <si>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</si>
  <si>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</si>
  <si>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</si>
  <si>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</si>
  <si>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</si>
  <si>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</si>
  <si>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</si>
  <si>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</si>
  <si>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</si>
  <si>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</si>
  <si>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</si>
  <si>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</si>
  <si>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</si>
  <si>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</si>
  <si>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</si>
  <si>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</si>
  <si>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</si>
  <si>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</si>
  <si>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</si>
  <si>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</si>
  <si>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</si>
  <si>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</si>
  <si>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</si>
  <si>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</si>
  <si>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</si>
  <si>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</si>
  <si>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</si>
  <si>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</si>
  <si>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</si>
  <si>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</si>
  <si>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</si>
  <si>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</si>
  <si>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</si>
  <si>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</si>
  <si>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</si>
  <si>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</si>
  <si>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</si>
  <si>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</si>
  <si>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</si>
  <si>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</si>
  <si>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</si>
  <si>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</si>
  <si>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</si>
  <si>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</si>
  <si>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</si>
  <si>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</si>
  <si>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</si>
  <si>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</si>
  <si>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</si>
  <si>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</si>
  <si>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</si>
  <si>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</si>
  <si>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</si>
  <si>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</si>
  <si>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</si>
  <si>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</si>
  <si>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</si>
  <si>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</si>
  <si>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</si>
  <si>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</si>
  <si>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</si>
  <si>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</si>
  <si>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</si>
  <si>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</si>
  <si>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</si>
  <si>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</si>
  <si>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</si>
  <si>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</si>
  <si>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</si>
  <si>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</si>
  <si>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</si>
  <si>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</si>
  <si>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</si>
  <si>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</si>
  <si>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</si>
  <si>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</si>
  <si>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</si>
  <si>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</si>
  <si>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</si>
  <si>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</si>
  <si>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</si>
  <si>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</si>
  <si>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長野県飯田市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</si>
  <si>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</si>
  <si>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</si>
  <si>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</si>
  <si>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</si>
  <si>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</si>
  <si>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</si>
  <si>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</si>
  <si>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</si>
  <si>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</si>
  <si>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</si>
  <si>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</si>
  <si>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</si>
  <si>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</si>
  <si>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</si>
  <si>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</si>
  <si>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</si>
  <si>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</si>
  <si>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</si>
  <si>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</si>
  <si>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</si>
  <si>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</si>
  <si>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</si>
  <si>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</si>
  <si>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</si>
  <si>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</si>
  <si>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</si>
  <si>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</si>
  <si>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</si>
  <si>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</si>
  <si>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</si>
  <si>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</si>
  <si>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</si>
  <si>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</si>
  <si>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</si>
  <si>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</si>
  <si>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</si>
  <si>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</si>
  <si>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</si>
  <si>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</si>
  <si>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</si>
  <si>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</si>
  <si>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</si>
  <si>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</si>
  <si>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</si>
  <si>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</si>
  <si>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</si>
  <si>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</si>
  <si>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</si>
  <si>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</si>
  <si>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</si>
  <si>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</si>
  <si>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</si>
  <si>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</si>
  <si>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</si>
  <si>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</si>
  <si>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</si>
  <si>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</si>
  <si>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</si>
  <si>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</si>
  <si>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</si>
  <si>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</si>
  <si>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</si>
  <si>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</si>
  <si>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</si>
  <si>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</si>
  <si>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</si>
  <si>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</si>
  <si>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</si>
  <si>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</si>
  <si>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</si>
  <si>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</si>
  <si>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</si>
  <si>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</si>
  <si>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</si>
  <si>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</si>
  <si>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</si>
  <si>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</si>
  <si>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</si>
  <si>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</si>
  <si>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</si>
  <si>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</si>
  <si>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</si>
  <si>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</si>
  <si>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</si>
  <si>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</si>
  <si>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</si>
  <si>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</si>
  <si>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</si>
  <si>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</si>
  <si>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</si>
  <si>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</si>
  <si>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</si>
  <si>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</si>
  <si>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</si>
  <si>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</si>
  <si>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</si>
  <si>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</si>
  <si>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</si>
  <si>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</si>
  <si>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</si>
  <si>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</si>
  <si>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</si>
  <si>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</si>
  <si>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</si>
  <si>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</si>
  <si>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</si>
  <si>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</si>
  <si>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</si>
  <si>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</si>
  <si>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</si>
  <si>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</si>
  <si>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</si>
  <si>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</si>
  <si>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</si>
  <si>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</si>
  <si>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</si>
  <si>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</si>
  <si>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</si>
  <si>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</si>
  <si>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</si>
  <si>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</si>
  <si>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</si>
  <si>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</si>
  <si>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</si>
  <si>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</si>
  <si>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</si>
  <si>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</si>
  <si>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</si>
  <si>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</si>
  <si>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</si>
  <si>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</si>
  <si>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</si>
  <si>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</si>
  <si>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</si>
  <si>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</si>
  <si>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</si>
  <si>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</si>
  <si>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</si>
  <si>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</si>
  <si>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</si>
  <si>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</si>
  <si>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</si>
  <si>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</si>
  <si>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</si>
  <si>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</si>
  <si>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</si>
  <si>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</si>
  <si>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</si>
  <si>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</si>
  <si>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</si>
  <si>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長野県飯田市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</si>
  <si>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</si>
  <si>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</si>
  <si>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</si>
  <si>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</si>
  <si>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</si>
  <si>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</si>
  <si>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</si>
  <si>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</si>
  <si>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</si>
  <si>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</si>
  <si>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</si>
  <si>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</si>
  <si>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</si>
  <si>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</si>
  <si>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</si>
  <si>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</si>
  <si>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</si>
  <si>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</si>
  <si>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</si>
  <si>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</si>
  <si>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飯田市墓地事業特別会計</t>
    <phoneticPr fontId="5"/>
  </si>
  <si>
    <t>飯田市ケーブルテレビ放送事業特別会計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</si>
  <si>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</si>
  <si>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</si>
  <si>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</si>
  <si>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</si>
  <si>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</si>
  <si>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</si>
  <si>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</si>
  <si>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</si>
  <si>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</si>
  <si>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</si>
  <si>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</si>
  <si>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</si>
  <si>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</si>
  <si>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</si>
  <si>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飯田市国民健康保険特別会計</t>
    <phoneticPr fontId="5"/>
  </si>
  <si>
    <t>飯田市介護保険特別会計</t>
    <phoneticPr fontId="5"/>
  </si>
  <si>
    <t>飯田市後期高齢者医療特別会計</t>
    <phoneticPr fontId="5"/>
  </si>
  <si>
    <t>飯田市介護老人保健施設事業特別会計</t>
    <phoneticPr fontId="5"/>
  </si>
  <si>
    <t>飯田市駐車場事業特別会計</t>
    <phoneticPr fontId="5"/>
  </si>
  <si>
    <t>飯田市水道事業会計</t>
    <phoneticPr fontId="5"/>
  </si>
  <si>
    <t>法適用企業</t>
    <phoneticPr fontId="5"/>
  </si>
  <si>
    <t>飯田市病院事業会計</t>
    <phoneticPr fontId="5"/>
  </si>
  <si>
    <t>法適用企業</t>
    <phoneticPr fontId="5"/>
  </si>
  <si>
    <t>飯田市下水道事業会計</t>
    <phoneticPr fontId="5"/>
  </si>
  <si>
    <t>法適用企業</t>
    <phoneticPr fontId="5"/>
  </si>
  <si>
    <t>飯田市地方卸売市場事業特別会計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</si>
  <si>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</si>
  <si>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</si>
  <si>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</si>
  <si>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</si>
  <si>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</si>
  <si>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</si>
  <si>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</si>
  <si>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</si>
  <si>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</si>
  <si>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</si>
  <si>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</si>
  <si>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</si>
  <si>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</si>
  <si>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</si>
  <si>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</si>
  <si>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</si>
  <si>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</si>
  <si>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</si>
  <si>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</si>
  <si>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</si>
  <si>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</si>
  <si>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</si>
  <si>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</si>
  <si>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</si>
  <si>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</si>
  <si>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</si>
  <si>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</si>
  <si>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</si>
  <si>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</si>
  <si>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</si>
  <si>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</si>
  <si>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</si>
  <si>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</si>
  <si>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</si>
  <si>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</si>
  <si>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</si>
  <si>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</si>
  <si>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</si>
  <si>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</si>
  <si>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</si>
  <si>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</si>
  <si>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</si>
  <si>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</si>
  <si>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</si>
  <si>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</si>
  <si>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</si>
  <si>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</si>
  <si>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</si>
  <si>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</si>
  <si>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</si>
  <si>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</si>
  <si>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</si>
  <si>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</si>
  <si>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</si>
  <si>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</si>
  <si>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</si>
  <si>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</si>
  <si>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</si>
  <si>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</si>
  <si>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飯田市下水道事業会計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</si>
  <si>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</si>
  <si>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</si>
  <si>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飯田市病院事業会計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</si>
  <si>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</si>
  <si>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飯田市水道事業会計</t>
    <phoneticPr fontId="5"/>
  </si>
  <si>
    <t>(Ｆ)</t>
    <phoneticPr fontId="5"/>
  </si>
  <si>
    <t>飯田市介護保険特別会計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</si>
  <si>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</si>
  <si>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</si>
  <si>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</si>
  <si>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</si>
  <si>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</si>
  <si>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</si>
  <si>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</si>
  <si>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</si>
  <si>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</si>
  <si>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</si>
  <si>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</si>
  <si>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</si>
  <si>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</si>
  <si>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</si>
  <si>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</si>
  <si>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</si>
  <si>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</si>
  <si>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</si>
  <si>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</si>
  <si>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</si>
  <si>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</si>
  <si>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</si>
  <si>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</si>
  <si>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</si>
  <si>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</si>
  <si>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</si>
  <si>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</si>
  <si>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</si>
  <si>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</si>
  <si>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</si>
  <si>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</si>
  <si>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</si>
  <si>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</si>
  <si>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</si>
  <si>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</si>
  <si>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</si>
  <si>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</si>
  <si>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</si>
  <si>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</si>
  <si>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</si>
  <si>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</si>
  <si>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</si>
  <si>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</si>
  <si>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</si>
  <si>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</si>
  <si>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</si>
  <si>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</si>
  <si>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</si>
  <si>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</si>
  <si>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</si>
  <si>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</si>
  <si>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</si>
  <si>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</si>
  <si>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</si>
  <si>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</si>
  <si>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</si>
  <si>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</si>
  <si>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</si>
  <si>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</si>
  <si>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</si>
  <si>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</si>
  <si>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</si>
  <si>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</si>
  <si>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</si>
  <si>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</si>
  <si>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</si>
  <si>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</si>
  <si>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</si>
  <si>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</si>
  <si>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</si>
  <si>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</si>
  <si>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</si>
  <si>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</si>
  <si>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</si>
  <si>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</si>
  <si>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</si>
  <si>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</si>
  <si>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</si>
  <si>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</si>
  <si>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</si>
  <si>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</si>
  <si>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</si>
  <si>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</si>
  <si>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</si>
  <si>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</si>
  <si>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</si>
  <si>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1.26</t>
  </si>
  <si>
    <t>▲ 0.56</t>
  </si>
  <si>
    <t>▲ 1.77</t>
  </si>
  <si>
    <t>▲ 1.30</t>
  </si>
  <si>
    <t>飯田市病院事業会計</t>
  </si>
  <si>
    <t>飯田市水道事業会計</t>
  </si>
  <si>
    <t>飯田市下水道事業会計</t>
  </si>
  <si>
    <t>一般会計</t>
  </si>
  <si>
    <t>飯田市国民健康保険特別会計</t>
  </si>
  <si>
    <t>飯田市介護保険特別会計</t>
  </si>
  <si>
    <t>飯田市介護老人保健施設事業特別会計</t>
  </si>
  <si>
    <t>飯田市駐車場事業特別会計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</si>
  <si>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</si>
  <si>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</si>
  <si>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</si>
  <si>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</si>
  <si>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</si>
  <si>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</si>
  <si>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</si>
  <si>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</si>
  <si>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</si>
  <si>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</si>
  <si>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</si>
  <si>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</si>
  <si>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</si>
  <si>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</si>
  <si>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下伊那自治センター組合</t>
    <rPh sb="0" eb="3">
      <t>シモイナ</t>
    </rPh>
    <rPh sb="3" eb="5">
      <t>ジチ</t>
    </rPh>
    <rPh sb="9" eb="11">
      <t>クミアイ</t>
    </rPh>
    <phoneticPr fontId="2"/>
  </si>
  <si>
    <t>長野県民交通災害共済組合（一般会計）</t>
  </si>
  <si>
    <t>飯田勤労者共済会</t>
    <rPh sb="0" eb="2">
      <t>イイダ</t>
    </rPh>
    <rPh sb="2" eb="5">
      <t>キンロウシャ</t>
    </rPh>
    <rPh sb="5" eb="8">
      <t>キョウサイカイ</t>
    </rPh>
    <phoneticPr fontId="2"/>
  </si>
  <si>
    <t>南信州・飯田産業センター</t>
    <rPh sb="0" eb="1">
      <t>ミナミ</t>
    </rPh>
    <rPh sb="1" eb="3">
      <t>シンシュウ</t>
    </rPh>
    <rPh sb="4" eb="6">
      <t>イイダ</t>
    </rPh>
    <rPh sb="6" eb="8">
      <t>サンギョウ</t>
    </rPh>
    <phoneticPr fontId="2"/>
  </si>
  <si>
    <t>飯田市体育協会</t>
    <rPh sb="0" eb="3">
      <t>イイダシ</t>
    </rPh>
    <rPh sb="3" eb="5">
      <t>タイイク</t>
    </rPh>
    <rPh sb="5" eb="7">
      <t>キョウカイ</t>
    </rPh>
    <phoneticPr fontId="2"/>
  </si>
  <si>
    <t>飯田清掃</t>
    <rPh sb="0" eb="2">
      <t>イイダ</t>
    </rPh>
    <rPh sb="2" eb="4">
      <t>セイソウ</t>
    </rPh>
    <phoneticPr fontId="2"/>
  </si>
  <si>
    <t>飯田健康温泉</t>
    <rPh sb="0" eb="2">
      <t>イイダ</t>
    </rPh>
    <rPh sb="2" eb="4">
      <t>ケンコウ</t>
    </rPh>
    <rPh sb="4" eb="6">
      <t>オンセン</t>
    </rPh>
    <phoneticPr fontId="2"/>
  </si>
  <si>
    <t>飯田市土地開発公社</t>
    <rPh sb="0" eb="3">
      <t>イイダシ</t>
    </rPh>
    <rPh sb="3" eb="5">
      <t>トチ</t>
    </rPh>
    <rPh sb="5" eb="7">
      <t>カイハツ</t>
    </rPh>
    <rPh sb="7" eb="9">
      <t>コウシャ</t>
    </rPh>
    <phoneticPr fontId="2"/>
  </si>
  <si>
    <t>いいだ有機</t>
    <rPh sb="3" eb="5">
      <t>ユウキ</t>
    </rPh>
    <phoneticPr fontId="2"/>
  </si>
  <si>
    <t>飯田市南信濃振興公社</t>
    <rPh sb="0" eb="3">
      <t>イイダシ</t>
    </rPh>
    <rPh sb="3" eb="6">
      <t>ミナミシナノ</t>
    </rPh>
    <rPh sb="6" eb="8">
      <t>シンコウ</t>
    </rPh>
    <rPh sb="8" eb="10">
      <t>コウシャ</t>
    </rPh>
    <phoneticPr fontId="2"/>
  </si>
  <si>
    <t>地域振興基金</t>
    <phoneticPr fontId="18"/>
  </si>
  <si>
    <t>庁舎建設基金</t>
    <phoneticPr fontId="18"/>
  </si>
  <si>
    <t>リニア中央新幹線飯田駅整備推進基金</t>
    <phoneticPr fontId="18"/>
  </si>
  <si>
    <t>公共施設等整備基金</t>
    <phoneticPr fontId="18"/>
  </si>
  <si>
    <t>ふるさと基金</t>
    <phoneticPr fontId="18"/>
  </si>
  <si>
    <t>南信州広域連合（稲葉クリーンセンター特別会計）</t>
    <rPh sb="8" eb="10">
      <t>イナバ</t>
    </rPh>
    <rPh sb="18" eb="20">
      <t>トクベツ</t>
    </rPh>
    <rPh sb="20" eb="22">
      <t>カイケイ</t>
    </rPh>
    <phoneticPr fontId="2"/>
  </si>
  <si>
    <t>-</t>
    <phoneticPr fontId="38"/>
  </si>
  <si>
    <t>-</t>
    <phoneticPr fontId="2"/>
  </si>
  <si>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</si>
  <si>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t>
    <phoneticPr fontId="2"/>
  </si>
  <si>
    <t>-</t>
    <phoneticPr fontId="4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</si>
  <si>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</si>
  <si>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</si>
  <si>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</si>
  <si>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</si>
  <si>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</si>
  <si>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</si>
  <si>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</si>
  <si>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</si>
  <si>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</si>
  <si>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</si>
  <si>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平成30年度の実質公債費比率は前年度比で0.2ポイント上昇した。主な原因として、平成26年度借入の庁舎整備に係る市町村合併特例事業債の元金償還開始等により一般会計の元利償還金が増加したこと、民営化・複数園の統合に合わせた民間保育所施設整備事業における債務負担行為に基づく元利償還金補助（準元利償還金）が増加したことが挙げられる。この結果、元利償還金及び準元利償還金が増加し、単年度の実質公債費比率の上昇につながった。
　実質公債費比率は類似団体と比較して若干高いものの、将来負担比率は低くなっている。これは、平成29年度から令和２年度までを期間とする行財政改革大綱、実行計画において、特別会計を含めた地方債残高（臨時財政対策債を除く）を550億円以内とすると設定し、計画的な借入と着実な償還により減少させてきたためである。今後も引き続き長期視点に立った地方債の発行に努めていく。</t>
    <rPh sb="1" eb="3">
      <t>ヘイセイ</t>
    </rPh>
    <rPh sb="5" eb="7">
      <t>ネンド</t>
    </rPh>
    <rPh sb="8" eb="10">
      <t>ジッシツ</t>
    </rPh>
    <rPh sb="10" eb="13">
      <t>コウサイヒ</t>
    </rPh>
    <rPh sb="13" eb="15">
      <t>ヒリツ</t>
    </rPh>
    <rPh sb="16" eb="19">
      <t>ゼンネンド</t>
    </rPh>
    <rPh sb="19" eb="20">
      <t>ヒ</t>
    </rPh>
    <rPh sb="28" eb="30">
      <t>ジョウショウ</t>
    </rPh>
    <rPh sb="96" eb="99">
      <t>ミンエイカ</t>
    </rPh>
    <rPh sb="100" eb="102">
      <t>フクスウ</t>
    </rPh>
    <rPh sb="102" eb="103">
      <t>エン</t>
    </rPh>
    <rPh sb="104" eb="106">
      <t>トウゴウ</t>
    </rPh>
    <rPh sb="107" eb="108">
      <t>ア</t>
    </rPh>
    <rPh sb="111" eb="113">
      <t>ミンカン</t>
    </rPh>
    <rPh sb="113" eb="115">
      <t>ホイク</t>
    </rPh>
    <rPh sb="115" eb="116">
      <t>ジョ</t>
    </rPh>
    <rPh sb="211" eb="213">
      <t>ジッシツ</t>
    </rPh>
    <rPh sb="213" eb="216">
      <t>コウサイヒ</t>
    </rPh>
    <rPh sb="216" eb="218">
      <t>ヒリツ</t>
    </rPh>
    <rPh sb="228" eb="230">
      <t>ジャッカン</t>
    </rPh>
    <rPh sb="230" eb="231">
      <t>タカ</t>
    </rPh>
    <rPh sb="236" eb="238">
      <t>ショウライ</t>
    </rPh>
    <rPh sb="238" eb="240">
      <t>フタン</t>
    </rPh>
    <rPh sb="240" eb="242">
      <t>ヒリツ</t>
    </rPh>
    <rPh sb="243" eb="244">
      <t>ヒク</t>
    </rPh>
    <rPh sb="284" eb="286">
      <t>ジッコウ</t>
    </rPh>
    <rPh sb="286" eb="288">
      <t>ケイカク</t>
    </rPh>
    <rPh sb="293" eb="295">
      <t>トクベツ</t>
    </rPh>
    <rPh sb="295" eb="297">
      <t>カイケイ</t>
    </rPh>
    <rPh sb="298" eb="299">
      <t>フク</t>
    </rPh>
    <rPh sb="330" eb="332">
      <t>セッテイ</t>
    </rPh>
    <rPh sb="365" eb="366">
      <t>ヒ</t>
    </rPh>
    <rPh sb="367" eb="368">
      <t>ツヅ</t>
    </rPh>
    <rPh sb="384" eb="385">
      <t>ツト</t>
    </rPh>
    <phoneticPr fontId="5"/>
  </si>
  <si>
    <t>　平成30年度の将来負担比率は、一般会計等の地方債残高が社会福祉施設整備事業等により増加したものの、下水道事業および病院事業の地方債償還に伴う公営企業債等繰出見込額の減等により、前年度比で0.9ポイント改善した。
　一方で、有形固定資産減価償却率は類似団体よりも低いが上昇傾向となっている。２校を除き建設30年を超過している小中学校計26校、民営化・複数園の統合に合わせた施設の建替えを優先したことによる公立保育所16園等の老朽化が進んでいることが主な要因である。各施設の長寿命化に向けた個別施設計画を策定し、老朽化対策を着実に進めていく必要がある。
　ともに類似団体と比較して低い数値となっているが、今後もリニア関連等の大規模な事業が予定されているため、将来の負担と財源のバランスに配慮した計画的な財政運営に努めていく。</t>
    <rPh sb="12" eb="14">
      <t>ヒリツ</t>
    </rPh>
    <rPh sb="28" eb="30">
      <t>シャカイ</t>
    </rPh>
    <rPh sb="30" eb="32">
      <t>フクシ</t>
    </rPh>
    <rPh sb="32" eb="34">
      <t>シセツ</t>
    </rPh>
    <rPh sb="101" eb="103">
      <t>カイゼン</t>
    </rPh>
    <rPh sb="108" eb="110">
      <t>イッポウ</t>
    </rPh>
    <rPh sb="112" eb="114">
      <t>ユウケイ</t>
    </rPh>
    <rPh sb="114" eb="116">
      <t>コテイ</t>
    </rPh>
    <rPh sb="116" eb="118">
      <t>シサン</t>
    </rPh>
    <rPh sb="118" eb="120">
      <t>ゲンカ</t>
    </rPh>
    <rPh sb="120" eb="122">
      <t>ショウキャク</t>
    </rPh>
    <rPh sb="122" eb="123">
      <t>リツ</t>
    </rPh>
    <rPh sb="124" eb="126">
      <t>ルイジ</t>
    </rPh>
    <rPh sb="126" eb="128">
      <t>ダンタイ</t>
    </rPh>
    <rPh sb="131" eb="132">
      <t>ヒク</t>
    </rPh>
    <rPh sb="134" eb="136">
      <t>ジョウショウ</t>
    </rPh>
    <rPh sb="136" eb="138">
      <t>ケイコウ</t>
    </rPh>
    <rPh sb="150" eb="152">
      <t>ケンセツ</t>
    </rPh>
    <rPh sb="154" eb="155">
      <t>ネン</t>
    </rPh>
    <rPh sb="156" eb="158">
      <t>チョウカ</t>
    </rPh>
    <rPh sb="189" eb="191">
      <t>タテカ</t>
    </rPh>
    <rPh sb="202" eb="204">
      <t>コウリツ</t>
    </rPh>
    <rPh sb="204" eb="206">
      <t>ホイク</t>
    </rPh>
    <rPh sb="206" eb="207">
      <t>ジョ</t>
    </rPh>
    <rPh sb="209" eb="210">
      <t>エン</t>
    </rPh>
    <rPh sb="210" eb="211">
      <t>トウ</t>
    </rPh>
    <rPh sb="212" eb="215">
      <t>ロウキュウカ</t>
    </rPh>
    <rPh sb="216" eb="217">
      <t>スス</t>
    </rPh>
    <rPh sb="224" eb="225">
      <t>オモ</t>
    </rPh>
    <rPh sb="226" eb="228">
      <t>ヨウイン</t>
    </rPh>
    <rPh sb="251" eb="253">
      <t>サクテイ</t>
    </rPh>
    <rPh sb="255" eb="258">
      <t>ロウキュウカ</t>
    </rPh>
    <rPh sb="258" eb="260">
      <t>タイサク</t>
    </rPh>
    <rPh sb="261" eb="263">
      <t>チャクジツ</t>
    </rPh>
    <rPh sb="264" eb="265">
      <t>スス</t>
    </rPh>
    <rPh sb="269" eb="271">
      <t>ヒツヨウ</t>
    </rPh>
    <rPh sb="291" eb="293">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</si>
</sst>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6"/>
      <name val="ＭＳ 明朝"/>
      <family val="2"/>
      <charset val="128"/>
    </font>
    <font>
      <sz val="14"/>
      <color indexed="8"/>
      <name val="ＭＳ Ｐゴシック"/>
      <family val="3"/>
    </font>
    <font>
      <sz val="6"/>
      <name val="ＭＳ Ｐゴシック"/>
      <family val="3"/>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41"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41"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42"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7" fillId="0" borderId="102" xfId="12" applyNumberFormat="1" applyFont="1" applyFill="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98"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7" fillId="0" borderId="116" xfId="12" quotePrefix="1" applyNumberFormat="1" applyFont="1" applyFill="1" applyBorder="1" applyAlignment="1" applyProtection="1">
      <alignment horizontal="right" vertical="center" shrinkToFit="1"/>
      <protection locked="0"/>
    </xf>
    <xf numFmtId="177" fontId="37" fillId="0" borderId="116" xfId="12" applyNumberFormat="1" applyFont="1" applyFill="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7" fillId="0" borderId="116"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9" fillId="0" borderId="116" xfId="14"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64287</c:v>
                </c:pt>
                <c:pt idx="1">
                  <c:v>64346</c:v>
                </c:pt>
                <c:pt idx="2">
                  <c:v>65942</c:v>
                </c:pt>
                <c:pt idx="3">
                  <c:v>68655</c:v>
                </c:pt>
                <c:pt idx="4">
                  <c:v>66863</c:v>
                </c:pt>
              </c:numCache>
            </c:numRef>
          </c:val>
          <c:smooth val="0"/>
          <c:extLst>
            <c:ext xmlns:c16="http://schemas.microsoft.com/office/drawing/2014/chart" uri="{C3380CC4-5D6E-409C-BE32-E72D297353CC}">
              <c16:uniqueId val="{00000000-62EF-41C0-9BCD-7857FE3037B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89650</c:v>
                </c:pt>
                <c:pt idx="1">
                  <c:v>52827</c:v>
                </c:pt>
                <c:pt idx="2">
                  <c:v>51597</c:v>
                </c:pt>
                <c:pt idx="3">
                  <c:v>59827</c:v>
                </c:pt>
                <c:pt idx="4">
                  <c:v>68671</c:v>
                </c:pt>
              </c:numCache>
            </c:numRef>
          </c:val>
          <c:smooth val="0"/>
          <c:extLst>
            <c:ext xmlns:c16="http://schemas.microsoft.com/office/drawing/2014/chart" uri="{C3380CC4-5D6E-409C-BE32-E72D297353CC}">
              <c16:uniqueId val="{00000001-62EF-41C0-9BCD-7857FE3037B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3.52</c:v>
                </c:pt>
                <c:pt idx="1">
                  <c:v>3.79</c:v>
                </c:pt>
                <c:pt idx="2">
                  <c:v>3.63</c:v>
                </c:pt>
                <c:pt idx="3">
                  <c:v>3.39</c:v>
                </c:pt>
                <c:pt idx="4">
                  <c:v>3.55</c:v>
                </c:pt>
              </c:numCache>
            </c:numRef>
          </c:val>
          <c:extLst>
            <c:ext xmlns:c16="http://schemas.microsoft.com/office/drawing/2014/chart" uri="{C3380CC4-5D6E-409C-BE32-E72D297353CC}">
              <c16:uniqueId val="{00000000-79B3-403F-9E1B-7B94FE1FCE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7.09</c:v>
                </c:pt>
                <c:pt idx="1">
                  <c:v>8.2200000000000006</c:v>
                </c:pt>
                <c:pt idx="2">
                  <c:v>7.93</c:v>
                </c:pt>
                <c:pt idx="3">
                  <c:v>6.56</c:v>
                </c:pt>
                <c:pt idx="4">
                  <c:v>5.09</c:v>
                </c:pt>
              </c:numCache>
            </c:numRef>
          </c:val>
          <c:extLst>
            <c:ext xmlns:c16="http://schemas.microsoft.com/office/drawing/2014/chart" uri="{C3380CC4-5D6E-409C-BE32-E72D297353CC}">
              <c16:uniqueId val="{00000001-79B3-403F-9E1B-7B94FE1FCEA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-1.26</c:v>
                </c:pt>
                <c:pt idx="1">
                  <c:v>1.62</c:v>
                </c:pt>
                <c:pt idx="2">
                  <c:v>-0.56000000000000005</c:v>
                </c:pt>
                <c:pt idx="3">
                  <c:v>-1.77</c:v>
                </c:pt>
                <c:pt idx="4">
                  <c:v>-1.3</c:v>
                </c:pt>
              </c:numCache>
            </c:numRef>
          </c:val>
          <c:smooth val="0"/>
          <c:extLst>
            <c:ext xmlns:c16="http://schemas.microsoft.com/office/drawing/2014/chart" uri="{C3380CC4-5D6E-409C-BE32-E72D297353CC}">
              <c16:uniqueId val="{00000002-79B3-403F-9E1B-7B94FE1FCEA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0.89</c:v>
                </c:pt>
                <c:pt idx="2">
                  <c:v>#N/A</c:v>
                </c:pt>
                <c:pt idx="3">
                  <c:v>1</c:v>
                </c:pt>
                <c:pt idx="4">
                  <c:v>#N/A</c:v>
                </c:pt>
                <c:pt idx="5">
                  <c:v>0.1</c:v>
                </c:pt>
                <c:pt idx="6">
                  <c:v>#N/A</c:v>
                </c:pt>
                <c:pt idx="7">
                  <c:v>0.11</c:v>
                </c:pt>
                <c:pt idx="8">
                  <c:v>#N/A</c:v>
                </c:pt>
                <c:pt idx="9">
                  <c:v>0.12</c:v>
                </c:pt>
              </c:numCache>
            </c:numRef>
          </c:val>
          <c:extLst>
            <c:ext xmlns:c16="http://schemas.microsoft.com/office/drawing/2014/chart" uri="{C3380CC4-5D6E-409C-BE32-E72D297353CC}">
              <c16:uniqueId val="{00000000-02B2-4D12-A7AB-BF123A646E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B2-4D12-A7AB-BF123A646E54}"/>
            </c:ext>
          </c:extLst>
        </c:ser>
        <c:ser>
          <c:idx val="2"/>
          <c:order val="2"/>
          <c:tx>
            <c:strRef>
              <c:f>データシート!$A$29</c:f>
              <c:strCache>
                <c:ptCount val="1"/>
                <c:pt idx="0">
                  <c:v>飯田市駐車場事業特別会計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0.05</c:v>
                </c:pt>
                <c:pt idx="4">
                  <c:v>#N/A</c:v>
                </c:pt>
                <c:pt idx="5">
                  <c:v>0.06</c:v>
                </c:pt>
                <c:pt idx="6">
                  <c:v>#N/A</c:v>
                </c:pt>
                <c:pt idx="7">
                  <c:v>7.0000000000000007E-2</c:v>
                </c:pt>
                <c:pt idx="8">
                  <c:v>#N/A</c:v>
                </c:pt>
                <c:pt idx="9">
                  <c:v>0.08</c:v>
                </c:pt>
              </c:numCache>
            </c:numRef>
          </c:val>
          <c:extLst>
            <c:ext xmlns:c16="http://schemas.microsoft.com/office/drawing/2014/chart" uri="{C3380CC4-5D6E-409C-BE32-E72D297353CC}">
              <c16:uniqueId val="{00000002-02B2-4D12-A7AB-BF123A646E54}"/>
            </c:ext>
          </c:extLst>
        </c:ser>
        <c:ser>
          <c:idx val="3"/>
          <c:order val="3"/>
          <c:tx>
            <c:strRef>
              <c:f>データシート!$A$30</c:f>
              <c:strCache>
                <c:ptCount val="1"/>
                <c:pt idx="0">
                  <c:v>飯田市介護老人保健施設事業特別会計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0.16</c:v>
                </c:pt>
                <c:pt idx="2">
                  <c:v>#N/A</c:v>
                </c:pt>
                <c:pt idx="3">
                  <c:v>0.19</c:v>
                </c:pt>
                <c:pt idx="4">
                  <c:v>#N/A</c:v>
                </c:pt>
                <c:pt idx="5">
                  <c:v>0.23</c:v>
                </c:pt>
                <c:pt idx="6">
                  <c:v>#N/A</c:v>
                </c:pt>
                <c:pt idx="7">
                  <c:v>0.2</c:v>
                </c:pt>
                <c:pt idx="8">
                  <c:v>#N/A</c:v>
                </c:pt>
                <c:pt idx="9">
                  <c:v>0.15</c:v>
                </c:pt>
              </c:numCache>
            </c:numRef>
          </c:val>
          <c:extLst>
            <c:ext xmlns:c16="http://schemas.microsoft.com/office/drawing/2014/chart" uri="{C3380CC4-5D6E-409C-BE32-E72D297353CC}">
              <c16:uniqueId val="{00000003-02B2-4D12-A7AB-BF123A646E54}"/>
            </c:ext>
          </c:extLst>
        </c:ser>
        <c:ser>
          <c:idx val="4"/>
          <c:order val="4"/>
          <c:tx>
            <c:strRef>
              <c:f>データシート!$A$31</c:f>
              <c:strCache>
                <c:ptCount val="1"/>
                <c:pt idx="0">
                  <c:v>飯田市介護保険特別会計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0.27</c:v>
                </c:pt>
                <c:pt idx="2">
                  <c:v>#N/A</c:v>
                </c:pt>
                <c:pt idx="3">
                  <c:v>0.24</c:v>
                </c:pt>
                <c:pt idx="4">
                  <c:v>#N/A</c:v>
                </c:pt>
                <c:pt idx="5">
                  <c:v>0.47</c:v>
                </c:pt>
                <c:pt idx="6">
                  <c:v>#N/A</c:v>
                </c:pt>
                <c:pt idx="7">
                  <c:v>0.03</c:v>
                </c:pt>
                <c:pt idx="8">
                  <c:v>#N/A</c:v>
                </c:pt>
                <c:pt idx="9">
                  <c:v>0.41</c:v>
                </c:pt>
              </c:numCache>
            </c:numRef>
          </c:val>
          <c:extLst>
            <c:ext xmlns:c16="http://schemas.microsoft.com/office/drawing/2014/chart" uri="{C3380CC4-5D6E-409C-BE32-E72D297353CC}">
              <c16:uniqueId val="{00000004-02B2-4D12-A7AB-BF123A646E54}"/>
            </c:ext>
          </c:extLst>
        </c:ser>
        <c:ser>
          <c:idx val="5"/>
          <c:order val="5"/>
          <c:tx>
            <c:strRef>
              <c:f>データシート!$A$32</c:f>
              <c:strCache>
                <c:ptCount val="1"/>
                <c:pt idx="0">
                  <c:v>飯田市国民健康保険特別会計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1.32</c:v>
                </c:pt>
                <c:pt idx="2">
                  <c:v>#N/A</c:v>
                </c:pt>
                <c:pt idx="3">
                  <c:v>1.81</c:v>
                </c:pt>
                <c:pt idx="4">
                  <c:v>#N/A</c:v>
                </c:pt>
                <c:pt idx="5">
                  <c:v>2.82</c:v>
                </c:pt>
                <c:pt idx="6">
                  <c:v>#N/A</c:v>
                </c:pt>
                <c:pt idx="7">
                  <c:v>1.99</c:v>
                </c:pt>
                <c:pt idx="8">
                  <c:v>#N/A</c:v>
                </c:pt>
                <c:pt idx="9">
                  <c:v>0.97</c:v>
                </c:pt>
              </c:numCache>
            </c:numRef>
          </c:val>
          <c:extLst>
            <c:ext xmlns:c16="http://schemas.microsoft.com/office/drawing/2014/chart" uri="{C3380CC4-5D6E-409C-BE32-E72D297353CC}">
              <c16:uniqueId val="{00000005-02B2-4D12-A7AB-BF123A646E5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3.48</c:v>
                </c:pt>
                <c:pt idx="2">
                  <c:v>#N/A</c:v>
                </c:pt>
                <c:pt idx="3">
                  <c:v>3.76</c:v>
                </c:pt>
                <c:pt idx="4">
                  <c:v>#N/A</c:v>
                </c:pt>
                <c:pt idx="5">
                  <c:v>3.59</c:v>
                </c:pt>
                <c:pt idx="6">
                  <c:v>#N/A</c:v>
                </c:pt>
                <c:pt idx="7">
                  <c:v>3.33</c:v>
                </c:pt>
                <c:pt idx="8">
                  <c:v>#N/A</c:v>
                </c:pt>
                <c:pt idx="9">
                  <c:v>3.48</c:v>
                </c:pt>
              </c:numCache>
            </c:numRef>
          </c:val>
          <c:extLst>
            <c:ext xmlns:c16="http://schemas.microsoft.com/office/drawing/2014/chart" uri="{C3380CC4-5D6E-409C-BE32-E72D297353CC}">
              <c16:uniqueId val="{00000006-02B2-4D12-A7AB-BF123A646E54}"/>
            </c:ext>
          </c:extLst>
        </c:ser>
        <c:ser>
          <c:idx val="7"/>
          <c:order val="7"/>
          <c:tx>
            <c:strRef>
              <c:f>データシート!$A$34</c:f>
              <c:strCache>
                <c:ptCount val="1"/>
                <c:pt idx="0">
                  <c:v>飯田市下水道事業会計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#N/A</c:v>
                </c:pt>
                <c:pt idx="5">
                  <c:v>2.34</c:v>
                </c:pt>
                <c:pt idx="6">
                  <c:v>#N/A</c:v>
                </c:pt>
                <c:pt idx="7">
                  <c:v>3.28</c:v>
                </c:pt>
                <c:pt idx="8">
                  <c:v>#N/A</c:v>
                </c:pt>
                <c:pt idx="9">
                  <c:v>4.2</c:v>
                </c:pt>
              </c:numCache>
            </c:numRef>
          </c:val>
          <c:extLst>
            <c:ext xmlns:c16="http://schemas.microsoft.com/office/drawing/2014/chart" uri="{C3380CC4-5D6E-409C-BE32-E72D297353CC}">
              <c16:uniqueId val="{00000007-02B2-4D12-A7AB-BF123A646E54}"/>
            </c:ext>
          </c:extLst>
        </c:ser>
        <c:ser>
          <c:idx val="8"/>
          <c:order val="8"/>
          <c:tx>
            <c:strRef>
              <c:f>データシート!$A$35</c:f>
              <c:strCache>
                <c:ptCount val="1"/>
                <c:pt idx="0">
                  <c:v>飯田市水道事業会計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6.71</c:v>
                </c:pt>
                <c:pt idx="2">
                  <c:v>#N/A</c:v>
                </c:pt>
                <c:pt idx="3">
                  <c:v>6.83</c:v>
                </c:pt>
                <c:pt idx="4">
                  <c:v>#N/A</c:v>
                </c:pt>
                <c:pt idx="5">
                  <c:v>7.49</c:v>
                </c:pt>
                <c:pt idx="6">
                  <c:v>#N/A</c:v>
                </c:pt>
                <c:pt idx="7">
                  <c:v>7.14</c:v>
                </c:pt>
                <c:pt idx="8">
                  <c:v>#N/A</c:v>
                </c:pt>
                <c:pt idx="9">
                  <c:v>7.23</c:v>
                </c:pt>
              </c:numCache>
            </c:numRef>
          </c:val>
          <c:extLst>
            <c:ext xmlns:c16="http://schemas.microsoft.com/office/drawing/2014/chart" uri="{C3380CC4-5D6E-409C-BE32-E72D297353CC}">
              <c16:uniqueId val="{00000008-02B2-4D12-A7AB-BF123A646E54}"/>
            </c:ext>
          </c:extLst>
        </c:ser>
        <c:ser>
          <c:idx val="9"/>
          <c:order val="9"/>
          <c:tx>
            <c:strRef>
              <c:f>データシート!$A$36</c:f>
              <c:strCache>
                <c:ptCount val="1"/>
                <c:pt idx="0">
                  <c:v>飯田市病院事業会計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20.62</c:v>
                </c:pt>
                <c:pt idx="2">
                  <c:v>#N/A</c:v>
                </c:pt>
                <c:pt idx="3">
                  <c:v>20.34</c:v>
                </c:pt>
                <c:pt idx="4">
                  <c:v>#N/A</c:v>
                </c:pt>
                <c:pt idx="5">
                  <c:v>18.420000000000002</c:v>
                </c:pt>
                <c:pt idx="6">
                  <c:v>#N/A</c:v>
                </c:pt>
                <c:pt idx="7">
                  <c:v>14.42</c:v>
                </c:pt>
                <c:pt idx="8">
                  <c:v>#N/A</c:v>
                </c:pt>
                <c:pt idx="9">
                  <c:v>14.38</c:v>
                </c:pt>
              </c:numCache>
            </c:numRef>
          </c:val>
          <c:extLst>
            <c:ext xmlns:c16="http://schemas.microsoft.com/office/drawing/2014/chart" uri="{C3380CC4-5D6E-409C-BE32-E72D297353CC}">
              <c16:uniqueId val="{00000009-02B2-4D12-A7AB-BF123A646E5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6170</c:v>
                </c:pt>
                <c:pt idx="5">
                  <c:v>6217</c:v>
                </c:pt>
                <c:pt idx="8">
                  <c:v>6193</c:v>
                </c:pt>
                <c:pt idx="11">
                  <c:v>6013</c:v>
                </c:pt>
                <c:pt idx="14">
                  <c:v>6103</c:v>
                </c:pt>
              </c:numCache>
            </c:numRef>
          </c:val>
          <c:extLst>
            <c:ext xmlns:c16="http://schemas.microsoft.com/office/drawing/2014/chart" uri="{C3380CC4-5D6E-409C-BE32-E72D297353CC}">
              <c16:uniqueId val="{00000000-F230-49FB-8593-3F12541A57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230-49FB-8593-3F12541A57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176</c:v>
                </c:pt>
                <c:pt idx="3">
                  <c:v>159</c:v>
                </c:pt>
                <c:pt idx="6">
                  <c:v>137</c:v>
                </c:pt>
                <c:pt idx="9">
                  <c:v>119</c:v>
                </c:pt>
                <c:pt idx="12">
                  <c:v>231</c:v>
                </c:pt>
              </c:numCache>
            </c:numRef>
          </c:val>
          <c:extLst>
            <c:ext xmlns:c16="http://schemas.microsoft.com/office/drawing/2014/chart" uri="{C3380CC4-5D6E-409C-BE32-E72D297353CC}">
              <c16:uniqueId val="{00000002-F230-49FB-8593-3F12541A57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285</c:v>
                </c:pt>
                <c:pt idx="3">
                  <c:v>314</c:v>
                </c:pt>
                <c:pt idx="6">
                  <c:v>357</c:v>
                </c:pt>
                <c:pt idx="9">
                  <c:v>249</c:v>
                </c:pt>
                <c:pt idx="12">
                  <c:v>135</c:v>
                </c:pt>
              </c:numCache>
            </c:numRef>
          </c:val>
          <c:extLst>
            <c:ext xmlns:c16="http://schemas.microsoft.com/office/drawing/2014/chart" uri="{C3380CC4-5D6E-409C-BE32-E72D297353CC}">
              <c16:uniqueId val="{00000003-F230-49FB-8593-3F12541A57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2335</c:v>
                </c:pt>
                <c:pt idx="3">
                  <c:v>2633</c:v>
                </c:pt>
                <c:pt idx="6">
                  <c:v>2681</c:v>
                </c:pt>
                <c:pt idx="9">
                  <c:v>2632</c:v>
                </c:pt>
                <c:pt idx="12">
                  <c:v>2515</c:v>
                </c:pt>
              </c:numCache>
            </c:numRef>
          </c:val>
          <c:extLst>
            <c:ext xmlns:c16="http://schemas.microsoft.com/office/drawing/2014/chart" uri="{C3380CC4-5D6E-409C-BE32-E72D297353CC}">
              <c16:uniqueId val="{00000004-F230-49FB-8593-3F12541A57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30-49FB-8593-3F12541A57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30-49FB-8593-3F12541A57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4946</c:v>
                </c:pt>
                <c:pt idx="3">
                  <c:v>4863</c:v>
                </c:pt>
                <c:pt idx="6">
                  <c:v>4927</c:v>
                </c:pt>
                <c:pt idx="9">
                  <c:v>4858</c:v>
                </c:pt>
                <c:pt idx="12">
                  <c:v>5088</c:v>
                </c:pt>
              </c:numCache>
            </c:numRef>
          </c:val>
          <c:extLst>
            <c:ext xmlns:c16="http://schemas.microsoft.com/office/drawing/2014/chart" uri="{C3380CC4-5D6E-409C-BE32-E72D297353CC}">
              <c16:uniqueId val="{00000007-F230-49FB-8593-3F12541A57F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1572</c:v>
                </c:pt>
                <c:pt idx="2">
                  <c:v>#N/A</c:v>
                </c:pt>
                <c:pt idx="3">
                  <c:v>#N/A</c:v>
                </c:pt>
                <c:pt idx="4">
                  <c:v>1752</c:v>
                </c:pt>
                <c:pt idx="5">
                  <c:v>#N/A</c:v>
                </c:pt>
                <c:pt idx="6">
                  <c:v>#N/A</c:v>
                </c:pt>
                <c:pt idx="7">
                  <c:v>1909</c:v>
                </c:pt>
                <c:pt idx="8">
                  <c:v>#N/A</c:v>
                </c:pt>
                <c:pt idx="9">
                  <c:v>#N/A</c:v>
                </c:pt>
                <c:pt idx="10">
                  <c:v>1845</c:v>
                </c:pt>
                <c:pt idx="11">
                  <c:v>#N/A</c:v>
                </c:pt>
                <c:pt idx="12">
                  <c:v>#N/A</c:v>
                </c:pt>
                <c:pt idx="13">
                  <c:v>1866</c:v>
                </c:pt>
                <c:pt idx="14">
                  <c:v>#N/A</c:v>
                </c:pt>
              </c:numCache>
            </c:numRef>
          </c:val>
          <c:smooth val="0"/>
          <c:extLst>
            <c:ext xmlns:c16="http://schemas.microsoft.com/office/drawing/2014/chart" uri="{C3380CC4-5D6E-409C-BE32-E72D297353CC}">
              <c16:uniqueId val="{00000008-F230-49FB-8593-3F12541A57F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55392</c:v>
                </c:pt>
                <c:pt idx="5">
                  <c:v>52999</c:v>
                </c:pt>
                <c:pt idx="8">
                  <c:v>50987</c:v>
                </c:pt>
                <c:pt idx="11">
                  <c:v>49266</c:v>
                </c:pt>
                <c:pt idx="14">
                  <c:v>47906</c:v>
                </c:pt>
              </c:numCache>
            </c:numRef>
          </c:val>
          <c:extLst>
            <c:ext xmlns:c16="http://schemas.microsoft.com/office/drawing/2014/chart" uri="{C3380CC4-5D6E-409C-BE32-E72D297353CC}">
              <c16:uniqueId val="{00000000-72AC-45D2-8F04-26EB8F697DF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11305</c:v>
                </c:pt>
                <c:pt idx="5">
                  <c:v>10124</c:v>
                </c:pt>
                <c:pt idx="8">
                  <c:v>10089</c:v>
                </c:pt>
                <c:pt idx="11">
                  <c:v>9239</c:v>
                </c:pt>
                <c:pt idx="14">
                  <c:v>8835</c:v>
                </c:pt>
              </c:numCache>
            </c:numRef>
          </c:val>
          <c:extLst>
            <c:ext xmlns:c16="http://schemas.microsoft.com/office/drawing/2014/chart" uri="{C3380CC4-5D6E-409C-BE32-E72D297353CC}">
              <c16:uniqueId val="{00000001-72AC-45D2-8F04-26EB8F697DF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11243</c:v>
                </c:pt>
                <c:pt idx="5">
                  <c:v>11669</c:v>
                </c:pt>
                <c:pt idx="8">
                  <c:v>11867</c:v>
                </c:pt>
                <c:pt idx="11">
                  <c:v>11679</c:v>
                </c:pt>
                <c:pt idx="14">
                  <c:v>11363</c:v>
                </c:pt>
              </c:numCache>
            </c:numRef>
          </c:val>
          <c:extLst>
            <c:ext xmlns:c16="http://schemas.microsoft.com/office/drawing/2014/chart" uri="{C3380CC4-5D6E-409C-BE32-E72D297353CC}">
              <c16:uniqueId val="{00000002-72AC-45D2-8F04-26EB8F697DF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AC-45D2-8F04-26EB8F697DF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AC-45D2-8F04-26EB8F697DF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AC-45D2-8F04-26EB8F697DF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7493</c:v>
                </c:pt>
                <c:pt idx="3">
                  <c:v>7237</c:v>
                </c:pt>
                <c:pt idx="6">
                  <c:v>7212</c:v>
                </c:pt>
                <c:pt idx="9">
                  <c:v>7164</c:v>
                </c:pt>
                <c:pt idx="12">
                  <c:v>7054</c:v>
                </c:pt>
              </c:numCache>
            </c:numRef>
          </c:val>
          <c:extLst>
            <c:ext xmlns:c16="http://schemas.microsoft.com/office/drawing/2014/chart" uri="{C3380CC4-5D6E-409C-BE32-E72D297353CC}">
              <c16:uniqueId val="{00000006-72AC-45D2-8F04-26EB8F697DF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374</c:v>
                </c:pt>
                <c:pt idx="3">
                  <c:v>422</c:v>
                </c:pt>
                <c:pt idx="6">
                  <c:v>1104</c:v>
                </c:pt>
                <c:pt idx="9">
                  <c:v>2479</c:v>
                </c:pt>
                <c:pt idx="12">
                  <c:v>2107</c:v>
                </c:pt>
              </c:numCache>
            </c:numRef>
          </c:val>
          <c:extLst>
            <c:ext xmlns:c16="http://schemas.microsoft.com/office/drawing/2014/chart" uri="{C3380CC4-5D6E-409C-BE32-E72D297353CC}">
              <c16:uniqueId val="{00000007-72AC-45D2-8F04-26EB8F697DF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24180</c:v>
                </c:pt>
                <c:pt idx="3">
                  <c:v>23747</c:v>
                </c:pt>
                <c:pt idx="6">
                  <c:v>23507</c:v>
                </c:pt>
                <c:pt idx="9">
                  <c:v>22376</c:v>
                </c:pt>
                <c:pt idx="12">
                  <c:v>20590</c:v>
                </c:pt>
              </c:numCache>
            </c:numRef>
          </c:val>
          <c:extLst>
            <c:ext xmlns:c16="http://schemas.microsoft.com/office/drawing/2014/chart" uri="{C3380CC4-5D6E-409C-BE32-E72D297353CC}">
              <c16:uniqueId val="{00000008-72AC-45D2-8F04-26EB8F697DF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659</c:v>
                </c:pt>
                <c:pt idx="3">
                  <c:v>569</c:v>
                </c:pt>
                <c:pt idx="6">
                  <c:v>499</c:v>
                </c:pt>
                <c:pt idx="9">
                  <c:v>1200</c:v>
                </c:pt>
                <c:pt idx="12">
                  <c:v>1010</c:v>
                </c:pt>
              </c:numCache>
            </c:numRef>
          </c:val>
          <c:extLst>
            <c:ext xmlns:c16="http://schemas.microsoft.com/office/drawing/2014/chart" uri="{C3380CC4-5D6E-409C-BE32-E72D297353CC}">
              <c16:uniqueId val="{00000009-72AC-45D2-8F04-26EB8F697DF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44305</c:v>
                </c:pt>
                <c:pt idx="3">
                  <c:v>44217</c:v>
                </c:pt>
                <c:pt idx="6">
                  <c:v>43084</c:v>
                </c:pt>
                <c:pt idx="9">
                  <c:v>42169</c:v>
                </c:pt>
                <c:pt idx="12">
                  <c:v>42342</c:v>
                </c:pt>
              </c:numCache>
            </c:numRef>
          </c:val>
          <c:extLst>
            <c:ext xmlns:c16="http://schemas.microsoft.com/office/drawing/2014/chart" uri="{C3380CC4-5D6E-409C-BE32-E72D297353CC}">
              <c16:uniqueId val="{0000000A-72AC-45D2-8F04-26EB8F697DF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1399</c:v>
                </c:pt>
                <c:pt idx="5">
                  <c:v>#N/A</c:v>
                </c:pt>
                <c:pt idx="6">
                  <c:v>#N/A</c:v>
                </c:pt>
                <c:pt idx="7">
                  <c:v>2462</c:v>
                </c:pt>
                <c:pt idx="8">
                  <c:v>#N/A</c:v>
                </c:pt>
                <c:pt idx="9">
                  <c:v>#N/A</c:v>
                </c:pt>
                <c:pt idx="10">
                  <c:v>5204</c:v>
                </c:pt>
                <c:pt idx="11">
                  <c:v>#N/A</c:v>
                </c:pt>
                <c:pt idx="12">
                  <c:v>#N/A</c:v>
                </c:pt>
                <c:pt idx="13">
                  <c:v>4999</c:v>
                </c:pt>
                <c:pt idx="14">
                  <c:v>#N/A</c:v>
                </c:pt>
              </c:numCache>
            </c:numRef>
          </c:val>
          <c:smooth val="0"/>
          <c:extLst>
            <c:ext xmlns:c16="http://schemas.microsoft.com/office/drawing/2014/chart" uri="{C3380CC4-5D6E-409C-BE32-E72D297353CC}">
              <c16:uniqueId val="{0000000B-72AC-45D2-8F04-26EB8F697DF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2169</c:v>
                </c:pt>
                <c:pt idx="1">
                  <c:v>1770</c:v>
                </c:pt>
                <c:pt idx="2">
                  <c:v>1375</c:v>
                </c:pt>
              </c:numCache>
            </c:numRef>
          </c:val>
          <c:extLst>
            <c:ext xmlns:c16="http://schemas.microsoft.com/office/drawing/2014/chart" uri="{C3380CC4-5D6E-409C-BE32-E72D297353CC}">
              <c16:uniqueId val="{00000000-FC52-4FAE-AA41-2649FAFF87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1464</c:v>
                </c:pt>
                <c:pt idx="1">
                  <c:v>1468</c:v>
                </c:pt>
                <c:pt idx="2">
                  <c:v>1471</c:v>
                </c:pt>
              </c:numCache>
            </c:numRef>
          </c:val>
          <c:extLst>
            <c:ext xmlns:c16="http://schemas.microsoft.com/office/drawing/2014/chart" uri="{C3380CC4-5D6E-409C-BE32-E72D297353CC}">
              <c16:uniqueId val="{00000001-FC52-4FAE-AA41-2649FAFF87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8870</c:v>
                </c:pt>
                <c:pt idx="1">
                  <c:v>8956</c:v>
                </c:pt>
                <c:pt idx="2">
                  <c:v>8897</c:v>
                </c:pt>
              </c:numCache>
            </c:numRef>
          </c:val>
          <c:extLst>
            <c:ext xmlns:c16="http://schemas.microsoft.com/office/drawing/2014/chart" uri="{C3380CC4-5D6E-409C-BE32-E72D297353CC}">
              <c16:uniqueId val="{00000002-FC52-4FAE-AA41-2649FAFF87D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{01E4E7E6-83A4-4995-B01D-40AA6C6CF769}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B2B-46FB-BA85-64BF088FD2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{25AA75F7-1CD8-433E-9D3E-BF3F72E376DE}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2B-46FB-BA85-64BF088FD2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{70BB69D3-604E-490E-B4DD-CE64024A800E}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2B-46FB-BA85-64BF088FD2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{71E7F604-DB48-4133-B7EC-26E72D4B2EF9}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2B-46FB-BA85-64BF088FD2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{012B8E7C-C614-485C-B2CE-5FE31480B796}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2B-46FB-BA85-64BF088FD24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{6D1F1AA9-2B7D-44F5-82F0-73C6D2C142EF}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B2B-46FB-BA85-64BF088FD24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{48BE686B-BE6F-452A-A619-148B6A95678C}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B2B-46FB-BA85-64BF088FD24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{388812E7-426B-4756-A3CB-003B603A8373}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B2B-46FB-BA85-64BF088FD24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{18A1BA88-6A23-4C35-B4F1-2C57D3F7ED40}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B2B-46FB-BA85-64BF088FD2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51.4</c:v>
                </c:pt>
                <c:pt idx="24">
                  <c:v>52.9</c:v>
                </c:pt>
                <c:pt idx="32">
                  <c:v>53.9</c:v>
                </c:pt>
              </c:numCache>
            </c:numRef>
          </c:xVal>
          <c:yVal>
            <c:numRef>
              <c:f>公会計指標分析・財政指標組合せ分析表!$BP$51:$DC$51</c:f>
              <c:numCache>
                <c:formatCode>#,##0.0;"▲ "#,##0.0</c:formatCode>
                <c:ptCount val="40"/>
                <c:pt idx="16">
                  <c:v>11.2</c:v>
                </c:pt>
                <c:pt idx="24">
                  <c:v>24.1</c:v>
                </c:pt>
                <c:pt idx="32">
                  <c:v>23.2</c:v>
                </c:pt>
              </c:numCache>
            </c:numRef>
          </c:yVal>
          <c:smooth val="0"/>
          <c:extLst>
            <c:ext xmlns:c16="http://schemas.microsoft.com/office/drawing/2014/chart" uri="{C3380CC4-5D6E-409C-BE32-E72D297353CC}">
              <c16:uniqueId val="{00000009-9B2B-46FB-BA85-64BF088FD24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{0F3108F9-AC64-4D3D-9407-801B87C470C8}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B2B-46FB-BA85-64BF088FD24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{AB9A9870-D448-45A8-8136-16BDB78B0D69}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2B-46FB-BA85-64BF088FD2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{8D13D52D-6017-47A1-A721-1D406504B132}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2B-46FB-BA85-64BF088FD2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{C827B19A-AD84-4D61-8320-A2E0FB473A42}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2B-46FB-BA85-64BF088FD2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{E901D26A-9771-4B06-A1D9-1E095ACA04CE}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2B-46FB-BA85-64BF088FD24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{80A602EA-F6DC-4D61-93E3-2607F4D0B790}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B2B-46FB-BA85-64BF088FD24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{45FAF703-289B-426C-A297-655A4E209A76}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B2B-46FB-BA85-64BF088FD24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{B46C1883-17A8-4998-AFA1-10471A6F7CDC}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B2B-46FB-BA85-64BF088FD24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{916B69B5-789A-418B-A20F-1347D4093557}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B2B-46FB-BA85-64BF088FD2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57.4</c:v>
                </c:pt>
                <c:pt idx="24">
                  <c:v>58.7</c:v>
                </c:pt>
                <c:pt idx="32">
                  <c:v>59.8</c:v>
                </c:pt>
              </c:numCache>
            </c:numRef>
          </c:xVal>
          <c:yVal>
            <c:numRef>
              <c:f>公会計指標分析・財政指標組合せ分析表!$BP$55:$DC$55</c:f>
              <c:numCache>
                <c:formatCode>#,##0.0;"▲ "#,##0.0</c:formatCode>
                <c:ptCount val="40"/>
                <c:pt idx="16">
                  <c:v>53.1</c:v>
                </c:pt>
                <c:pt idx="24">
                  <c:v>51.2</c:v>
                </c:pt>
                <c:pt idx="32">
                  <c:v>47.2</c:v>
                </c:pt>
              </c:numCache>
            </c:numRef>
          </c:yVal>
          <c:smooth val="0"/>
          <c:extLst>
            <c:ext xmlns:c16="http://schemas.microsoft.com/office/drawing/2014/chart" uri="{C3380CC4-5D6E-409C-BE32-E72D297353CC}">
              <c16:uniqueId val="{00000013-9B2B-46FB-BA85-64BF088FD245}"/>
            </c:ext>
          </c:extLst>
        </c:ser>
        <c:dLbls>
          <c:showLegendKey val="0"/>
          <c:showVal val="1"/>
          <c:showCatName val="0"/>
          <c:showSerName val="0"/>
          <c:showPercent val="0"/>
          <c:showBubbleSize val="0"/>
        </c:dLbls>
        <c:axId val="46179840"/>
        <c:axId val="46181760"/>
      </c:scatterChart>
      <c:valAx>
        <c:axId val="46179840"/>
        <c:scaling>
          <c:orientation val="minMax"/>
          <c:max val="60.5"/>
          <c:min val="50.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{453B9D04-76EC-4228-B564-945CF84D1E93}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AEC-47BD-BE52-AA6BE6F5B2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{08A50A9B-A302-48D4-9BFF-9E6E1C0B7972}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EC-47BD-BE52-AA6BE6F5B2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{0F0DDCDF-3C38-4755-BD93-79AEE451DF2C}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EC-47BD-BE52-AA6BE6F5B2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{4F2D7ECC-E010-4FC1-94C3-FA89A4D5953C}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EC-47BD-BE52-AA6BE6F5B2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{E98A7E92-942B-4404-87FB-EE515D653D47}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EC-47BD-BE52-AA6BE6F5B26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{443D3524-7940-447A-A952-5C71965BD9F6}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AEC-47BD-BE52-AA6BE6F5B26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{D9E56D75-CE5B-41C1-A2EB-1BF01C670EF0}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AEC-47BD-BE52-AA6BE6F5B26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{177B5D27-6CFD-4040-842D-DBD60A82D445}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AEC-47BD-BE52-AA6BE6F5B26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{0161726D-269E-40C2-B45D-5797FB701C2A}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AEC-47BD-BE52-AA6BE6F5B2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7.8</c:v>
                </c:pt>
                <c:pt idx="16">
                  <c:v>7.9</c:v>
                </c:pt>
                <c:pt idx="24">
                  <c:v>8.4</c:v>
                </c:pt>
                <c:pt idx="32">
                  <c:v>8.6</c:v>
                </c:pt>
              </c:numCache>
            </c:numRef>
          </c:xVal>
          <c:yVal>
            <c:numRef>
              <c:f>公会計指標分析・財政指標組合せ分析表!$BP$73:$DC$73</c:f>
              <c:numCache>
                <c:formatCode>#,##0.0;"▲ "#,##0.0</c:formatCode>
                <c:ptCount val="40"/>
                <c:pt idx="8">
                  <c:v>6.3</c:v>
                </c:pt>
                <c:pt idx="16">
                  <c:v>11.2</c:v>
                </c:pt>
                <c:pt idx="24">
                  <c:v>24.1</c:v>
                </c:pt>
                <c:pt idx="32">
                  <c:v>23.2</c:v>
                </c:pt>
              </c:numCache>
            </c:numRef>
          </c:yVal>
          <c:smooth val="0"/>
          <c:extLst>
            <c:ext xmlns:c16="http://schemas.microsoft.com/office/drawing/2014/chart" uri="{C3380CC4-5D6E-409C-BE32-E72D297353CC}">
              <c16:uniqueId val="{00000009-0AEC-47BD-BE52-AA6BE6F5B26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{D2F4DFC9-5A64-467C-AC16-1F5B6CF4D9AF}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AEC-47BD-BE52-AA6BE6F5B26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{A3070C9B-52FF-49D4-B3F0-819BF11E2822}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EC-47BD-BE52-AA6BE6F5B2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{B02EFF68-60CD-4064-94B1-EEE27535D1B7}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EC-47BD-BE52-AA6BE6F5B2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{A4C20394-FA08-43B3-B8B9-BD6B740B1588}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EC-47BD-BE52-AA6BE6F5B2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{8527981E-5064-419D-A35E-95415F4531D5}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EC-47BD-BE52-AA6BE6F5B26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{F813F3B0-D5DB-4FA8-8678-55D7F1D9EB58}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AEC-47BD-BE52-AA6BE6F5B26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{FED643AF-D2F3-4A0B-A088-A3B4545B302F}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AEC-47BD-BE52-AA6BE6F5B26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{527BEC5D-8D83-4037-B753-CA6FD5E26B14}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AEC-47BD-BE52-AA6BE6F5B26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{720A4CEE-CBB9-4ABF-86D0-927BB1650B09}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AEC-47BD-BE52-AA6BE6F5B2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12</c:v>
                </c:pt>
                <c:pt idx="16">
                  <c:v>8.6</c:v>
                </c:pt>
                <c:pt idx="24">
                  <c:v>8.1999999999999993</c:v>
                </c:pt>
                <c:pt idx="32">
                  <c:v>7.8</c:v>
                </c:pt>
              </c:numCache>
            </c:numRef>
          </c:xVal>
          <c:yVal>
            <c:numRef>
              <c:f>公会計指標分析・財政指標組合せ分析表!$BP$77:$DC$77</c:f>
              <c:numCache>
                <c:formatCode>#,##0.0;"▲ "#,##0.0</c:formatCode>
                <c:ptCount val="40"/>
                <c:pt idx="0">
                  <c:v>33.299999999999997</c:v>
                </c:pt>
                <c:pt idx="8">
                  <c:v>74.400000000000006</c:v>
                </c:pt>
                <c:pt idx="16">
                  <c:v>53.1</c:v>
                </c:pt>
                <c:pt idx="24">
                  <c:v>51.2</c:v>
                </c:pt>
                <c:pt idx="32">
                  <c:v>47.2</c:v>
                </c:pt>
              </c:numCache>
            </c:numRef>
          </c:yVal>
          <c:smooth val="0"/>
          <c:extLst>
            <c:ext xmlns:c16="http://schemas.microsoft.com/office/drawing/2014/chart" uri="{C3380CC4-5D6E-409C-BE32-E72D297353CC}">
              <c16:uniqueId val="{00000013-0AEC-47BD-BE52-AA6BE6F5B26D}"/>
            </c:ext>
          </c:extLst>
        </c:ser>
        <c:dLbls>
          <c:showLegendKey val="0"/>
          <c:showVal val="1"/>
          <c:showCatName val="0"/>
          <c:showSerName val="0"/>
          <c:showPercent val="0"/>
          <c:showBubbleSize val="0"/>
        </c:dLbls>
        <c:axId val="84219776"/>
        <c:axId val="84234240"/>
      </c:scatterChart>
      <c:valAx>
        <c:axId val="84219776"/>
        <c:scaling>
          <c:orientation val="minMax"/>
          <c:max val="12.4"/>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年度の実質公債費比率の分子は、前年度と比較して</a:t>
          </a:r>
          <a:r>
            <a:rPr kumimoji="1" lang="en-US" altLang="ja-JP" sz="1400">
              <a:latin typeface="ＭＳ ゴシック" pitchFamily="49" charset="-128"/>
              <a:ea typeface="ＭＳ ゴシック" pitchFamily="49" charset="-128"/>
            </a:rPr>
            <a:t>2,100</a:t>
          </a:r>
          <a:r>
            <a:rPr kumimoji="1" lang="ja-JP" altLang="en-US" sz="1400">
              <a:latin typeface="ＭＳ ゴシック" pitchFamily="49" charset="-128"/>
              <a:ea typeface="ＭＳ ゴシック" pitchFamily="49" charset="-128"/>
            </a:rPr>
            <a:t>万円の増となった。</a:t>
          </a:r>
        </a:p>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年度借入の庁舎整備にかかる市町村合併特例事業債の元金償還が開始したことなどにより前年度比</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3,017</a:t>
          </a:r>
          <a:r>
            <a:rPr kumimoji="1" lang="ja-JP" altLang="en-US" sz="1400">
              <a:latin typeface="ＭＳ ゴシック" pitchFamily="49" charset="-128"/>
              <a:ea typeface="ＭＳ ゴシック" pitchFamily="49" charset="-128"/>
            </a:rPr>
            <a:t>万円の増となったが、今後は減少していく見込みである。また、公営企業債の元利償還金に対する繰入金（準元利償還金）もピークを越えており、今後も引き続き減少していく見込みである。</a:t>
          </a:r>
        </a:p>
        <a:p>
          <a:r>
            <a:rPr kumimoji="1" lang="ja-JP" altLang="en-US" sz="1400">
              <a:latin typeface="ＭＳ ゴシック" pitchFamily="49" charset="-128"/>
              <a:ea typeface="ＭＳ ゴシック" pitchFamily="49" charset="-128"/>
            </a:rPr>
            <a:t>　地方債の償還を着実に進めるとともに、長期的な視点に立った計画的な地方債の発行に努めていく必要がある。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年度の将来負担比率の分子は、前年度と比較して</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516</a:t>
          </a:r>
          <a:r>
            <a:rPr kumimoji="1" lang="ja-JP" altLang="en-US" sz="1400">
              <a:latin typeface="ＭＳ ゴシック" pitchFamily="49" charset="-128"/>
              <a:ea typeface="ＭＳ ゴシック" pitchFamily="49" charset="-128"/>
            </a:rPr>
            <a:t>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将来負担額は、</a:t>
          </a:r>
          <a:r>
            <a:rPr kumimoji="1" lang="en-US" altLang="ja-JP" sz="1400">
              <a:latin typeface="ＭＳ ゴシック" pitchFamily="49" charset="-128"/>
              <a:ea typeface="ＭＳ ゴシック" pitchFamily="49" charset="-128"/>
            </a:rPr>
            <a:t>731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324</a:t>
          </a:r>
          <a:r>
            <a:rPr kumimoji="1" lang="ja-JP" altLang="en-US" sz="1400">
              <a:latin typeface="ＭＳ ゴシック" pitchFamily="49" charset="-128"/>
              <a:ea typeface="ＭＳ ゴシック" pitchFamily="49" charset="-128"/>
            </a:rPr>
            <a:t>万円で前年度比</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8,540</a:t>
          </a:r>
          <a:r>
            <a:rPr kumimoji="1" lang="ja-JP" altLang="en-US" sz="1400">
              <a:latin typeface="ＭＳ ゴシック" pitchFamily="49" charset="-128"/>
              <a:ea typeface="ＭＳ ゴシック" pitchFamily="49" charset="-128"/>
            </a:rPr>
            <a:t>万円の減となった。主な要因は、公営企業の地方債残高減に伴う繰入見込額の減であり、今後も引き続き減少していく見込みである。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同じく分子を構成し、将来負担額から控除することができる充当可能財源等は、</a:t>
          </a:r>
          <a:r>
            <a:rPr kumimoji="1" lang="en-US" altLang="ja-JP" sz="1400">
              <a:latin typeface="ＭＳ ゴシック" pitchFamily="49" charset="-128"/>
              <a:ea typeface="ＭＳ ゴシック" pitchFamily="49" charset="-128"/>
            </a:rPr>
            <a:t>681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395</a:t>
          </a:r>
          <a:r>
            <a:rPr kumimoji="1" lang="ja-JP" altLang="en-US" sz="1400">
              <a:latin typeface="ＭＳ ゴシック" pitchFamily="49" charset="-128"/>
              <a:ea typeface="ＭＳ ゴシック" pitchFamily="49" charset="-128"/>
            </a:rPr>
            <a:t>万円で前年度比</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8025</a:t>
          </a:r>
          <a:r>
            <a:rPr kumimoji="1" lang="ja-JP" altLang="en-US" sz="1400">
              <a:latin typeface="ＭＳ ゴシック" pitchFamily="49" charset="-128"/>
              <a:ea typeface="ＭＳ ゴシック" pitchFamily="49" charset="-128"/>
            </a:rPr>
            <a:t>万円となった。主な要因は、地方債償還に伴う基準財政需要額算入見込額の減、基金取崩しによる充当可能基金の減となっている。</a:t>
          </a:r>
        </a:p>
        <a:p>
          <a:r>
            <a:rPr kumimoji="1" lang="ja-JP" altLang="en-US" sz="1400">
              <a:latin typeface="ＭＳ ゴシック" pitchFamily="49" charset="-128"/>
              <a:ea typeface="ＭＳ ゴシック" pitchFamily="49" charset="-128"/>
            </a:rPr>
            <a:t>　着実な償還と長期的視点に立った地方債の発行を進めてきたが、今後想定されるリニア中央新幹線開通に向けた整備や老朽化する公共施設の更新などに向け、引き続き長期的な視点に立った地方債の発行に努め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長野県飯田市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年度決算では財政調整基金に３億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万円、リニア中央新幹線飯田駅整備推進基金に３億円の新規積立を行い基金残高が増加したが、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年度決算からは財政調整基金の取崩しが続いたことにより基金残高が３年連続で減少している。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財政調整基金は、災害復旧費や民間保育所施設整備補助などの臨時的経費にかかる一般財源の増加に対応するため４億円を取崩し、利子積立との差引で３億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万円の減となった。減債基金は、当初予算で予算化した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万円を取り崩さず、利子積立により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その他特定目的基金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は、１億円の新規積立を行いつつ事業の本格化により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万円の取崩しを行ったリニア中央新幹線飯田駅整備推進基金、公民館（支所含む）耐震化のため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万円の取崩しを行った庁舎建設基金、過疎地域の振興事業として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万円を取り崩すとともに過疎対策事業債ソフト分を活用して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万円の新規積立を行った過疎地域自立促進基金などにより、全体で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年度に策定した「飯田市行財政改革大綱に基づく実行計画」において、「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年度末時点の主要４基金（財政調整基金、減債基金、公共施設等整備基金、ふるさと基金をいう）の基金残高を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億円以上確保することを目指す」という財政運営目標を設定している（平成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年度末主要４基金現在高：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万円）。リニア中央新幹線開通に向けた整備など大規模事業への投資を進めるための財源として効果的に活用しつつ、目標の達成に向けてより一層財政運営の健全化に取り組む。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主な基金と使途は以下の通り（平成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億円以上の基金、カッコ内は現在高）</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公共施設等の整備に要する経費の財源に充てる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自ら考え自ら行う地域づくり事業の運営に要する費用の財源に充てる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飯田市役所庁舎の整備に要する費用の財源に充てる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地域の一体感を高め、魅力ある地域づくりに資する地域振興事業に充てる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・リニア中央新幹線飯田駅整備推進基金（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リニア中央新幹線の稼働の早期実現、飯田駅の誘致及び設置並びにそれらに関連する基盤整備に係る財源とする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年度決算におけるその他特定目的基金の残高は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が減少した理由としては、基金全体で記載したリニア中央新幹線飯田駅整備推進基金、庁舎整備基金及び過疎地域自立促進基金以外では、社会福祉施設整備基金を特別養護老人ホーム整備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万円、ふるさと基金を市民活動に対する助成事業等の財源として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万円、地域雇用創出推進基金を雇用環境の改善、若者に対する就職支援、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UI</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ターン等人材誘導事象などの財源として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特定目的基金は、設置の際に使途を明確化し、一般財源、寄附金、地方債、交付金等を財源として計画的に積立を行ってきており、必要な時期に対象となる事業に活用することで、事業の安定的、継続的な実施に資するものとなっている。今後も先を見据えた計画的な積立てと取崩しを行い、財源の見通しを持って事業を実施することで健全な財政運営を維持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万円となり、前年度比３億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が減少した理由としては、台風や豪雨災害の影響による災害復旧費の増に加え、民間保育所施設整備補助などの臨時的な経費にかかる一般財源の増加に対応するため、４億円を取り崩したこと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この他に基金利子収入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年度決算では３億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万円の新規積立を行い基金残高が増加したが、平成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年度は１億円、平成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年度は４億円、平成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年度は４億円の取崩しを行い基金残高が減少している。当市の財政調整基金の基金残高は長野県内の他市と比較して少ない方であり、今後予定される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リニア中央新幹線開通に向けた関連道路、施設整備など大規模な事業に対応するためには、国県からの補助金や地方債、特目基金といった特定財源を効果的に組み合わせて対応するとともに、行財政改革の取組による財政健全化と財政基盤の強化にさらに取り組む必要があ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年度決算における減債基金の残高は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当初予算で３億６千万円を予算化したが決算段階で取崩しを行わなくて済んだことから、平成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年度の変動は基金利子収入の積立による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万円の増のみとなった。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時点では取崩しを予算化しているが、地方債残高は着実な償還と計画的な借入により減少し、公債費支出の増減も平準化してきていることから、近年は取崩しを行っていない。しかしながら、普通交付税の合併算定替えの縮減による歳入一般財源の減少や、大規模事業の実施が続いていることによる臨時的な歳出一般財源の増加が課題となっており、貴重な財源として計画的に地方債の償還へ活用できるよう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101,848
99,563
658.66
47,447,827
46,201,129
958,274
26,988,372
42,342,075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3" name="テキスト ボックス 32"/>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5" name="テキスト ボックス 34"/>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53.9</a:t>
          </a:r>
          <a:r>
            <a:rPr kumimoji="1" lang="ja-JP" altLang="en-US" sz="1100">
              <a:latin typeface="ＭＳ Ｐゴシック" panose="020B0600070205080204" pitchFamily="50" charset="-128"/>
              <a:ea typeface="ＭＳ Ｐゴシック" panose="020B0600070205080204" pitchFamily="50" charset="-128"/>
            </a:rPr>
            <a:t>％で、前年度比プラス</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％となった。類似団体平均、全国平均及び長野県平均のいずれの数値も下回っている。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年度までに更新整備を完了した市庁舎、平成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一部施設の改修を完了した公民館、国庫補助金等を活用して計画的に整備、修繕を進めている道路、橋りょう等が、数値を下げる要因となっている一方で、学校施設、保育園、図書館、体育施設等では、施設の老朽化が進み数値を上昇させる要因となっている。</a:t>
          </a:r>
        </a:p>
        <a:p>
          <a:r>
            <a:rPr kumimoji="1" lang="ja-JP" altLang="en-US" sz="1100">
              <a:latin typeface="ＭＳ Ｐゴシック" panose="020B0600070205080204" pitchFamily="50" charset="-128"/>
              <a:ea typeface="ＭＳ Ｐゴシック" panose="020B0600070205080204" pitchFamily="50" charset="-128"/>
            </a:rPr>
            <a:t>　現在は、平成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年度に策定した公共施設等総合管理計画を元に、各施設の長寿命化に向けた個別施設計画の策定に向けた取組を進めている。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18052</xdr:rowOff>
    </xdr:from>
    <xdr:to>
      <xdr:col>23</xdr:col>
      <xdr:colOff>85090</xdr:colOff>
      <xdr:row>34</xdr:row>
      <xdr:rowOff>23858</xdr:rowOff>
    </xdr:to>
    <xdr:cxnSp macro="">
      <xdr:nvCxnSpPr>
        <xdr:cNvPr id="67" name="直線コネクタ 66"/>
        <xdr:cNvCxnSpPr/>
      </xdr:nvCxnSpPr>
      <xdr:spPr>
        <a:xfrm flipV="1">
          <a:off x="4760595" y="5418727"/>
          <a:ext cx="1270" cy="120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27685</xdr:rowOff>
    </xdr:from>
    <xdr:ext cx="405111" cy="259045"/>
    <xdr:sp macro="" textlink="">
      <xdr:nvSpPr>
        <xdr:cNvPr id="68" name="有形固定資産減価償却率最小値テキスト"/>
        <xdr:cNvSpPr txBox="1"/>
      </xdr:nvSpPr>
      <xdr:spPr>
        <a:xfrm>
          <a:off x="4813300" y="6628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23858</xdr:rowOff>
    </xdr:from>
    <xdr:to>
      <xdr:col>23</xdr:col>
      <xdr:colOff>174625</xdr:colOff>
      <xdr:row>34</xdr:row>
      <xdr:rowOff>23858</xdr:rowOff>
    </xdr:to>
    <xdr:cxnSp macro="">
      <xdr:nvCxnSpPr>
        <xdr:cNvPr id="69" name="直線コネクタ 68"/>
        <xdr:cNvCxnSpPr/>
      </xdr:nvCxnSpPr>
      <xdr:spPr>
        <a:xfrm>
          <a:off x="4673600" y="66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136179</xdr:rowOff>
    </xdr:from>
    <xdr:ext cx="405111" cy="259045"/>
    <xdr:sp macro="" textlink="">
      <xdr:nvSpPr>
        <xdr:cNvPr id="70" name="有形固定資産減価償却率最大値テキスト"/>
        <xdr:cNvSpPr txBox="1"/>
      </xdr:nvSpPr>
      <xdr:spPr>
        <a:xfrm>
          <a:off x="4813300" y="519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18052</xdr:rowOff>
    </xdr:from>
    <xdr:to>
      <xdr:col>23</xdr:col>
      <xdr:colOff>174625</xdr:colOff>
      <xdr:row>27</xdr:row>
      <xdr:rowOff>18052</xdr:rowOff>
    </xdr:to>
    <xdr:cxnSp macro="">
      <xdr:nvCxnSpPr>
        <xdr:cNvPr id="71" name="直線コネクタ 70"/>
        <xdr:cNvCxnSpPr/>
      </xdr:nvCxnSpPr>
      <xdr:spPr>
        <a:xfrm>
          <a:off x="4673600" y="5418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72" name="有形固定資産減価償却率平均値テキスト"/>
        <xdr:cNvSpPr txBox="1"/>
      </xdr:nvSpPr>
      <xdr:spPr>
        <a:xfrm>
          <a:off x="4813300" y="5685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3" name="フローチャート: 判断 72"/>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4" name="フローチャート: 判断 73"/>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164102</xdr:rowOff>
    </xdr:from>
    <xdr:to>
      <xdr:col>15</xdr:col>
      <xdr:colOff>187325</xdr:colOff>
      <xdr:row>30</xdr:row>
      <xdr:rowOff>94252</xdr:rowOff>
    </xdr:to>
    <xdr:sp macro="" textlink="">
      <xdr:nvSpPr>
        <xdr:cNvPr id="75" name="フローチャート: 判断 74"/>
        <xdr:cNvSpPr/>
      </xdr:nvSpPr>
      <xdr:spPr>
        <a:xfrm>
          <a:off x="3238500" y="59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100602</xdr:rowOff>
    </xdr:from>
    <xdr:to>
      <xdr:col>23</xdr:col>
      <xdr:colOff>136525</xdr:colOff>
      <xdr:row>31</xdr:row>
      <xdr:rowOff>30752</xdr:rowOff>
    </xdr:to>
    <xdr:sp macro="" textlink="">
      <xdr:nvSpPr>
        <xdr:cNvPr id="81" name="楕円 80"/>
        <xdr:cNvSpPr/>
      </xdr:nvSpPr>
      <xdr:spPr>
        <a:xfrm>
          <a:off x="47117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79029</xdr:rowOff>
    </xdr:from>
    <xdr:ext cx="405111" cy="259045"/>
    <xdr:sp macro="" textlink="">
      <xdr:nvSpPr>
        <xdr:cNvPr id="82" name="有形固定資産減価償却率該当値テキスト"/>
        <xdr:cNvSpPr txBox="1"/>
      </xdr:nvSpPr>
      <xdr:spPr>
        <a:xfrm>
          <a:off x="4813300"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83" name="楕円 82"/>
        <xdr:cNvSpPr/>
      </xdr:nvSpPr>
      <xdr:spPr>
        <a:xfrm>
          <a:off x="4000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151402</xdr:rowOff>
    </xdr:from>
    <xdr:to>
      <xdr:col>23</xdr:col>
      <xdr:colOff>85725</xdr:colOff>
      <xdr:row>31</xdr:row>
      <xdr:rowOff>10795</xdr:rowOff>
    </xdr:to>
    <xdr:cxnSp macro="">
      <xdr:nvCxnSpPr>
        <xdr:cNvPr id="84" name="直線コネクタ 83"/>
        <xdr:cNvCxnSpPr/>
      </xdr:nvCxnSpPr>
      <xdr:spPr>
        <a:xfrm flipV="1">
          <a:off x="4051300" y="6066427"/>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6259</xdr:rowOff>
    </xdr:from>
    <xdr:to>
      <xdr:col>15</xdr:col>
      <xdr:colOff>187325</xdr:colOff>
      <xdr:row>31</xdr:row>
      <xdr:rowOff>107859</xdr:rowOff>
    </xdr:to>
    <xdr:sp macro="" textlink="">
      <xdr:nvSpPr>
        <xdr:cNvPr id="85" name="楕円 84"/>
        <xdr:cNvSpPr/>
      </xdr:nvSpPr>
      <xdr:spPr>
        <a:xfrm>
          <a:off x="3238500" y="60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10795</xdr:rowOff>
    </xdr:from>
    <xdr:to>
      <xdr:col>19</xdr:col>
      <xdr:colOff>136525</xdr:colOff>
      <xdr:row>31</xdr:row>
      <xdr:rowOff>57059</xdr:rowOff>
    </xdr:to>
    <xdr:cxnSp macro="">
      <xdr:nvCxnSpPr>
        <xdr:cNvPr id="86" name="直線コネクタ 85"/>
        <xdr:cNvCxnSpPr/>
      </xdr:nvCxnSpPr>
      <xdr:spPr>
        <a:xfrm flipV="1">
          <a:off x="3289300" y="609727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70683</xdr:rowOff>
    </xdr:from>
    <xdr:ext cx="405111" cy="259045"/>
    <xdr:sp macro="" textlink="">
      <xdr:nvSpPr>
        <xdr:cNvPr id="87" name="n_1aveValue有形固定資産減価償却率"/>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110779</xdr:rowOff>
    </xdr:from>
    <xdr:ext cx="405111" cy="259045"/>
    <xdr:sp macro="" textlink="">
      <xdr:nvSpPr>
        <xdr:cNvPr id="88" name="n_2aveValue有形固定資産減価償却率"/>
        <xdr:cNvSpPr txBox="1"/>
      </xdr:nvSpPr>
      <xdr:spPr>
        <a:xfrm>
          <a:off x="3086744" y="5682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52722</xdr:rowOff>
    </xdr:from>
    <xdr:ext cx="405111" cy="259045"/>
    <xdr:sp macro="" textlink="">
      <xdr:nvSpPr>
        <xdr:cNvPr id="89" name="n_1mainValue有形固定資産減価償却率"/>
        <xdr:cNvSpPr txBox="1"/>
      </xdr:nvSpPr>
      <xdr:spPr>
        <a:xfrm>
          <a:off x="38360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98986</xdr:rowOff>
    </xdr:from>
    <xdr:ext cx="405111" cy="259045"/>
    <xdr:sp macro="" textlink="">
      <xdr:nvSpPr>
        <xdr:cNvPr id="90" name="n_2mainValue有形固定資産減価償却率"/>
        <xdr:cNvSpPr txBox="1"/>
      </xdr:nvSpPr>
      <xdr:spPr>
        <a:xfrm>
          <a:off x="3086744" y="6185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債務償還比率は</a:t>
          </a:r>
          <a:r>
            <a:rPr kumimoji="1" lang="en-US" altLang="ja-JP" sz="1050">
              <a:latin typeface="ＭＳ Ｐゴシック" panose="020B0600070205080204" pitchFamily="50" charset="-128"/>
              <a:ea typeface="ＭＳ Ｐゴシック" panose="020B0600070205080204" pitchFamily="50" charset="-128"/>
            </a:rPr>
            <a:t>516.1</a:t>
          </a:r>
          <a:r>
            <a:rPr kumimoji="1" lang="ja-JP" altLang="en-US" sz="1050">
              <a:latin typeface="ＭＳ Ｐゴシック" panose="020B0600070205080204" pitchFamily="50" charset="-128"/>
              <a:ea typeface="ＭＳ Ｐゴシック" panose="020B0600070205080204" pitchFamily="50" charset="-128"/>
            </a:rPr>
            <a:t>％で、類似団体平均、全国平均と比べて低いものの、長野県平均より高くなっている。</a:t>
          </a:r>
        </a:p>
        <a:p>
          <a:r>
            <a:rPr kumimoji="1" lang="ja-JP" altLang="en-US" sz="1050">
              <a:latin typeface="ＭＳ Ｐゴシック" panose="020B0600070205080204" pitchFamily="50" charset="-128"/>
              <a:ea typeface="ＭＳ Ｐゴシック" panose="020B0600070205080204" pitchFamily="50" charset="-128"/>
            </a:rPr>
            <a:t>　計算上の分子となる将来負担額のうち、地方債残高については、</a:t>
          </a:r>
          <a:r>
            <a:rPr kumimoji="1" lang="en-US" altLang="ja-JP" sz="1050">
              <a:latin typeface="ＭＳ Ｐゴシック" panose="020B0600070205080204" pitchFamily="50" charset="-128"/>
              <a:ea typeface="ＭＳ Ｐゴシック" panose="020B0600070205080204" pitchFamily="50" charset="-128"/>
            </a:rPr>
            <a:t>2020</a:t>
          </a:r>
          <a:r>
            <a:rPr kumimoji="1" lang="ja-JP" altLang="en-US" sz="1050">
              <a:latin typeface="ＭＳ Ｐゴシック" panose="020B0600070205080204" pitchFamily="50" charset="-128"/>
              <a:ea typeface="ＭＳ Ｐゴシック" panose="020B0600070205080204" pitchFamily="50" charset="-128"/>
            </a:rPr>
            <a:t>年度末における臨時財政対策債を除く地方債残高を、公営企業を含む全体で</a:t>
          </a:r>
          <a:r>
            <a:rPr kumimoji="1" lang="en-US" altLang="ja-JP" sz="1050">
              <a:latin typeface="ＭＳ Ｐゴシック" panose="020B0600070205080204" pitchFamily="50" charset="-128"/>
              <a:ea typeface="ＭＳ Ｐゴシック" panose="020B0600070205080204" pitchFamily="50" charset="-128"/>
            </a:rPr>
            <a:t>550</a:t>
          </a:r>
          <a:r>
            <a:rPr kumimoji="1" lang="ja-JP" altLang="en-US" sz="1050">
              <a:latin typeface="ＭＳ Ｐゴシック" panose="020B0600070205080204" pitchFamily="50" charset="-128"/>
              <a:ea typeface="ＭＳ Ｐゴシック" panose="020B0600070205080204" pitchFamily="50" charset="-128"/>
            </a:rPr>
            <a:t>億円以下とすることを財政運営目標にしており、平成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年度の約</a:t>
          </a:r>
          <a:r>
            <a:rPr kumimoji="1" lang="en-US" altLang="ja-JP" sz="1050">
              <a:latin typeface="ＭＳ Ｐゴシック" panose="020B0600070205080204" pitchFamily="50" charset="-128"/>
              <a:ea typeface="ＭＳ Ｐゴシック" panose="020B0600070205080204" pitchFamily="50" charset="-128"/>
            </a:rPr>
            <a:t>612</a:t>
          </a:r>
          <a:r>
            <a:rPr kumimoji="1" lang="ja-JP" altLang="en-US" sz="1050">
              <a:latin typeface="ＭＳ Ｐゴシック" panose="020B0600070205080204" pitchFamily="50" charset="-128"/>
              <a:ea typeface="ＭＳ Ｐゴシック" panose="020B0600070205080204" pitchFamily="50" charset="-128"/>
            </a:rPr>
            <a:t>億円から平成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年度は約</a:t>
          </a:r>
          <a:r>
            <a:rPr kumimoji="1" lang="en-US" altLang="ja-JP" sz="1050">
              <a:latin typeface="ＭＳ Ｐゴシック" panose="020B0600070205080204" pitchFamily="50" charset="-128"/>
              <a:ea typeface="ＭＳ Ｐゴシック" panose="020B0600070205080204" pitchFamily="50" charset="-128"/>
            </a:rPr>
            <a:t>587</a:t>
          </a:r>
          <a:r>
            <a:rPr kumimoji="1" lang="ja-JP" altLang="en-US" sz="1050">
              <a:latin typeface="ＭＳ Ｐゴシック" panose="020B0600070205080204" pitchFamily="50" charset="-128"/>
              <a:ea typeface="ＭＳ Ｐゴシック" panose="020B0600070205080204" pitchFamily="50" charset="-128"/>
            </a:rPr>
            <a:t>億円と約</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億円減少した。</a:t>
          </a:r>
        </a:p>
        <a:p>
          <a:r>
            <a:rPr kumimoji="1" lang="ja-JP" altLang="en-US" sz="1050">
              <a:latin typeface="ＭＳ Ｐゴシック" panose="020B0600070205080204" pitchFamily="50" charset="-128"/>
              <a:ea typeface="ＭＳ Ｐゴシック" panose="020B0600070205080204" pitchFamily="50" charset="-128"/>
            </a:rPr>
            <a:t>　今後もリニア中央新幹線関連、老朽資産の長寿命化修繕など大規模事業が続くことから、引き続き地方債の発行額に留意していく必要がある。</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6" name="テキスト ボックス 105"/>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08" name="テキスト ボックス 107"/>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0" name="テキスト ボックス 10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4" name="テキスト ボックス 113"/>
        <xdr:cNvSpPr txBox="1"/>
      </xdr:nvSpPr>
      <xdr:spPr>
        <a:xfrm>
          <a:off x="10756676" y="578448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6" name="テキスト ボックス 115"/>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8" name="テキスト ボックス 117"/>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169300</xdr:rowOff>
    </xdr:from>
    <xdr:to>
      <xdr:col>76</xdr:col>
      <xdr:colOff>21589</xdr:colOff>
      <xdr:row>35</xdr:row>
      <xdr:rowOff>68308</xdr:rowOff>
    </xdr:to>
    <xdr:cxnSp macro="">
      <xdr:nvCxnSpPr>
        <xdr:cNvPr id="122" name="直線コネクタ 121"/>
        <xdr:cNvCxnSpPr/>
      </xdr:nvCxnSpPr>
      <xdr:spPr>
        <a:xfrm flipV="1">
          <a:off x="14793595" y="5398525"/>
          <a:ext cx="1269" cy="1442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72135</xdr:rowOff>
    </xdr:from>
    <xdr:ext cx="469744" cy="259045"/>
    <xdr:sp macro="" textlink="">
      <xdr:nvSpPr>
        <xdr:cNvPr id="123" name="債務償還比率最小値テキスト"/>
        <xdr:cNvSpPr txBox="1"/>
      </xdr:nvSpPr>
      <xdr:spPr>
        <a:xfrm>
          <a:off x="14846300" y="684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68308</xdr:rowOff>
    </xdr:from>
    <xdr:to>
      <xdr:col>76</xdr:col>
      <xdr:colOff>111125</xdr:colOff>
      <xdr:row>35</xdr:row>
      <xdr:rowOff>68308</xdr:rowOff>
    </xdr:to>
    <xdr:cxnSp macro="">
      <xdr:nvCxnSpPr>
        <xdr:cNvPr id="124" name="直線コネクタ 123"/>
        <xdr:cNvCxnSpPr/>
      </xdr:nvCxnSpPr>
      <xdr:spPr>
        <a:xfrm>
          <a:off x="14706600" y="684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115977</xdr:rowOff>
    </xdr:from>
    <xdr:ext cx="560923" cy="259045"/>
    <xdr:sp macro="" textlink="">
      <xdr:nvSpPr>
        <xdr:cNvPr id="125" name="債務償還比率最大値テキスト"/>
        <xdr:cNvSpPr txBox="1"/>
      </xdr:nvSpPr>
      <xdr:spPr>
        <a:xfrm>
          <a:off x="14846300" y="51737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169300</xdr:rowOff>
    </xdr:from>
    <xdr:to>
      <xdr:col>76</xdr:col>
      <xdr:colOff>111125</xdr:colOff>
      <xdr:row>26</xdr:row>
      <xdr:rowOff>169300</xdr:rowOff>
    </xdr:to>
    <xdr:cxnSp macro="">
      <xdr:nvCxnSpPr>
        <xdr:cNvPr id="126" name="直線コネクタ 125"/>
        <xdr:cNvCxnSpPr/>
      </xdr:nvCxnSpPr>
      <xdr:spPr>
        <a:xfrm>
          <a:off x="14706600" y="539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67418</xdr:rowOff>
    </xdr:from>
    <xdr:ext cx="469744" cy="259045"/>
    <xdr:sp macro="" textlink="">
      <xdr:nvSpPr>
        <xdr:cNvPr id="127" name="債務償還比率平均値テキスト"/>
        <xdr:cNvSpPr txBox="1"/>
      </xdr:nvSpPr>
      <xdr:spPr>
        <a:xfrm>
          <a:off x="14846300" y="615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44541</xdr:rowOff>
    </xdr:from>
    <xdr:to>
      <xdr:col>76</xdr:col>
      <xdr:colOff>73025</xdr:colOff>
      <xdr:row>32</xdr:row>
      <xdr:rowOff>146141</xdr:rowOff>
    </xdr:to>
    <xdr:sp macro="" textlink="">
      <xdr:nvSpPr>
        <xdr:cNvPr id="128" name="フローチャート: 判断 127"/>
        <xdr:cNvSpPr/>
      </xdr:nvSpPr>
      <xdr:spPr>
        <a:xfrm>
          <a:off x="14744700" y="630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58882</xdr:rowOff>
    </xdr:from>
    <xdr:to>
      <xdr:col>72</xdr:col>
      <xdr:colOff>123825</xdr:colOff>
      <xdr:row>32</xdr:row>
      <xdr:rowOff>160482</xdr:rowOff>
    </xdr:to>
    <xdr:sp macro="" textlink="">
      <xdr:nvSpPr>
        <xdr:cNvPr id="129" name="フローチャート: 判断 128"/>
        <xdr:cNvSpPr/>
      </xdr:nvSpPr>
      <xdr:spPr>
        <a:xfrm>
          <a:off x="14033500" y="631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144354</xdr:rowOff>
    </xdr:from>
    <xdr:to>
      <xdr:col>76</xdr:col>
      <xdr:colOff>73025</xdr:colOff>
      <xdr:row>34</xdr:row>
      <xdr:rowOff>74504</xdr:rowOff>
    </xdr:to>
    <xdr:sp macro="" textlink="">
      <xdr:nvSpPr>
        <xdr:cNvPr id="135" name="楕円 134"/>
        <xdr:cNvSpPr/>
      </xdr:nvSpPr>
      <xdr:spPr>
        <a:xfrm>
          <a:off x="14744700" y="657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122781</xdr:rowOff>
    </xdr:from>
    <xdr:ext cx="469744" cy="259045"/>
    <xdr:sp macro="" textlink="">
      <xdr:nvSpPr>
        <xdr:cNvPr id="136" name="債務償還比率該当値テキスト"/>
        <xdr:cNvSpPr txBox="1"/>
      </xdr:nvSpPr>
      <xdr:spPr>
        <a:xfrm>
          <a:off x="14846300" y="655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98861</xdr:rowOff>
    </xdr:from>
    <xdr:to>
      <xdr:col>72</xdr:col>
      <xdr:colOff>123825</xdr:colOff>
      <xdr:row>34</xdr:row>
      <xdr:rowOff>29011</xdr:rowOff>
    </xdr:to>
    <xdr:sp macro="" textlink="">
      <xdr:nvSpPr>
        <xdr:cNvPr id="137" name="楕円 136"/>
        <xdr:cNvSpPr/>
      </xdr:nvSpPr>
      <xdr:spPr>
        <a:xfrm>
          <a:off x="14033500" y="652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149661</xdr:rowOff>
    </xdr:from>
    <xdr:to>
      <xdr:col>76</xdr:col>
      <xdr:colOff>22225</xdr:colOff>
      <xdr:row>34</xdr:row>
      <xdr:rowOff>23704</xdr:rowOff>
    </xdr:to>
    <xdr:cxnSp macro="">
      <xdr:nvCxnSpPr>
        <xdr:cNvPr id="138" name="直線コネクタ 137"/>
        <xdr:cNvCxnSpPr/>
      </xdr:nvCxnSpPr>
      <xdr:spPr>
        <a:xfrm>
          <a:off x="14084300" y="6579036"/>
          <a:ext cx="711200" cy="4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5559</xdr:rowOff>
    </xdr:from>
    <xdr:ext cx="469744" cy="259045"/>
    <xdr:sp macro="" textlink="">
      <xdr:nvSpPr>
        <xdr:cNvPr id="139" name="n_1aveValue債務償還比率"/>
        <xdr:cNvSpPr txBox="1"/>
      </xdr:nvSpPr>
      <xdr:spPr>
        <a:xfrm>
          <a:off x="13836727" y="609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20138</xdr:rowOff>
    </xdr:from>
    <xdr:ext cx="469744" cy="259045"/>
    <xdr:sp macro="" textlink="">
      <xdr:nvSpPr>
        <xdr:cNvPr id="140" name="n_1mainValue債務償還比率"/>
        <xdr:cNvSpPr txBox="1"/>
      </xdr:nvSpPr>
      <xdr:spPr>
        <a:xfrm>
          <a:off x="13836727" y="662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101,848
99,563
658.66
47,447,827
46,201,129
958,274
26,988,372
42,342,075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76200</xdr:rowOff>
    </xdr:from>
    <xdr:to>
      <xdr:col>24</xdr:col>
      <xdr:colOff>62865</xdr:colOff>
      <xdr:row>42</xdr:row>
      <xdr:rowOff>93345</xdr:rowOff>
    </xdr:to>
    <xdr:cxnSp macro="">
      <xdr:nvCxnSpPr>
        <xdr:cNvPr id="56" name="直線コネクタ 55"/>
        <xdr:cNvCxnSpPr/>
      </xdr:nvCxnSpPr>
      <xdr:spPr>
        <a:xfrm flipV="1">
          <a:off x="4634865" y="5734050"/>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97172</xdr:rowOff>
    </xdr:from>
    <xdr:ext cx="405111" cy="259045"/>
    <xdr:sp macro="" textlink="">
      <xdr:nvSpPr>
        <xdr:cNvPr id="57" name="【道路】&#10;有形固定資産減価償却率最小値テキスト"/>
        <xdr:cNvSpPr txBox="1"/>
      </xdr:nvSpPr>
      <xdr:spPr>
        <a:xfrm>
          <a:off x="4673600" y="729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93345</xdr:rowOff>
    </xdr:from>
    <xdr:to>
      <xdr:col>24</xdr:col>
      <xdr:colOff>152400</xdr:colOff>
      <xdr:row>42</xdr:row>
      <xdr:rowOff>93345</xdr:rowOff>
    </xdr:to>
    <xdr:cxnSp macro="">
      <xdr:nvCxnSpPr>
        <xdr:cNvPr id="58" name="直線コネクタ 57"/>
        <xdr:cNvCxnSpPr/>
      </xdr:nvCxnSpPr>
      <xdr:spPr>
        <a:xfrm>
          <a:off x="4546600" y="729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22877</xdr:rowOff>
    </xdr:from>
    <xdr:ext cx="405111" cy="259045"/>
    <xdr:sp macro="" textlink="">
      <xdr:nvSpPr>
        <xdr:cNvPr id="59" name="【道路】&#10;有形固定資産減価償却率最大値テキスト"/>
        <xdr:cNvSpPr txBox="1"/>
      </xdr:nvSpPr>
      <xdr:spPr>
        <a:xfrm>
          <a:off x="4673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76200</xdr:rowOff>
    </xdr:from>
    <xdr:to>
      <xdr:col>24</xdr:col>
      <xdr:colOff>152400</xdr:colOff>
      <xdr:row>33</xdr:row>
      <xdr:rowOff>76200</xdr:rowOff>
    </xdr:to>
    <xdr:cxnSp macro="">
      <xdr:nvCxnSpPr>
        <xdr:cNvPr id="60" name="直線コネクタ 59"/>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126382</xdr:rowOff>
    </xdr:from>
    <xdr:ext cx="405111" cy="259045"/>
    <xdr:sp macro="" textlink="">
      <xdr:nvSpPr>
        <xdr:cNvPr id="61" name="【道路】&#10;有形固定資産減価償却率平均値テキスト"/>
        <xdr:cNvSpPr txBox="1"/>
      </xdr:nvSpPr>
      <xdr:spPr>
        <a:xfrm>
          <a:off x="4673600" y="629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62" name="フローチャート: 判断 61"/>
        <xdr:cNvSpPr/>
      </xdr:nvSpPr>
      <xdr:spPr>
        <a:xfrm>
          <a:off x="45847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3" name="フローチャート: 判断 62"/>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44450</xdr:rowOff>
    </xdr:from>
    <xdr:to>
      <xdr:col>24</xdr:col>
      <xdr:colOff>114300</xdr:colOff>
      <xdr:row>39</xdr:row>
      <xdr:rowOff>146050</xdr:rowOff>
    </xdr:to>
    <xdr:sp macro="" textlink="">
      <xdr:nvSpPr>
        <xdr:cNvPr id="70" name="楕円 69"/>
        <xdr:cNvSpPr/>
      </xdr:nvSpPr>
      <xdr:spPr>
        <a:xfrm>
          <a:off x="4584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22877</xdr:rowOff>
    </xdr:from>
    <xdr:ext cx="405111" cy="259045"/>
    <xdr:sp macro="" textlink="">
      <xdr:nvSpPr>
        <xdr:cNvPr id="71" name="【道路】&#10;有形固定資産減価償却率該当値テキスト"/>
        <xdr:cNvSpPr txBox="1"/>
      </xdr:nvSpPr>
      <xdr:spPr>
        <a:xfrm>
          <a:off x="4673600"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74930</xdr:rowOff>
    </xdr:from>
    <xdr:to>
      <xdr:col>20</xdr:col>
      <xdr:colOff>38100</xdr:colOff>
      <xdr:row>40</xdr:row>
      <xdr:rowOff>5080</xdr:rowOff>
    </xdr:to>
    <xdr:sp macro="" textlink="">
      <xdr:nvSpPr>
        <xdr:cNvPr id="72" name="楕円 71"/>
        <xdr:cNvSpPr/>
      </xdr:nvSpPr>
      <xdr:spPr>
        <a:xfrm>
          <a:off x="3746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95250</xdr:rowOff>
    </xdr:from>
    <xdr:to>
      <xdr:col>24</xdr:col>
      <xdr:colOff>63500</xdr:colOff>
      <xdr:row>39</xdr:row>
      <xdr:rowOff>125730</xdr:rowOff>
    </xdr:to>
    <xdr:cxnSp macro="">
      <xdr:nvCxnSpPr>
        <xdr:cNvPr id="73" name="直線コネクタ 72"/>
        <xdr:cNvCxnSpPr/>
      </xdr:nvCxnSpPr>
      <xdr:spPr>
        <a:xfrm flipV="1">
          <a:off x="3797300" y="6781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105410</xdr:rowOff>
    </xdr:from>
    <xdr:to>
      <xdr:col>15</xdr:col>
      <xdr:colOff>101600</xdr:colOff>
      <xdr:row>40</xdr:row>
      <xdr:rowOff>35560</xdr:rowOff>
    </xdr:to>
    <xdr:sp macro="" textlink="">
      <xdr:nvSpPr>
        <xdr:cNvPr id="74" name="楕円 73"/>
        <xdr:cNvSpPr/>
      </xdr:nvSpPr>
      <xdr:spPr>
        <a:xfrm>
          <a:off x="2857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125730</xdr:rowOff>
    </xdr:from>
    <xdr:to>
      <xdr:col>19</xdr:col>
      <xdr:colOff>177800</xdr:colOff>
      <xdr:row>39</xdr:row>
      <xdr:rowOff>156210</xdr:rowOff>
    </xdr:to>
    <xdr:cxnSp macro="">
      <xdr:nvCxnSpPr>
        <xdr:cNvPr id="75" name="直線コネクタ 74"/>
        <xdr:cNvCxnSpPr/>
      </xdr:nvCxnSpPr>
      <xdr:spPr>
        <a:xfrm flipV="1">
          <a:off x="2908300" y="6812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71137</xdr:rowOff>
    </xdr:from>
    <xdr:ext cx="405111" cy="259045"/>
    <xdr:sp macro="" textlink="">
      <xdr:nvSpPr>
        <xdr:cNvPr id="76" name="n_1aveValue【道路】&#10;有形固定資産減価償却率"/>
        <xdr:cNvSpPr txBox="1"/>
      </xdr:nvSpPr>
      <xdr:spPr>
        <a:xfrm>
          <a:off x="35820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7"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167657</xdr:rowOff>
    </xdr:from>
    <xdr:ext cx="405111" cy="259045"/>
    <xdr:sp macro="" textlink="">
      <xdr:nvSpPr>
        <xdr:cNvPr id="78" name="n_1mainValue【道路】&#10;有形固定資産減価償却率"/>
        <xdr:cNvSpPr txBox="1"/>
      </xdr:nvSpPr>
      <xdr:spPr>
        <a:xfrm>
          <a:off x="35820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26687</xdr:rowOff>
    </xdr:from>
    <xdr:ext cx="405111" cy="259045"/>
    <xdr:sp macro="" textlink="">
      <xdr:nvSpPr>
        <xdr:cNvPr id="79" name="n_2mainValue【道路】&#10;有形固定資産減価償却率"/>
        <xdr:cNvSpPr txBox="1"/>
      </xdr:nvSpPr>
      <xdr:spPr>
        <a:xfrm>
          <a:off x="2705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6820</xdr:rowOff>
    </xdr:from>
    <xdr:to>
      <xdr:col>54</xdr:col>
      <xdr:colOff>189865</xdr:colOff>
      <xdr:row>41</xdr:row>
      <xdr:rowOff>158648</xdr:rowOff>
    </xdr:to>
    <xdr:cxnSp macro="">
      <xdr:nvCxnSpPr>
        <xdr:cNvPr id="103" name="直線コネクタ 102"/>
        <xdr:cNvCxnSpPr/>
      </xdr:nvCxnSpPr>
      <xdr:spPr>
        <a:xfrm flipV="1">
          <a:off x="10476865" y="5836120"/>
          <a:ext cx="0" cy="1351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162475</xdr:rowOff>
    </xdr:from>
    <xdr:ext cx="469744" cy="259045"/>
    <xdr:sp macro="" textlink="">
      <xdr:nvSpPr>
        <xdr:cNvPr id="104" name="【道路】&#10;一人当たり延長最小値テキスト"/>
        <xdr:cNvSpPr txBox="1"/>
      </xdr:nvSpPr>
      <xdr:spPr>
        <a:xfrm>
          <a:off x="10515600" y="71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158648</xdr:rowOff>
    </xdr:from>
    <xdr:to>
      <xdr:col>55</xdr:col>
      <xdr:colOff>88900</xdr:colOff>
      <xdr:row>41</xdr:row>
      <xdr:rowOff>158648</xdr:rowOff>
    </xdr:to>
    <xdr:cxnSp macro="">
      <xdr:nvCxnSpPr>
        <xdr:cNvPr id="105" name="直線コネクタ 104"/>
        <xdr:cNvCxnSpPr/>
      </xdr:nvCxnSpPr>
      <xdr:spPr>
        <a:xfrm>
          <a:off x="10388600" y="7188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124947</xdr:rowOff>
    </xdr:from>
    <xdr:ext cx="534377" cy="259045"/>
    <xdr:sp macro="" textlink="">
      <xdr:nvSpPr>
        <xdr:cNvPr id="106" name="【道路】&#10;一人当たり延長最大値テキスト"/>
        <xdr:cNvSpPr txBox="1"/>
      </xdr:nvSpPr>
      <xdr:spPr>
        <a:xfrm>
          <a:off x="10515600" y="561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6820</xdr:rowOff>
    </xdr:from>
    <xdr:to>
      <xdr:col>55</xdr:col>
      <xdr:colOff>88900</xdr:colOff>
      <xdr:row>34</xdr:row>
      <xdr:rowOff>6820</xdr:rowOff>
    </xdr:to>
    <xdr:cxnSp macro="">
      <xdr:nvCxnSpPr>
        <xdr:cNvPr id="107" name="直線コネクタ 106"/>
        <xdr:cNvCxnSpPr/>
      </xdr:nvCxnSpPr>
      <xdr:spPr>
        <a:xfrm>
          <a:off x="10388600" y="583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166705</xdr:rowOff>
    </xdr:from>
    <xdr:ext cx="534377" cy="259045"/>
    <xdr:sp macro="" textlink="">
      <xdr:nvSpPr>
        <xdr:cNvPr id="108" name="【道路】&#10;一人当たり延長平均値テキスト"/>
        <xdr:cNvSpPr txBox="1"/>
      </xdr:nvSpPr>
      <xdr:spPr>
        <a:xfrm>
          <a:off x="10515600" y="6681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16828</xdr:rowOff>
    </xdr:from>
    <xdr:to>
      <xdr:col>55</xdr:col>
      <xdr:colOff>50800</xdr:colOff>
      <xdr:row>39</xdr:row>
      <xdr:rowOff>118428</xdr:rowOff>
    </xdr:to>
    <xdr:sp macro="" textlink="">
      <xdr:nvSpPr>
        <xdr:cNvPr id="109" name="フローチャート: 判断 108"/>
        <xdr:cNvSpPr/>
      </xdr:nvSpPr>
      <xdr:spPr>
        <a:xfrm>
          <a:off x="104267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24219</xdr:rowOff>
    </xdr:from>
    <xdr:to>
      <xdr:col>50</xdr:col>
      <xdr:colOff>165100</xdr:colOff>
      <xdr:row>39</xdr:row>
      <xdr:rowOff>125819</xdr:rowOff>
    </xdr:to>
    <xdr:sp macro="" textlink="">
      <xdr:nvSpPr>
        <xdr:cNvPr id="110" name="フローチャート: 判断 109"/>
        <xdr:cNvSpPr/>
      </xdr:nvSpPr>
      <xdr:spPr>
        <a:xfrm>
          <a:off x="9588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26962</xdr:rowOff>
    </xdr:from>
    <xdr:to>
      <xdr:col>46</xdr:col>
      <xdr:colOff>38100</xdr:colOff>
      <xdr:row>39</xdr:row>
      <xdr:rowOff>128562</xdr:rowOff>
    </xdr:to>
    <xdr:sp macro="" textlink="">
      <xdr:nvSpPr>
        <xdr:cNvPr id="111" name="フローチャート: 判断 110"/>
        <xdr:cNvSpPr/>
      </xdr:nvSpPr>
      <xdr:spPr>
        <a:xfrm>
          <a:off x="8699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156731</xdr:rowOff>
    </xdr:from>
    <xdr:to>
      <xdr:col>55</xdr:col>
      <xdr:colOff>50800</xdr:colOff>
      <xdr:row>38</xdr:row>
      <xdr:rowOff>86881</xdr:rowOff>
    </xdr:to>
    <xdr:sp macro="" textlink="">
      <xdr:nvSpPr>
        <xdr:cNvPr id="117" name="楕円 116"/>
        <xdr:cNvSpPr/>
      </xdr:nvSpPr>
      <xdr:spPr>
        <a:xfrm>
          <a:off x="10426700" y="650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8158</xdr:rowOff>
    </xdr:from>
    <xdr:ext cx="534377" cy="259045"/>
    <xdr:sp macro="" textlink="">
      <xdr:nvSpPr>
        <xdr:cNvPr id="118" name="【道路】&#10;一人当たり延長該当値テキスト"/>
        <xdr:cNvSpPr txBox="1"/>
      </xdr:nvSpPr>
      <xdr:spPr>
        <a:xfrm>
          <a:off x="10515600" y="63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164541</xdr:rowOff>
    </xdr:from>
    <xdr:to>
      <xdr:col>50</xdr:col>
      <xdr:colOff>165100</xdr:colOff>
      <xdr:row>38</xdr:row>
      <xdr:rowOff>94691</xdr:rowOff>
    </xdr:to>
    <xdr:sp macro="" textlink="">
      <xdr:nvSpPr>
        <xdr:cNvPr id="119" name="楕円 118"/>
        <xdr:cNvSpPr/>
      </xdr:nvSpPr>
      <xdr:spPr>
        <a:xfrm>
          <a:off x="9588500" y="65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36081</xdr:rowOff>
    </xdr:from>
    <xdr:to>
      <xdr:col>55</xdr:col>
      <xdr:colOff>0</xdr:colOff>
      <xdr:row>38</xdr:row>
      <xdr:rowOff>43891</xdr:rowOff>
    </xdr:to>
    <xdr:cxnSp macro="">
      <xdr:nvCxnSpPr>
        <xdr:cNvPr id="120" name="直線コネクタ 119"/>
        <xdr:cNvCxnSpPr/>
      </xdr:nvCxnSpPr>
      <xdr:spPr>
        <a:xfrm flipV="1">
          <a:off x="9639300" y="6551181"/>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7455</xdr:rowOff>
    </xdr:from>
    <xdr:to>
      <xdr:col>46</xdr:col>
      <xdr:colOff>38100</xdr:colOff>
      <xdr:row>38</xdr:row>
      <xdr:rowOff>109055</xdr:rowOff>
    </xdr:to>
    <xdr:sp macro="" textlink="">
      <xdr:nvSpPr>
        <xdr:cNvPr id="121" name="楕円 120"/>
        <xdr:cNvSpPr/>
      </xdr:nvSpPr>
      <xdr:spPr>
        <a:xfrm>
          <a:off x="8699500" y="65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43891</xdr:rowOff>
    </xdr:from>
    <xdr:to>
      <xdr:col>50</xdr:col>
      <xdr:colOff>114300</xdr:colOff>
      <xdr:row>38</xdr:row>
      <xdr:rowOff>58255</xdr:rowOff>
    </xdr:to>
    <xdr:cxnSp macro="">
      <xdr:nvCxnSpPr>
        <xdr:cNvPr id="122" name="直線コネクタ 121"/>
        <xdr:cNvCxnSpPr/>
      </xdr:nvCxnSpPr>
      <xdr:spPr>
        <a:xfrm flipV="1">
          <a:off x="8750300" y="6558991"/>
          <a:ext cx="8890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116946</xdr:rowOff>
    </xdr:from>
    <xdr:ext cx="534377" cy="259045"/>
    <xdr:sp macro="" textlink="">
      <xdr:nvSpPr>
        <xdr:cNvPr id="123" name="n_1aveValue【道路】&#10;一人当たり延長"/>
        <xdr:cNvSpPr txBox="1"/>
      </xdr:nvSpPr>
      <xdr:spPr>
        <a:xfrm>
          <a:off x="9359411" y="68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119689</xdr:rowOff>
    </xdr:from>
    <xdr:ext cx="534377" cy="259045"/>
    <xdr:sp macro="" textlink="">
      <xdr:nvSpPr>
        <xdr:cNvPr id="124" name="n_2aveValue【道路】&#10;一人当たり延長"/>
        <xdr:cNvSpPr txBox="1"/>
      </xdr:nvSpPr>
      <xdr:spPr>
        <a:xfrm>
          <a:off x="84831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111218</xdr:rowOff>
    </xdr:from>
    <xdr:ext cx="534377" cy="259045"/>
    <xdr:sp macro="" textlink="">
      <xdr:nvSpPr>
        <xdr:cNvPr id="125" name="n_1mainValue【道路】&#10;一人当たり延長"/>
        <xdr:cNvSpPr txBox="1"/>
      </xdr:nvSpPr>
      <xdr:spPr>
        <a:xfrm>
          <a:off x="9359411" y="628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125582</xdr:rowOff>
    </xdr:from>
    <xdr:ext cx="534377" cy="259045"/>
    <xdr:sp macro="" textlink="">
      <xdr:nvSpPr>
        <xdr:cNvPr id="126" name="n_2mainValue【道路】&#10;一人当たり延長"/>
        <xdr:cNvSpPr txBox="1"/>
      </xdr:nvSpPr>
      <xdr:spPr>
        <a:xfrm>
          <a:off x="8483111" y="62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7" name="テキスト ボックス 14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148590</xdr:rowOff>
    </xdr:to>
    <xdr:cxnSp macro="">
      <xdr:nvCxnSpPr>
        <xdr:cNvPr id="151" name="直線コネクタ 150"/>
        <xdr:cNvCxnSpPr/>
      </xdr:nvCxnSpPr>
      <xdr:spPr>
        <a:xfrm flipV="1">
          <a:off x="4634865" y="949833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52" name="【橋りょう・トンネ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53" name="直線コネクタ 152"/>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405111" cy="259045"/>
    <xdr:sp macro="" textlink="">
      <xdr:nvSpPr>
        <xdr:cNvPr id="154" name="【橋りょう・トンネル】&#10;有形固定資産減価償却率最大値テキスト"/>
        <xdr:cNvSpPr txBox="1"/>
      </xdr:nvSpPr>
      <xdr:spPr>
        <a:xfrm>
          <a:off x="4673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55" name="直線コネクタ 15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170197</xdr:rowOff>
    </xdr:from>
    <xdr:ext cx="405111" cy="259045"/>
    <xdr:sp macro="" textlink="">
      <xdr:nvSpPr>
        <xdr:cNvPr id="156" name="【橋りょう・トンネル】&#10;有形固定資産減価償却率平均値テキスト"/>
        <xdr:cNvSpPr txBox="1"/>
      </xdr:nvSpPr>
      <xdr:spPr>
        <a:xfrm>
          <a:off x="4673600" y="1011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57" name="フローチャート: 判断 156"/>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58" name="フローチャート: 判断 15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44450</xdr:rowOff>
    </xdr:from>
    <xdr:to>
      <xdr:col>15</xdr:col>
      <xdr:colOff>101600</xdr:colOff>
      <xdr:row>60</xdr:row>
      <xdr:rowOff>146050</xdr:rowOff>
    </xdr:to>
    <xdr:sp macro="" textlink="">
      <xdr:nvSpPr>
        <xdr:cNvPr id="159" name="フローチャート: 判断 158"/>
        <xdr:cNvSpPr/>
      </xdr:nvSpPr>
      <xdr:spPr>
        <a:xfrm>
          <a:off x="2857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170180</xdr:rowOff>
    </xdr:from>
    <xdr:to>
      <xdr:col>24</xdr:col>
      <xdr:colOff>114300</xdr:colOff>
      <xdr:row>61</xdr:row>
      <xdr:rowOff>100330</xdr:rowOff>
    </xdr:to>
    <xdr:sp macro="" textlink="">
      <xdr:nvSpPr>
        <xdr:cNvPr id="165" name="楕円 164"/>
        <xdr:cNvSpPr/>
      </xdr:nvSpPr>
      <xdr:spPr>
        <a:xfrm>
          <a:off x="45847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148607</xdr:rowOff>
    </xdr:from>
    <xdr:ext cx="405111" cy="259045"/>
    <xdr:sp macro="" textlink="">
      <xdr:nvSpPr>
        <xdr:cNvPr id="166" name="【橋りょう・トンネル】&#10;有形固定資産減価償却率該当値テキスト"/>
        <xdr:cNvSpPr txBox="1"/>
      </xdr:nvSpPr>
      <xdr:spPr>
        <a:xfrm>
          <a:off x="4673600"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21590</xdr:rowOff>
    </xdr:from>
    <xdr:to>
      <xdr:col>20</xdr:col>
      <xdr:colOff>38100</xdr:colOff>
      <xdr:row>61</xdr:row>
      <xdr:rowOff>123190</xdr:rowOff>
    </xdr:to>
    <xdr:sp macro="" textlink="">
      <xdr:nvSpPr>
        <xdr:cNvPr id="167" name="楕円 166"/>
        <xdr:cNvSpPr/>
      </xdr:nvSpPr>
      <xdr:spPr>
        <a:xfrm>
          <a:off x="3746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49530</xdr:rowOff>
    </xdr:from>
    <xdr:to>
      <xdr:col>24</xdr:col>
      <xdr:colOff>63500</xdr:colOff>
      <xdr:row>61</xdr:row>
      <xdr:rowOff>72390</xdr:rowOff>
    </xdr:to>
    <xdr:cxnSp macro="">
      <xdr:nvCxnSpPr>
        <xdr:cNvPr id="168" name="直線コネクタ 167"/>
        <xdr:cNvCxnSpPr/>
      </xdr:nvCxnSpPr>
      <xdr:spPr>
        <a:xfrm flipV="1">
          <a:off x="3797300" y="10507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48260</xdr:rowOff>
    </xdr:from>
    <xdr:to>
      <xdr:col>15</xdr:col>
      <xdr:colOff>101600</xdr:colOff>
      <xdr:row>61</xdr:row>
      <xdr:rowOff>149860</xdr:rowOff>
    </xdr:to>
    <xdr:sp macro="" textlink="">
      <xdr:nvSpPr>
        <xdr:cNvPr id="169" name="楕円 168"/>
        <xdr:cNvSpPr/>
      </xdr:nvSpPr>
      <xdr:spPr>
        <a:xfrm>
          <a:off x="2857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72390</xdr:rowOff>
    </xdr:from>
    <xdr:to>
      <xdr:col>19</xdr:col>
      <xdr:colOff>177800</xdr:colOff>
      <xdr:row>61</xdr:row>
      <xdr:rowOff>99060</xdr:rowOff>
    </xdr:to>
    <xdr:cxnSp macro="">
      <xdr:nvCxnSpPr>
        <xdr:cNvPr id="170" name="直線コネクタ 169"/>
        <xdr:cNvCxnSpPr/>
      </xdr:nvCxnSpPr>
      <xdr:spPr>
        <a:xfrm flipV="1">
          <a:off x="2908300" y="105308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71" name="n_1aveValue【橋りょう・トンネ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162577</xdr:rowOff>
    </xdr:from>
    <xdr:ext cx="405111" cy="259045"/>
    <xdr:sp macro="" textlink="">
      <xdr:nvSpPr>
        <xdr:cNvPr id="172" name="n_2aveValue【橋りょう・トンネル】&#10;有形固定資産減価償却率"/>
        <xdr:cNvSpPr txBox="1"/>
      </xdr:nvSpPr>
      <xdr:spPr>
        <a:xfrm>
          <a:off x="2705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114317</xdr:rowOff>
    </xdr:from>
    <xdr:ext cx="405111" cy="259045"/>
    <xdr:sp macro="" textlink="">
      <xdr:nvSpPr>
        <xdr:cNvPr id="173" name="n_1mainValue【橋りょう・トンネル】&#10;有形固定資産減価償却率"/>
        <xdr:cNvSpPr txBox="1"/>
      </xdr:nvSpPr>
      <xdr:spPr>
        <a:xfrm>
          <a:off x="35820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140987</xdr:rowOff>
    </xdr:from>
    <xdr:ext cx="405111" cy="259045"/>
    <xdr:sp macro="" textlink="">
      <xdr:nvSpPr>
        <xdr:cNvPr id="174" name="n_2mainValue【橋りょう・トンネル】&#10;有形固定資産減価償却率"/>
        <xdr:cNvSpPr txBox="1"/>
      </xdr:nvSpPr>
      <xdr:spPr>
        <a:xfrm>
          <a:off x="2705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8" name="テキスト ボックス 187"/>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0" name="テキスト ボックス 189"/>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2" name="テキスト ボックス 191"/>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4" name="テキスト ボックス 193"/>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59185</xdr:rowOff>
    </xdr:from>
    <xdr:to>
      <xdr:col>54</xdr:col>
      <xdr:colOff>189865</xdr:colOff>
      <xdr:row>64</xdr:row>
      <xdr:rowOff>119549</xdr:rowOff>
    </xdr:to>
    <xdr:cxnSp macro="">
      <xdr:nvCxnSpPr>
        <xdr:cNvPr id="200" name="直線コネクタ 199"/>
        <xdr:cNvCxnSpPr/>
      </xdr:nvCxnSpPr>
      <xdr:spPr>
        <a:xfrm flipV="1">
          <a:off x="10476865" y="9488935"/>
          <a:ext cx="0" cy="16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123376</xdr:rowOff>
    </xdr:from>
    <xdr:ext cx="469744" cy="259045"/>
    <xdr:sp macro="" textlink="">
      <xdr:nvSpPr>
        <xdr:cNvPr id="201" name="【橋りょう・トンネル】&#10;一人当たり有形固定資産（償却資産）額最小値テキスト"/>
        <xdr:cNvSpPr txBox="1"/>
      </xdr:nvSpPr>
      <xdr:spPr>
        <a:xfrm>
          <a:off x="10515600" y="1109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119549</xdr:rowOff>
    </xdr:from>
    <xdr:to>
      <xdr:col>55</xdr:col>
      <xdr:colOff>88900</xdr:colOff>
      <xdr:row>64</xdr:row>
      <xdr:rowOff>119549</xdr:rowOff>
    </xdr:to>
    <xdr:cxnSp macro="">
      <xdr:nvCxnSpPr>
        <xdr:cNvPr id="202" name="直線コネクタ 201"/>
        <xdr:cNvCxnSpPr/>
      </xdr:nvCxnSpPr>
      <xdr:spPr>
        <a:xfrm>
          <a:off x="10388600" y="110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5862</xdr:rowOff>
    </xdr:from>
    <xdr:ext cx="599010" cy="259045"/>
    <xdr:sp macro="" textlink="">
      <xdr:nvSpPr>
        <xdr:cNvPr id="203" name="【橋りょう・トンネル】&#10;一人当たり有形固定資産（償却資産）額最大値テキスト"/>
        <xdr:cNvSpPr txBox="1"/>
      </xdr:nvSpPr>
      <xdr:spPr>
        <a:xfrm>
          <a:off x="10515600" y="926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59185</xdr:rowOff>
    </xdr:from>
    <xdr:to>
      <xdr:col>55</xdr:col>
      <xdr:colOff>88900</xdr:colOff>
      <xdr:row>55</xdr:row>
      <xdr:rowOff>59185</xdr:rowOff>
    </xdr:to>
    <xdr:cxnSp macro="">
      <xdr:nvCxnSpPr>
        <xdr:cNvPr id="204" name="直線コネクタ 203"/>
        <xdr:cNvCxnSpPr/>
      </xdr:nvCxnSpPr>
      <xdr:spPr>
        <a:xfrm>
          <a:off x="10388600" y="948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58363</xdr:rowOff>
    </xdr:from>
    <xdr:ext cx="599010" cy="259045"/>
    <xdr:sp macro="" textlink="">
      <xdr:nvSpPr>
        <xdr:cNvPr id="205" name="【橋りょう・トンネル】&#10;一人当たり有形固定資産（償却資産）額平均値テキスト"/>
        <xdr:cNvSpPr txBox="1"/>
      </xdr:nvSpPr>
      <xdr:spPr>
        <a:xfrm>
          <a:off x="10515600" y="106882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79936</xdr:rowOff>
    </xdr:from>
    <xdr:to>
      <xdr:col>55</xdr:col>
      <xdr:colOff>50800</xdr:colOff>
      <xdr:row>63</xdr:row>
      <xdr:rowOff>10086</xdr:rowOff>
    </xdr:to>
    <xdr:sp macro="" textlink="">
      <xdr:nvSpPr>
        <xdr:cNvPr id="206" name="フローチャート: 判断 205"/>
        <xdr:cNvSpPr/>
      </xdr:nvSpPr>
      <xdr:spPr>
        <a:xfrm>
          <a:off x="104267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72716</xdr:rowOff>
    </xdr:from>
    <xdr:to>
      <xdr:col>50</xdr:col>
      <xdr:colOff>165100</xdr:colOff>
      <xdr:row>63</xdr:row>
      <xdr:rowOff>2866</xdr:rowOff>
    </xdr:to>
    <xdr:sp macro="" textlink="">
      <xdr:nvSpPr>
        <xdr:cNvPr id="207" name="フローチャート: 判断 206"/>
        <xdr:cNvSpPr/>
      </xdr:nvSpPr>
      <xdr:spPr>
        <a:xfrm>
          <a:off x="9588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75513</xdr:rowOff>
    </xdr:from>
    <xdr:to>
      <xdr:col>46</xdr:col>
      <xdr:colOff>38100</xdr:colOff>
      <xdr:row>63</xdr:row>
      <xdr:rowOff>5663</xdr:rowOff>
    </xdr:to>
    <xdr:sp macro="" textlink="">
      <xdr:nvSpPr>
        <xdr:cNvPr id="208" name="フローチャート: 判断 207"/>
        <xdr:cNvSpPr/>
      </xdr:nvSpPr>
      <xdr:spPr>
        <a:xfrm>
          <a:off x="8699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78742</xdr:rowOff>
    </xdr:from>
    <xdr:to>
      <xdr:col>55</xdr:col>
      <xdr:colOff>50800</xdr:colOff>
      <xdr:row>63</xdr:row>
      <xdr:rowOff>8892</xdr:rowOff>
    </xdr:to>
    <xdr:sp macro="" textlink="">
      <xdr:nvSpPr>
        <xdr:cNvPr id="214" name="楕円 213"/>
        <xdr:cNvSpPr/>
      </xdr:nvSpPr>
      <xdr:spPr>
        <a:xfrm>
          <a:off x="10426700" y="1070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101619</xdr:rowOff>
    </xdr:from>
    <xdr:ext cx="599010" cy="259045"/>
    <xdr:sp macro="" textlink="">
      <xdr:nvSpPr>
        <xdr:cNvPr id="215" name="【橋りょう・トンネル】&#10;一人当たり有形固定資産（償却資産）額該当値テキスト"/>
        <xdr:cNvSpPr txBox="1"/>
      </xdr:nvSpPr>
      <xdr:spPr>
        <a:xfrm>
          <a:off x="10515600" y="1056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85141</xdr:rowOff>
    </xdr:from>
    <xdr:to>
      <xdr:col>50</xdr:col>
      <xdr:colOff>165100</xdr:colOff>
      <xdr:row>63</xdr:row>
      <xdr:rowOff>15291</xdr:rowOff>
    </xdr:to>
    <xdr:sp macro="" textlink="">
      <xdr:nvSpPr>
        <xdr:cNvPr id="216" name="楕円 215"/>
        <xdr:cNvSpPr/>
      </xdr:nvSpPr>
      <xdr:spPr>
        <a:xfrm>
          <a:off x="9588500" y="1071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129542</xdr:rowOff>
    </xdr:from>
    <xdr:to>
      <xdr:col>55</xdr:col>
      <xdr:colOff>0</xdr:colOff>
      <xdr:row>62</xdr:row>
      <xdr:rowOff>135941</xdr:rowOff>
    </xdr:to>
    <xdr:cxnSp macro="">
      <xdr:nvCxnSpPr>
        <xdr:cNvPr id="217" name="直線コネクタ 216"/>
        <xdr:cNvCxnSpPr/>
      </xdr:nvCxnSpPr>
      <xdr:spPr>
        <a:xfrm flipV="1">
          <a:off x="9639300" y="10759442"/>
          <a:ext cx="8382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90805</xdr:rowOff>
    </xdr:from>
    <xdr:to>
      <xdr:col>46</xdr:col>
      <xdr:colOff>38100</xdr:colOff>
      <xdr:row>63</xdr:row>
      <xdr:rowOff>20955</xdr:rowOff>
    </xdr:to>
    <xdr:sp macro="" textlink="">
      <xdr:nvSpPr>
        <xdr:cNvPr id="218" name="楕円 217"/>
        <xdr:cNvSpPr/>
      </xdr:nvSpPr>
      <xdr:spPr>
        <a:xfrm>
          <a:off x="8699500" y="107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135941</xdr:rowOff>
    </xdr:from>
    <xdr:to>
      <xdr:col>50</xdr:col>
      <xdr:colOff>114300</xdr:colOff>
      <xdr:row>62</xdr:row>
      <xdr:rowOff>141605</xdr:rowOff>
    </xdr:to>
    <xdr:cxnSp macro="">
      <xdr:nvCxnSpPr>
        <xdr:cNvPr id="219" name="直線コネクタ 218"/>
        <xdr:cNvCxnSpPr/>
      </xdr:nvCxnSpPr>
      <xdr:spPr>
        <a:xfrm flipV="1">
          <a:off x="8750300" y="10765841"/>
          <a:ext cx="889000" cy="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19393</xdr:rowOff>
    </xdr:from>
    <xdr:ext cx="599010" cy="259045"/>
    <xdr:sp macro="" textlink="">
      <xdr:nvSpPr>
        <xdr:cNvPr id="220" name="n_1aveValue【橋りょう・トンネル】&#10;一人当たり有形固定資産（償却資産）額"/>
        <xdr:cNvSpPr txBox="1"/>
      </xdr:nvSpPr>
      <xdr:spPr>
        <a:xfrm>
          <a:off x="9327095" y="1047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22190</xdr:rowOff>
    </xdr:from>
    <xdr:ext cx="599010" cy="259045"/>
    <xdr:sp macro="" textlink="">
      <xdr:nvSpPr>
        <xdr:cNvPr id="221" name="n_2aveValue【橋りょう・トンネル】&#10;一人当たり有形固定資産（償却資産）額"/>
        <xdr:cNvSpPr txBox="1"/>
      </xdr:nvSpPr>
      <xdr:spPr>
        <a:xfrm>
          <a:off x="84507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6418</xdr:rowOff>
    </xdr:from>
    <xdr:ext cx="599010" cy="259045"/>
    <xdr:sp macro="" textlink="">
      <xdr:nvSpPr>
        <xdr:cNvPr id="222" name="n_1mainValue【橋りょう・トンネル】&#10;一人当たり有形固定資産（償却資産）額"/>
        <xdr:cNvSpPr txBox="1"/>
      </xdr:nvSpPr>
      <xdr:spPr>
        <a:xfrm>
          <a:off x="9327095" y="1080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12082</xdr:rowOff>
    </xdr:from>
    <xdr:ext cx="599010" cy="259045"/>
    <xdr:sp macro="" textlink="">
      <xdr:nvSpPr>
        <xdr:cNvPr id="223" name="n_2mainValue【橋りょう・トンネル】&#10;一人当たり有形固定資産（償却資産）額"/>
        <xdr:cNvSpPr txBox="1"/>
      </xdr:nvSpPr>
      <xdr:spPr>
        <a:xfrm>
          <a:off x="8450795" y="1081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5" name="直線コネクタ 23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6" name="テキスト ボックス 23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7" name="直線コネクタ 23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8" name="テキスト ボックス 23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9" name="直線コネクタ 23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0" name="テキスト ボックス 23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1" name="直線コネクタ 24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2" name="テキスト ボックス 24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92963</xdr:rowOff>
    </xdr:from>
    <xdr:to>
      <xdr:col>24</xdr:col>
      <xdr:colOff>62865</xdr:colOff>
      <xdr:row>86</xdr:row>
      <xdr:rowOff>79248</xdr:rowOff>
    </xdr:to>
    <xdr:cxnSp macro="">
      <xdr:nvCxnSpPr>
        <xdr:cNvPr id="246" name="直線コネクタ 245"/>
        <xdr:cNvCxnSpPr/>
      </xdr:nvCxnSpPr>
      <xdr:spPr>
        <a:xfrm flipV="1">
          <a:off x="4634865" y="13637513"/>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247" name="【公営住宅】&#10;有形固定資産減価償却率最小値テキスト"/>
        <xdr:cNvSpPr txBox="1"/>
      </xdr:nvSpPr>
      <xdr:spPr>
        <a:xfrm>
          <a:off x="4673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248" name="直線コネクタ 247"/>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39640</xdr:rowOff>
    </xdr:from>
    <xdr:ext cx="405111" cy="259045"/>
    <xdr:sp macro="" textlink="">
      <xdr:nvSpPr>
        <xdr:cNvPr id="249" name="【公営住宅】&#10;有形固定資産減価償却率最大値テキスト"/>
        <xdr:cNvSpPr txBox="1"/>
      </xdr:nvSpPr>
      <xdr:spPr>
        <a:xfrm>
          <a:off x="4673600" y="13412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92963</xdr:rowOff>
    </xdr:from>
    <xdr:to>
      <xdr:col>24</xdr:col>
      <xdr:colOff>152400</xdr:colOff>
      <xdr:row>79</xdr:row>
      <xdr:rowOff>92963</xdr:rowOff>
    </xdr:to>
    <xdr:cxnSp macro="">
      <xdr:nvCxnSpPr>
        <xdr:cNvPr id="250" name="直線コネクタ 249"/>
        <xdr:cNvCxnSpPr/>
      </xdr:nvCxnSpPr>
      <xdr:spPr>
        <a:xfrm>
          <a:off x="4546600" y="1363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147338</xdr:rowOff>
    </xdr:from>
    <xdr:ext cx="405111" cy="259045"/>
    <xdr:sp macro="" textlink="">
      <xdr:nvSpPr>
        <xdr:cNvPr id="251" name="【公営住宅】&#10;有形固定資産減価償却率平均値テキスト"/>
        <xdr:cNvSpPr txBox="1"/>
      </xdr:nvSpPr>
      <xdr:spPr>
        <a:xfrm>
          <a:off x="4673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52" name="フローチャート: 判断 251"/>
        <xdr:cNvSpPr/>
      </xdr:nvSpPr>
      <xdr:spPr>
        <a:xfrm>
          <a:off x="4584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151892</xdr:rowOff>
    </xdr:from>
    <xdr:to>
      <xdr:col>20</xdr:col>
      <xdr:colOff>38100</xdr:colOff>
      <xdr:row>83</xdr:row>
      <xdr:rowOff>82042</xdr:rowOff>
    </xdr:to>
    <xdr:sp macro="" textlink="">
      <xdr:nvSpPr>
        <xdr:cNvPr id="253" name="フローチャート: 判断 252"/>
        <xdr:cNvSpPr/>
      </xdr:nvSpPr>
      <xdr:spPr>
        <a:xfrm>
          <a:off x="37465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161037</xdr:rowOff>
    </xdr:from>
    <xdr:to>
      <xdr:col>15</xdr:col>
      <xdr:colOff>101600</xdr:colOff>
      <xdr:row>83</xdr:row>
      <xdr:rowOff>91187</xdr:rowOff>
    </xdr:to>
    <xdr:sp macro="" textlink="">
      <xdr:nvSpPr>
        <xdr:cNvPr id="254" name="フローチャート: 判断 253"/>
        <xdr:cNvSpPr/>
      </xdr:nvSpPr>
      <xdr:spPr>
        <a:xfrm>
          <a:off x="2857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133604</xdr:rowOff>
    </xdr:from>
    <xdr:to>
      <xdr:col>24</xdr:col>
      <xdr:colOff>114300</xdr:colOff>
      <xdr:row>84</xdr:row>
      <xdr:rowOff>63754</xdr:rowOff>
    </xdr:to>
    <xdr:sp macro="" textlink="">
      <xdr:nvSpPr>
        <xdr:cNvPr id="260" name="楕円 259"/>
        <xdr:cNvSpPr/>
      </xdr:nvSpPr>
      <xdr:spPr>
        <a:xfrm>
          <a:off x="45847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112031</xdr:rowOff>
    </xdr:from>
    <xdr:ext cx="405111" cy="259045"/>
    <xdr:sp macro="" textlink="">
      <xdr:nvSpPr>
        <xdr:cNvPr id="261" name="【公営住宅】&#10;有形固定資産減価償却率該当値テキスト"/>
        <xdr:cNvSpPr txBox="1"/>
      </xdr:nvSpPr>
      <xdr:spPr>
        <a:xfrm>
          <a:off x="4673600" y="1434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161037</xdr:rowOff>
    </xdr:from>
    <xdr:to>
      <xdr:col>20</xdr:col>
      <xdr:colOff>38100</xdr:colOff>
      <xdr:row>84</xdr:row>
      <xdr:rowOff>91187</xdr:rowOff>
    </xdr:to>
    <xdr:sp macro="" textlink="">
      <xdr:nvSpPr>
        <xdr:cNvPr id="262" name="楕円 261"/>
        <xdr:cNvSpPr/>
      </xdr:nvSpPr>
      <xdr:spPr>
        <a:xfrm>
          <a:off x="37465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12954</xdr:rowOff>
    </xdr:from>
    <xdr:to>
      <xdr:col>24</xdr:col>
      <xdr:colOff>63500</xdr:colOff>
      <xdr:row>84</xdr:row>
      <xdr:rowOff>40387</xdr:rowOff>
    </xdr:to>
    <xdr:cxnSp macro="">
      <xdr:nvCxnSpPr>
        <xdr:cNvPr id="263" name="直線コネクタ 262"/>
        <xdr:cNvCxnSpPr/>
      </xdr:nvCxnSpPr>
      <xdr:spPr>
        <a:xfrm flipV="1">
          <a:off x="3797300" y="14414754"/>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12446</xdr:rowOff>
    </xdr:from>
    <xdr:to>
      <xdr:col>15</xdr:col>
      <xdr:colOff>101600</xdr:colOff>
      <xdr:row>84</xdr:row>
      <xdr:rowOff>114046</xdr:rowOff>
    </xdr:to>
    <xdr:sp macro="" textlink="">
      <xdr:nvSpPr>
        <xdr:cNvPr id="264" name="楕円 263"/>
        <xdr:cNvSpPr/>
      </xdr:nvSpPr>
      <xdr:spPr>
        <a:xfrm>
          <a:off x="28575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40387</xdr:rowOff>
    </xdr:from>
    <xdr:to>
      <xdr:col>19</xdr:col>
      <xdr:colOff>177800</xdr:colOff>
      <xdr:row>84</xdr:row>
      <xdr:rowOff>63246</xdr:rowOff>
    </xdr:to>
    <xdr:cxnSp macro="">
      <xdr:nvCxnSpPr>
        <xdr:cNvPr id="265" name="直線コネクタ 264"/>
        <xdr:cNvCxnSpPr/>
      </xdr:nvCxnSpPr>
      <xdr:spPr>
        <a:xfrm flipV="1">
          <a:off x="2908300" y="1444218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98569</xdr:rowOff>
    </xdr:from>
    <xdr:ext cx="405111" cy="259045"/>
    <xdr:sp macro="" textlink="">
      <xdr:nvSpPr>
        <xdr:cNvPr id="266" name="n_1aveValue【公営住宅】&#10;有形固定資産減価償却率"/>
        <xdr:cNvSpPr txBox="1"/>
      </xdr:nvSpPr>
      <xdr:spPr>
        <a:xfrm>
          <a:off x="3582044" y="1398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107714</xdr:rowOff>
    </xdr:from>
    <xdr:ext cx="405111" cy="259045"/>
    <xdr:sp macro="" textlink="">
      <xdr:nvSpPr>
        <xdr:cNvPr id="267" name="n_2aveValue【公営住宅】&#10;有形固定資産減価償却率"/>
        <xdr:cNvSpPr txBox="1"/>
      </xdr:nvSpPr>
      <xdr:spPr>
        <a:xfrm>
          <a:off x="2705744" y="13995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82314</xdr:rowOff>
    </xdr:from>
    <xdr:ext cx="405111" cy="259045"/>
    <xdr:sp macro="" textlink="">
      <xdr:nvSpPr>
        <xdr:cNvPr id="268" name="n_1mainValue【公営住宅】&#10;有形固定資産減価償却率"/>
        <xdr:cNvSpPr txBox="1"/>
      </xdr:nvSpPr>
      <xdr:spPr>
        <a:xfrm>
          <a:off x="3582044" y="1448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105173</xdr:rowOff>
    </xdr:from>
    <xdr:ext cx="405111" cy="259045"/>
    <xdr:sp macro="" textlink="">
      <xdr:nvSpPr>
        <xdr:cNvPr id="269" name="n_2mainValue【公営住宅】&#10;有形固定資産減価償却率"/>
        <xdr:cNvSpPr txBox="1"/>
      </xdr:nvSpPr>
      <xdr:spPr>
        <a:xfrm>
          <a:off x="2705744" y="1450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0" name="直線コネクタ 27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1" name="テキスト ボックス 28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2" name="直線コネクタ 28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3" name="テキスト ボックス 28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4" name="直線コネクタ 28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5" name="テキスト ボックス 28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6" name="直線コネクタ 28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7" name="テキスト ボックス 28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146914</xdr:rowOff>
    </xdr:from>
    <xdr:to>
      <xdr:col>54</xdr:col>
      <xdr:colOff>189865</xdr:colOff>
      <xdr:row>85</xdr:row>
      <xdr:rowOff>159716</xdr:rowOff>
    </xdr:to>
    <xdr:cxnSp macro="">
      <xdr:nvCxnSpPr>
        <xdr:cNvPr id="291" name="直線コネクタ 290"/>
        <xdr:cNvCxnSpPr/>
      </xdr:nvCxnSpPr>
      <xdr:spPr>
        <a:xfrm flipV="1">
          <a:off x="10476865" y="13520014"/>
          <a:ext cx="0" cy="1212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163543</xdr:rowOff>
    </xdr:from>
    <xdr:ext cx="469744" cy="259045"/>
    <xdr:sp macro="" textlink="">
      <xdr:nvSpPr>
        <xdr:cNvPr id="292" name="【公営住宅】&#10;一人当たり面積最小値テキスト"/>
        <xdr:cNvSpPr txBox="1"/>
      </xdr:nvSpPr>
      <xdr:spPr>
        <a:xfrm>
          <a:off x="10515600" y="147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159716</xdr:rowOff>
    </xdr:from>
    <xdr:to>
      <xdr:col>55</xdr:col>
      <xdr:colOff>88900</xdr:colOff>
      <xdr:row>85</xdr:row>
      <xdr:rowOff>159716</xdr:rowOff>
    </xdr:to>
    <xdr:cxnSp macro="">
      <xdr:nvCxnSpPr>
        <xdr:cNvPr id="293" name="直線コネクタ 292"/>
        <xdr:cNvCxnSpPr/>
      </xdr:nvCxnSpPr>
      <xdr:spPr>
        <a:xfrm>
          <a:off x="10388600" y="147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93591</xdr:rowOff>
    </xdr:from>
    <xdr:ext cx="469744" cy="259045"/>
    <xdr:sp macro="" textlink="">
      <xdr:nvSpPr>
        <xdr:cNvPr id="294" name="【公営住宅】&#10;一人当たり面積最大値テキスト"/>
        <xdr:cNvSpPr txBox="1"/>
      </xdr:nvSpPr>
      <xdr:spPr>
        <a:xfrm>
          <a:off x="10515600" y="1329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146914</xdr:rowOff>
    </xdr:from>
    <xdr:to>
      <xdr:col>55</xdr:col>
      <xdr:colOff>88900</xdr:colOff>
      <xdr:row>78</xdr:row>
      <xdr:rowOff>146914</xdr:rowOff>
    </xdr:to>
    <xdr:cxnSp macro="">
      <xdr:nvCxnSpPr>
        <xdr:cNvPr id="295" name="直線コネクタ 294"/>
        <xdr:cNvCxnSpPr/>
      </xdr:nvCxnSpPr>
      <xdr:spPr>
        <a:xfrm>
          <a:off x="10388600" y="1352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10075</xdr:rowOff>
    </xdr:from>
    <xdr:ext cx="469744" cy="259045"/>
    <xdr:sp macro="" textlink="">
      <xdr:nvSpPr>
        <xdr:cNvPr id="296" name="【公営住宅】&#10;一人当たり面積平均値テキスト"/>
        <xdr:cNvSpPr txBox="1"/>
      </xdr:nvSpPr>
      <xdr:spPr>
        <a:xfrm>
          <a:off x="10515600" y="14411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31648</xdr:rowOff>
    </xdr:from>
    <xdr:to>
      <xdr:col>55</xdr:col>
      <xdr:colOff>50800</xdr:colOff>
      <xdr:row>84</xdr:row>
      <xdr:rowOff>133248</xdr:rowOff>
    </xdr:to>
    <xdr:sp macro="" textlink="">
      <xdr:nvSpPr>
        <xdr:cNvPr id="297" name="フローチャート: 判断 296"/>
        <xdr:cNvSpPr/>
      </xdr:nvSpPr>
      <xdr:spPr>
        <a:xfrm>
          <a:off x="10426700" y="1443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35764</xdr:rowOff>
    </xdr:from>
    <xdr:to>
      <xdr:col>50</xdr:col>
      <xdr:colOff>165100</xdr:colOff>
      <xdr:row>84</xdr:row>
      <xdr:rowOff>137364</xdr:rowOff>
    </xdr:to>
    <xdr:sp macro="" textlink="">
      <xdr:nvSpPr>
        <xdr:cNvPr id="298" name="フローチャート: 判断 297"/>
        <xdr:cNvSpPr/>
      </xdr:nvSpPr>
      <xdr:spPr>
        <a:xfrm>
          <a:off x="9588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39878</xdr:rowOff>
    </xdr:from>
    <xdr:to>
      <xdr:col>46</xdr:col>
      <xdr:colOff>38100</xdr:colOff>
      <xdr:row>84</xdr:row>
      <xdr:rowOff>141478</xdr:rowOff>
    </xdr:to>
    <xdr:sp macro="" textlink="">
      <xdr:nvSpPr>
        <xdr:cNvPr id="299" name="フローチャート: 判断 298"/>
        <xdr:cNvSpPr/>
      </xdr:nvSpPr>
      <xdr:spPr>
        <a:xfrm>
          <a:off x="8699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6959</xdr:rowOff>
    </xdr:from>
    <xdr:to>
      <xdr:col>55</xdr:col>
      <xdr:colOff>50800</xdr:colOff>
      <xdr:row>84</xdr:row>
      <xdr:rowOff>108559</xdr:rowOff>
    </xdr:to>
    <xdr:sp macro="" textlink="">
      <xdr:nvSpPr>
        <xdr:cNvPr id="305" name="楕円 304"/>
        <xdr:cNvSpPr/>
      </xdr:nvSpPr>
      <xdr:spPr>
        <a:xfrm>
          <a:off x="10426700" y="1440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29836</xdr:rowOff>
    </xdr:from>
    <xdr:ext cx="469744" cy="259045"/>
    <xdr:sp macro="" textlink="">
      <xdr:nvSpPr>
        <xdr:cNvPr id="306" name="【公営住宅】&#10;一人当たり面積該当値テキスト"/>
        <xdr:cNvSpPr txBox="1"/>
      </xdr:nvSpPr>
      <xdr:spPr>
        <a:xfrm>
          <a:off x="10515600" y="1426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39878</xdr:rowOff>
    </xdr:from>
    <xdr:to>
      <xdr:col>50</xdr:col>
      <xdr:colOff>165100</xdr:colOff>
      <xdr:row>84</xdr:row>
      <xdr:rowOff>141478</xdr:rowOff>
    </xdr:to>
    <xdr:sp macro="" textlink="">
      <xdr:nvSpPr>
        <xdr:cNvPr id="307" name="楕円 306"/>
        <xdr:cNvSpPr/>
      </xdr:nvSpPr>
      <xdr:spPr>
        <a:xfrm>
          <a:off x="9588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57759</xdr:rowOff>
    </xdr:from>
    <xdr:to>
      <xdr:col>55</xdr:col>
      <xdr:colOff>0</xdr:colOff>
      <xdr:row>84</xdr:row>
      <xdr:rowOff>90678</xdr:rowOff>
    </xdr:to>
    <xdr:cxnSp macro="">
      <xdr:nvCxnSpPr>
        <xdr:cNvPr id="308" name="直線コネクタ 307"/>
        <xdr:cNvCxnSpPr/>
      </xdr:nvCxnSpPr>
      <xdr:spPr>
        <a:xfrm flipV="1">
          <a:off x="9639300" y="14459559"/>
          <a:ext cx="8382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48107</xdr:rowOff>
    </xdr:from>
    <xdr:to>
      <xdr:col>46</xdr:col>
      <xdr:colOff>38100</xdr:colOff>
      <xdr:row>84</xdr:row>
      <xdr:rowOff>149707</xdr:rowOff>
    </xdr:to>
    <xdr:sp macro="" textlink="">
      <xdr:nvSpPr>
        <xdr:cNvPr id="309" name="楕円 308"/>
        <xdr:cNvSpPr/>
      </xdr:nvSpPr>
      <xdr:spPr>
        <a:xfrm>
          <a:off x="8699500" y="1444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90678</xdr:rowOff>
    </xdr:from>
    <xdr:to>
      <xdr:col>50</xdr:col>
      <xdr:colOff>114300</xdr:colOff>
      <xdr:row>84</xdr:row>
      <xdr:rowOff>98907</xdr:rowOff>
    </xdr:to>
    <xdr:cxnSp macro="">
      <xdr:nvCxnSpPr>
        <xdr:cNvPr id="310" name="直線コネクタ 309"/>
        <xdr:cNvCxnSpPr/>
      </xdr:nvCxnSpPr>
      <xdr:spPr>
        <a:xfrm flipV="1">
          <a:off x="8750300" y="14492478"/>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153891</xdr:rowOff>
    </xdr:from>
    <xdr:ext cx="469744" cy="259045"/>
    <xdr:sp macro="" textlink="">
      <xdr:nvSpPr>
        <xdr:cNvPr id="311" name="n_1aveValue【公営住宅】&#10;一人当たり面積"/>
        <xdr:cNvSpPr txBox="1"/>
      </xdr:nvSpPr>
      <xdr:spPr>
        <a:xfrm>
          <a:off x="93917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158005</xdr:rowOff>
    </xdr:from>
    <xdr:ext cx="469744" cy="259045"/>
    <xdr:sp macro="" textlink="">
      <xdr:nvSpPr>
        <xdr:cNvPr id="312" name="n_2aveValue【公営住宅】&#10;一人当たり面積"/>
        <xdr:cNvSpPr txBox="1"/>
      </xdr:nvSpPr>
      <xdr:spPr>
        <a:xfrm>
          <a:off x="8515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132605</xdr:rowOff>
    </xdr:from>
    <xdr:ext cx="469744" cy="259045"/>
    <xdr:sp macro="" textlink="">
      <xdr:nvSpPr>
        <xdr:cNvPr id="313" name="n_1mainValue【公営住宅】&#10;一人当たり面積"/>
        <xdr:cNvSpPr txBox="1"/>
      </xdr:nvSpPr>
      <xdr:spPr>
        <a:xfrm>
          <a:off x="9391727"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140834</xdr:rowOff>
    </xdr:from>
    <xdr:ext cx="469744" cy="259045"/>
    <xdr:sp macro="" textlink="">
      <xdr:nvSpPr>
        <xdr:cNvPr id="314" name="n_2mainValue【公営住宅】&#10;一人当たり面積"/>
        <xdr:cNvSpPr txBox="1"/>
      </xdr:nvSpPr>
      <xdr:spPr>
        <a:xfrm>
          <a:off x="8515427" y="145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1" name="テキスト ボックス 34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2" name="直線コネクタ 34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3" name="テキスト ボックス 34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4" name="直線コネクタ 34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5" name="テキスト ボックス 34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6" name="直線コネクタ 34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7" name="テキスト ボックス 34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8" name="直線コネクタ 34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9" name="テキスト ボックス 34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0" name="直線コネクタ 34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1" name="テキスト ボックス 35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40005</xdr:rowOff>
    </xdr:from>
    <xdr:to>
      <xdr:col>85</xdr:col>
      <xdr:colOff>126364</xdr:colOff>
      <xdr:row>41</xdr:row>
      <xdr:rowOff>139065</xdr:rowOff>
    </xdr:to>
    <xdr:cxnSp macro="">
      <xdr:nvCxnSpPr>
        <xdr:cNvPr id="355" name="直線コネクタ 354"/>
        <xdr:cNvCxnSpPr/>
      </xdr:nvCxnSpPr>
      <xdr:spPr>
        <a:xfrm flipV="1">
          <a:off x="16318864" y="586930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56"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57" name="直線コネクタ 356"/>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158132</xdr:rowOff>
    </xdr:from>
    <xdr:ext cx="405111" cy="259045"/>
    <xdr:sp macro="" textlink="">
      <xdr:nvSpPr>
        <xdr:cNvPr id="358" name="【認定こども園・幼稚園・保育所】&#10;有形固定資産減価償却率最大値テキスト"/>
        <xdr:cNvSpPr txBox="1"/>
      </xdr:nvSpPr>
      <xdr:spPr>
        <a:xfrm>
          <a:off x="16357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40005</xdr:rowOff>
    </xdr:from>
    <xdr:to>
      <xdr:col>86</xdr:col>
      <xdr:colOff>25400</xdr:colOff>
      <xdr:row>34</xdr:row>
      <xdr:rowOff>40005</xdr:rowOff>
    </xdr:to>
    <xdr:cxnSp macro="">
      <xdr:nvCxnSpPr>
        <xdr:cNvPr id="359" name="直線コネクタ 358"/>
        <xdr:cNvCxnSpPr/>
      </xdr:nvCxnSpPr>
      <xdr:spPr>
        <a:xfrm>
          <a:off x="16230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38117</xdr:rowOff>
    </xdr:from>
    <xdr:ext cx="405111" cy="259045"/>
    <xdr:sp macro="" textlink="">
      <xdr:nvSpPr>
        <xdr:cNvPr id="360" name="【認定こども園・幼稚園・保育所】&#10;有形固定資産減価償却率平均値テキスト"/>
        <xdr:cNvSpPr txBox="1"/>
      </xdr:nvSpPr>
      <xdr:spPr>
        <a:xfrm>
          <a:off x="16357600" y="655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361" name="フローチャート: 判断 360"/>
        <xdr:cNvSpPr/>
      </xdr:nvSpPr>
      <xdr:spPr>
        <a:xfrm>
          <a:off x="16268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38735</xdr:rowOff>
    </xdr:from>
    <xdr:to>
      <xdr:col>81</xdr:col>
      <xdr:colOff>101600</xdr:colOff>
      <xdr:row>38</xdr:row>
      <xdr:rowOff>140335</xdr:rowOff>
    </xdr:to>
    <xdr:sp macro="" textlink="">
      <xdr:nvSpPr>
        <xdr:cNvPr id="362" name="フローチャート: 判断 361"/>
        <xdr:cNvSpPr/>
      </xdr:nvSpPr>
      <xdr:spPr>
        <a:xfrm>
          <a:off x="15430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52070</xdr:rowOff>
    </xdr:from>
    <xdr:to>
      <xdr:col>76</xdr:col>
      <xdr:colOff>165100</xdr:colOff>
      <xdr:row>38</xdr:row>
      <xdr:rowOff>153670</xdr:rowOff>
    </xdr:to>
    <xdr:sp macro="" textlink="">
      <xdr:nvSpPr>
        <xdr:cNvPr id="363" name="フローチャート: 判断 362"/>
        <xdr:cNvSpPr/>
      </xdr:nvSpPr>
      <xdr:spPr>
        <a:xfrm>
          <a:off x="14541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52070</xdr:rowOff>
    </xdr:from>
    <xdr:to>
      <xdr:col>85</xdr:col>
      <xdr:colOff>177800</xdr:colOff>
      <xdr:row>35</xdr:row>
      <xdr:rowOff>153670</xdr:rowOff>
    </xdr:to>
    <xdr:sp macro="" textlink="">
      <xdr:nvSpPr>
        <xdr:cNvPr id="369" name="楕円 368"/>
        <xdr:cNvSpPr/>
      </xdr:nvSpPr>
      <xdr:spPr>
        <a:xfrm>
          <a:off x="162687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74947</xdr:rowOff>
    </xdr:from>
    <xdr:ext cx="405111" cy="259045"/>
    <xdr:sp macro="" textlink="">
      <xdr:nvSpPr>
        <xdr:cNvPr id="370" name="【認定こども園・幼稚園・保育所】&#10;有形固定資産減価償却率該当値テキスト"/>
        <xdr:cNvSpPr txBox="1"/>
      </xdr:nvSpPr>
      <xdr:spPr>
        <a:xfrm>
          <a:off x="16357600"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78740</xdr:rowOff>
    </xdr:from>
    <xdr:to>
      <xdr:col>81</xdr:col>
      <xdr:colOff>101600</xdr:colOff>
      <xdr:row>36</xdr:row>
      <xdr:rowOff>8890</xdr:rowOff>
    </xdr:to>
    <xdr:sp macro="" textlink="">
      <xdr:nvSpPr>
        <xdr:cNvPr id="371" name="楕円 370"/>
        <xdr:cNvSpPr/>
      </xdr:nvSpPr>
      <xdr:spPr>
        <a:xfrm>
          <a:off x="15430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102870</xdr:rowOff>
    </xdr:from>
    <xdr:to>
      <xdr:col>85</xdr:col>
      <xdr:colOff>127000</xdr:colOff>
      <xdr:row>35</xdr:row>
      <xdr:rowOff>129540</xdr:rowOff>
    </xdr:to>
    <xdr:cxnSp macro="">
      <xdr:nvCxnSpPr>
        <xdr:cNvPr id="372" name="直線コネクタ 371"/>
        <xdr:cNvCxnSpPr/>
      </xdr:nvCxnSpPr>
      <xdr:spPr>
        <a:xfrm flipV="1">
          <a:off x="15481300" y="61036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107315</xdr:rowOff>
    </xdr:from>
    <xdr:to>
      <xdr:col>76</xdr:col>
      <xdr:colOff>165100</xdr:colOff>
      <xdr:row>36</xdr:row>
      <xdr:rowOff>37465</xdr:rowOff>
    </xdr:to>
    <xdr:sp macro="" textlink="">
      <xdr:nvSpPr>
        <xdr:cNvPr id="373" name="楕円 372"/>
        <xdr:cNvSpPr/>
      </xdr:nvSpPr>
      <xdr:spPr>
        <a:xfrm>
          <a:off x="14541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129540</xdr:rowOff>
    </xdr:from>
    <xdr:to>
      <xdr:col>81</xdr:col>
      <xdr:colOff>50800</xdr:colOff>
      <xdr:row>35</xdr:row>
      <xdr:rowOff>158115</xdr:rowOff>
    </xdr:to>
    <xdr:cxnSp macro="">
      <xdr:nvCxnSpPr>
        <xdr:cNvPr id="374" name="直線コネクタ 373"/>
        <xdr:cNvCxnSpPr/>
      </xdr:nvCxnSpPr>
      <xdr:spPr>
        <a:xfrm flipV="1">
          <a:off x="14592300" y="61302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131462</xdr:rowOff>
    </xdr:from>
    <xdr:ext cx="405111" cy="259045"/>
    <xdr:sp macro="" textlink="">
      <xdr:nvSpPr>
        <xdr:cNvPr id="375" name="n_1aveValue【認定こども園・幼稚園・保育所】&#10;有形固定資産減価償却率"/>
        <xdr:cNvSpPr txBox="1"/>
      </xdr:nvSpPr>
      <xdr:spPr>
        <a:xfrm>
          <a:off x="15266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144797</xdr:rowOff>
    </xdr:from>
    <xdr:ext cx="405111" cy="259045"/>
    <xdr:sp macro="" textlink="">
      <xdr:nvSpPr>
        <xdr:cNvPr id="376" name="n_2aveValue【認定こども園・幼稚園・保育所】&#10;有形固定資産減価償却率"/>
        <xdr:cNvSpPr txBox="1"/>
      </xdr:nvSpPr>
      <xdr:spPr>
        <a:xfrm>
          <a:off x="14389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25417</xdr:rowOff>
    </xdr:from>
    <xdr:ext cx="405111" cy="259045"/>
    <xdr:sp macro="" textlink="">
      <xdr:nvSpPr>
        <xdr:cNvPr id="377" name="n_1mainValue【認定こども園・幼稚園・保育所】&#10;有形固定資産減価償却率"/>
        <xdr:cNvSpPr txBox="1"/>
      </xdr:nvSpPr>
      <xdr:spPr>
        <a:xfrm>
          <a:off x="152660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53992</xdr:rowOff>
    </xdr:from>
    <xdr:ext cx="405111" cy="259045"/>
    <xdr:sp macro="" textlink="">
      <xdr:nvSpPr>
        <xdr:cNvPr id="378" name="n_2mainValue【認定こども園・幼稚園・保育所】&#10;有形固定資産減価償却率"/>
        <xdr:cNvSpPr txBox="1"/>
      </xdr:nvSpPr>
      <xdr:spPr>
        <a:xfrm>
          <a:off x="14389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9" name="直線コネクタ 38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0" name="テキスト ボックス 38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1" name="直線コネクタ 39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2" name="テキスト ボックス 39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3" name="直線コネクタ 39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4" name="テキスト ボックス 39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5" name="直線コネクタ 39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6" name="テキスト ボックス 39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7" name="直線コネクタ 39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8" name="テキスト ボックス 39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22860</xdr:rowOff>
    </xdr:from>
    <xdr:to>
      <xdr:col>116</xdr:col>
      <xdr:colOff>62864</xdr:colOff>
      <xdr:row>41</xdr:row>
      <xdr:rowOff>19050</xdr:rowOff>
    </xdr:to>
    <xdr:cxnSp macro="">
      <xdr:nvCxnSpPr>
        <xdr:cNvPr id="402" name="直線コネクタ 401"/>
        <xdr:cNvCxnSpPr/>
      </xdr:nvCxnSpPr>
      <xdr:spPr>
        <a:xfrm flipV="1">
          <a:off x="22160864" y="58521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22877</xdr:rowOff>
    </xdr:from>
    <xdr:ext cx="469744" cy="259045"/>
    <xdr:sp macro="" textlink="">
      <xdr:nvSpPr>
        <xdr:cNvPr id="403" name="【認定こども園・幼稚園・保育所】&#10;一人当たり面積最小値テキスト"/>
        <xdr:cNvSpPr txBox="1"/>
      </xdr:nvSpPr>
      <xdr:spPr>
        <a:xfrm>
          <a:off x="22199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19050</xdr:rowOff>
    </xdr:from>
    <xdr:to>
      <xdr:col>116</xdr:col>
      <xdr:colOff>152400</xdr:colOff>
      <xdr:row>41</xdr:row>
      <xdr:rowOff>19050</xdr:rowOff>
    </xdr:to>
    <xdr:cxnSp macro="">
      <xdr:nvCxnSpPr>
        <xdr:cNvPr id="404" name="直線コネクタ 403"/>
        <xdr:cNvCxnSpPr/>
      </xdr:nvCxnSpPr>
      <xdr:spPr>
        <a:xfrm>
          <a:off x="22072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140987</xdr:rowOff>
    </xdr:from>
    <xdr:ext cx="469744" cy="259045"/>
    <xdr:sp macro="" textlink="">
      <xdr:nvSpPr>
        <xdr:cNvPr id="405" name="【認定こども園・幼稚園・保育所】&#10;一人当たり面積最大値テキスト"/>
        <xdr:cNvSpPr txBox="1"/>
      </xdr:nvSpPr>
      <xdr:spPr>
        <a:xfrm>
          <a:off x="22199600" y="56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22860</xdr:rowOff>
    </xdr:from>
    <xdr:to>
      <xdr:col>116</xdr:col>
      <xdr:colOff>152400</xdr:colOff>
      <xdr:row>34</xdr:row>
      <xdr:rowOff>22860</xdr:rowOff>
    </xdr:to>
    <xdr:cxnSp macro="">
      <xdr:nvCxnSpPr>
        <xdr:cNvPr id="406" name="直線コネクタ 405"/>
        <xdr:cNvCxnSpPr/>
      </xdr:nvCxnSpPr>
      <xdr:spPr>
        <a:xfrm>
          <a:off x="22072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114317</xdr:rowOff>
    </xdr:from>
    <xdr:ext cx="469744" cy="259045"/>
    <xdr:sp macro="" textlink="">
      <xdr:nvSpPr>
        <xdr:cNvPr id="407" name="【認定こども園・幼稚園・保育所】&#10;一人当たり面積平均値テキスト"/>
        <xdr:cNvSpPr txBox="1"/>
      </xdr:nvSpPr>
      <xdr:spPr>
        <a:xfrm>
          <a:off x="22199600" y="645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135890</xdr:rowOff>
    </xdr:from>
    <xdr:to>
      <xdr:col>116</xdr:col>
      <xdr:colOff>114300</xdr:colOff>
      <xdr:row>38</xdr:row>
      <xdr:rowOff>66040</xdr:rowOff>
    </xdr:to>
    <xdr:sp macro="" textlink="">
      <xdr:nvSpPr>
        <xdr:cNvPr id="408" name="フローチャート: 判断 407"/>
        <xdr:cNvSpPr/>
      </xdr:nvSpPr>
      <xdr:spPr>
        <a:xfrm>
          <a:off x="22110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135890</xdr:rowOff>
    </xdr:from>
    <xdr:to>
      <xdr:col>112</xdr:col>
      <xdr:colOff>38100</xdr:colOff>
      <xdr:row>38</xdr:row>
      <xdr:rowOff>66040</xdr:rowOff>
    </xdr:to>
    <xdr:sp macro="" textlink="">
      <xdr:nvSpPr>
        <xdr:cNvPr id="409" name="フローチャート: 判断 408"/>
        <xdr:cNvSpPr/>
      </xdr:nvSpPr>
      <xdr:spPr>
        <a:xfrm>
          <a:off x="2127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143510</xdr:rowOff>
    </xdr:from>
    <xdr:to>
      <xdr:col>107</xdr:col>
      <xdr:colOff>101600</xdr:colOff>
      <xdr:row>38</xdr:row>
      <xdr:rowOff>73660</xdr:rowOff>
    </xdr:to>
    <xdr:sp macro="" textlink="">
      <xdr:nvSpPr>
        <xdr:cNvPr id="410" name="フローチャート: 判断 409"/>
        <xdr:cNvSpPr/>
      </xdr:nvSpPr>
      <xdr:spPr>
        <a:xfrm>
          <a:off x="20383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33020</xdr:rowOff>
    </xdr:from>
    <xdr:to>
      <xdr:col>116</xdr:col>
      <xdr:colOff>114300</xdr:colOff>
      <xdr:row>36</xdr:row>
      <xdr:rowOff>134620</xdr:rowOff>
    </xdr:to>
    <xdr:sp macro="" textlink="">
      <xdr:nvSpPr>
        <xdr:cNvPr id="416" name="楕円 415"/>
        <xdr:cNvSpPr/>
      </xdr:nvSpPr>
      <xdr:spPr>
        <a:xfrm>
          <a:off x="221107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55897</xdr:rowOff>
    </xdr:from>
    <xdr:ext cx="469744" cy="259045"/>
    <xdr:sp macro="" textlink="">
      <xdr:nvSpPr>
        <xdr:cNvPr id="417" name="【認定こども園・幼稚園・保育所】&#10;一人当たり面積該当値テキスト"/>
        <xdr:cNvSpPr txBox="1"/>
      </xdr:nvSpPr>
      <xdr:spPr>
        <a:xfrm>
          <a:off x="22199600"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40640</xdr:rowOff>
    </xdr:from>
    <xdr:to>
      <xdr:col>112</xdr:col>
      <xdr:colOff>38100</xdr:colOff>
      <xdr:row>36</xdr:row>
      <xdr:rowOff>142240</xdr:rowOff>
    </xdr:to>
    <xdr:sp macro="" textlink="">
      <xdr:nvSpPr>
        <xdr:cNvPr id="418" name="楕円 417"/>
        <xdr:cNvSpPr/>
      </xdr:nvSpPr>
      <xdr:spPr>
        <a:xfrm>
          <a:off x="21272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83820</xdr:rowOff>
    </xdr:from>
    <xdr:to>
      <xdr:col>116</xdr:col>
      <xdr:colOff>63500</xdr:colOff>
      <xdr:row>36</xdr:row>
      <xdr:rowOff>91440</xdr:rowOff>
    </xdr:to>
    <xdr:cxnSp macro="">
      <xdr:nvCxnSpPr>
        <xdr:cNvPr id="419" name="直線コネクタ 418"/>
        <xdr:cNvCxnSpPr/>
      </xdr:nvCxnSpPr>
      <xdr:spPr>
        <a:xfrm flipV="1">
          <a:off x="21323300" y="6256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48260</xdr:rowOff>
    </xdr:from>
    <xdr:to>
      <xdr:col>107</xdr:col>
      <xdr:colOff>101600</xdr:colOff>
      <xdr:row>36</xdr:row>
      <xdr:rowOff>149860</xdr:rowOff>
    </xdr:to>
    <xdr:sp macro="" textlink="">
      <xdr:nvSpPr>
        <xdr:cNvPr id="420" name="楕円 419"/>
        <xdr:cNvSpPr/>
      </xdr:nvSpPr>
      <xdr:spPr>
        <a:xfrm>
          <a:off x="20383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91440</xdr:rowOff>
    </xdr:from>
    <xdr:to>
      <xdr:col>111</xdr:col>
      <xdr:colOff>177800</xdr:colOff>
      <xdr:row>36</xdr:row>
      <xdr:rowOff>99060</xdr:rowOff>
    </xdr:to>
    <xdr:cxnSp macro="">
      <xdr:nvCxnSpPr>
        <xdr:cNvPr id="421" name="直線コネクタ 420"/>
        <xdr:cNvCxnSpPr/>
      </xdr:nvCxnSpPr>
      <xdr:spPr>
        <a:xfrm flipV="1">
          <a:off x="20434300" y="6263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57167</xdr:rowOff>
    </xdr:from>
    <xdr:ext cx="469744" cy="259045"/>
    <xdr:sp macro="" textlink="">
      <xdr:nvSpPr>
        <xdr:cNvPr id="422" name="n_1aveValue【認定こども園・幼稚園・保育所】&#10;一人当たり面積"/>
        <xdr:cNvSpPr txBox="1"/>
      </xdr:nvSpPr>
      <xdr:spPr>
        <a:xfrm>
          <a:off x="210757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64787</xdr:rowOff>
    </xdr:from>
    <xdr:ext cx="469744" cy="259045"/>
    <xdr:sp macro="" textlink="">
      <xdr:nvSpPr>
        <xdr:cNvPr id="423" name="n_2aveValue【認定こども園・幼稚園・保育所】&#10;一人当たり面積"/>
        <xdr:cNvSpPr txBox="1"/>
      </xdr:nvSpPr>
      <xdr:spPr>
        <a:xfrm>
          <a:off x="20199427"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158767</xdr:rowOff>
    </xdr:from>
    <xdr:ext cx="469744" cy="259045"/>
    <xdr:sp macro="" textlink="">
      <xdr:nvSpPr>
        <xdr:cNvPr id="424" name="n_1mainValue【認定こども園・幼稚園・保育所】&#10;一人当たり面積"/>
        <xdr:cNvSpPr txBox="1"/>
      </xdr:nvSpPr>
      <xdr:spPr>
        <a:xfrm>
          <a:off x="21075727"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166387</xdr:rowOff>
    </xdr:from>
    <xdr:ext cx="469744" cy="259045"/>
    <xdr:sp macro="" textlink="">
      <xdr:nvSpPr>
        <xdr:cNvPr id="425" name="n_2mainValue【認定こども園・幼稚園・保育所】&#10;一人当たり面積"/>
        <xdr:cNvSpPr txBox="1"/>
      </xdr:nvSpPr>
      <xdr:spPr>
        <a:xfrm>
          <a:off x="20199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6" name="テキスト ボックス 43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7" name="直線コネクタ 43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8" name="テキスト ボックス 43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9" name="直線コネクタ 43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0" name="テキスト ボックス 43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1" name="直線コネクタ 44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2" name="テキスト ボックス 44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3" name="直線コネクタ 44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4" name="テキスト ボックス 44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5" name="直線コネクタ 44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6" name="テキスト ボックス 44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7" name="直線コネクタ 44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8" name="テキスト ボックス 44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0" name="テキスト ボックス 4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19594</xdr:rowOff>
    </xdr:to>
    <xdr:cxnSp macro="">
      <xdr:nvCxnSpPr>
        <xdr:cNvPr id="452" name="直線コネクタ 451"/>
        <xdr:cNvCxnSpPr/>
      </xdr:nvCxnSpPr>
      <xdr:spPr>
        <a:xfrm flipV="1">
          <a:off x="16318864" y="9627326"/>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453" name="【学校施設】&#10;有形固定資産減価償却率最小値テキスト"/>
        <xdr:cNvSpPr txBox="1"/>
      </xdr:nvSpPr>
      <xdr:spPr>
        <a:xfrm>
          <a:off x="16357600" y="109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54" name="直線コネクタ 453"/>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55"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56" name="直線コネクタ 455"/>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20700</xdr:rowOff>
    </xdr:from>
    <xdr:ext cx="405111" cy="259045"/>
    <xdr:sp macro="" textlink="">
      <xdr:nvSpPr>
        <xdr:cNvPr id="457" name="【学校施設】&#10;有形固定資産減価償却率平均値テキスト"/>
        <xdr:cNvSpPr txBox="1"/>
      </xdr:nvSpPr>
      <xdr:spPr>
        <a:xfrm>
          <a:off x="16357600" y="1013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42273</xdr:rowOff>
    </xdr:from>
    <xdr:to>
      <xdr:col>85</xdr:col>
      <xdr:colOff>177800</xdr:colOff>
      <xdr:row>59</xdr:row>
      <xdr:rowOff>143873</xdr:rowOff>
    </xdr:to>
    <xdr:sp macro="" textlink="">
      <xdr:nvSpPr>
        <xdr:cNvPr id="458" name="フローチャート: 判断 457"/>
        <xdr:cNvSpPr/>
      </xdr:nvSpPr>
      <xdr:spPr>
        <a:xfrm>
          <a:off x="162687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459" name="フローチャート: 判断 458"/>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107587</xdr:rowOff>
    </xdr:from>
    <xdr:to>
      <xdr:col>76</xdr:col>
      <xdr:colOff>165100</xdr:colOff>
      <xdr:row>60</xdr:row>
      <xdr:rowOff>37737</xdr:rowOff>
    </xdr:to>
    <xdr:sp macro="" textlink="">
      <xdr:nvSpPr>
        <xdr:cNvPr id="460" name="フローチャート: 判断 459"/>
        <xdr:cNvSpPr/>
      </xdr:nvSpPr>
      <xdr:spPr>
        <a:xfrm>
          <a:off x="14541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146776</xdr:rowOff>
    </xdr:from>
    <xdr:to>
      <xdr:col>85</xdr:col>
      <xdr:colOff>177800</xdr:colOff>
      <xdr:row>56</xdr:row>
      <xdr:rowOff>76926</xdr:rowOff>
    </xdr:to>
    <xdr:sp macro="" textlink="">
      <xdr:nvSpPr>
        <xdr:cNvPr id="466" name="楕円 465"/>
        <xdr:cNvSpPr/>
      </xdr:nvSpPr>
      <xdr:spPr>
        <a:xfrm>
          <a:off x="16268700" y="957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99803</xdr:rowOff>
    </xdr:from>
    <xdr:ext cx="405111" cy="259045"/>
    <xdr:sp macro="" textlink="">
      <xdr:nvSpPr>
        <xdr:cNvPr id="467" name="【学校施設】&#10;有形固定資産減価償却率該当値テキスト"/>
        <xdr:cNvSpPr txBox="1"/>
      </xdr:nvSpPr>
      <xdr:spPr>
        <a:xfrm>
          <a:off x="16357600" y="9529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7983</xdr:rowOff>
    </xdr:from>
    <xdr:to>
      <xdr:col>81</xdr:col>
      <xdr:colOff>101600</xdr:colOff>
      <xdr:row>56</xdr:row>
      <xdr:rowOff>109583</xdr:rowOff>
    </xdr:to>
    <xdr:sp macro="" textlink="">
      <xdr:nvSpPr>
        <xdr:cNvPr id="468" name="楕円 467"/>
        <xdr:cNvSpPr/>
      </xdr:nvSpPr>
      <xdr:spPr>
        <a:xfrm>
          <a:off x="15430500" y="96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26126</xdr:rowOff>
    </xdr:from>
    <xdr:to>
      <xdr:col>85</xdr:col>
      <xdr:colOff>127000</xdr:colOff>
      <xdr:row>56</xdr:row>
      <xdr:rowOff>58783</xdr:rowOff>
    </xdr:to>
    <xdr:cxnSp macro="">
      <xdr:nvCxnSpPr>
        <xdr:cNvPr id="469" name="直線コネクタ 468"/>
        <xdr:cNvCxnSpPr/>
      </xdr:nvCxnSpPr>
      <xdr:spPr>
        <a:xfrm flipV="1">
          <a:off x="15481300" y="962732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60234</xdr:rowOff>
    </xdr:from>
    <xdr:to>
      <xdr:col>76</xdr:col>
      <xdr:colOff>165100</xdr:colOff>
      <xdr:row>56</xdr:row>
      <xdr:rowOff>161834</xdr:rowOff>
    </xdr:to>
    <xdr:sp macro="" textlink="">
      <xdr:nvSpPr>
        <xdr:cNvPr id="470" name="楕円 469"/>
        <xdr:cNvSpPr/>
      </xdr:nvSpPr>
      <xdr:spPr>
        <a:xfrm>
          <a:off x="14541500" y="96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58783</xdr:rowOff>
    </xdr:from>
    <xdr:to>
      <xdr:col>81</xdr:col>
      <xdr:colOff>50800</xdr:colOff>
      <xdr:row>56</xdr:row>
      <xdr:rowOff>111034</xdr:rowOff>
    </xdr:to>
    <xdr:cxnSp macro="">
      <xdr:nvCxnSpPr>
        <xdr:cNvPr id="471" name="直線コネクタ 470"/>
        <xdr:cNvCxnSpPr/>
      </xdr:nvCxnSpPr>
      <xdr:spPr>
        <a:xfrm flipV="1">
          <a:off x="14592300" y="965998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161126</xdr:rowOff>
    </xdr:from>
    <xdr:ext cx="405111" cy="259045"/>
    <xdr:sp macro="" textlink="">
      <xdr:nvSpPr>
        <xdr:cNvPr id="472" name="n_1aveValue【学校施設】&#10;有形固定資産減価償却率"/>
        <xdr:cNvSpPr txBox="1"/>
      </xdr:nvSpPr>
      <xdr:spPr>
        <a:xfrm>
          <a:off x="152660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28864</xdr:rowOff>
    </xdr:from>
    <xdr:ext cx="405111" cy="259045"/>
    <xdr:sp macro="" textlink="">
      <xdr:nvSpPr>
        <xdr:cNvPr id="473" name="n_2aveValue【学校施設】&#10;有形固定資産減価償却率"/>
        <xdr:cNvSpPr txBox="1"/>
      </xdr:nvSpPr>
      <xdr:spPr>
        <a:xfrm>
          <a:off x="14389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126110</xdr:rowOff>
    </xdr:from>
    <xdr:ext cx="405111" cy="259045"/>
    <xdr:sp macro="" textlink="">
      <xdr:nvSpPr>
        <xdr:cNvPr id="474" name="n_1mainValue【学校施設】&#10;有形固定資産減価償却率"/>
        <xdr:cNvSpPr txBox="1"/>
      </xdr:nvSpPr>
      <xdr:spPr>
        <a:xfrm>
          <a:off x="15266044" y="938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6911</xdr:rowOff>
    </xdr:from>
    <xdr:ext cx="405111" cy="259045"/>
    <xdr:sp macro="" textlink="">
      <xdr:nvSpPr>
        <xdr:cNvPr id="475" name="n_2mainValue【学校施設】&#10;有形固定資産減価償却率"/>
        <xdr:cNvSpPr txBox="1"/>
      </xdr:nvSpPr>
      <xdr:spPr>
        <a:xfrm>
          <a:off x="14389744" y="943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7" name="直線コネクタ 4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8" name="テキスト ボックス 4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9" name="直線コネクタ 4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0" name="テキスト ボックス 48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1" name="直線コネクタ 4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2" name="テキスト ボックス 49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3" name="直線コネクタ 4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4" name="テキスト ボックス 49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6" name="テキスト ボックス 4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59893</xdr:rowOff>
    </xdr:from>
    <xdr:to>
      <xdr:col>116</xdr:col>
      <xdr:colOff>62864</xdr:colOff>
      <xdr:row>64</xdr:row>
      <xdr:rowOff>98755</xdr:rowOff>
    </xdr:to>
    <xdr:cxnSp macro="">
      <xdr:nvCxnSpPr>
        <xdr:cNvPr id="498" name="直線コネクタ 497"/>
        <xdr:cNvCxnSpPr/>
      </xdr:nvCxnSpPr>
      <xdr:spPr>
        <a:xfrm flipV="1">
          <a:off x="22160864" y="9489643"/>
          <a:ext cx="0"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102582</xdr:rowOff>
    </xdr:from>
    <xdr:ext cx="469744" cy="259045"/>
    <xdr:sp macro="" textlink="">
      <xdr:nvSpPr>
        <xdr:cNvPr id="499" name="【学校施設】&#10;一人当たり面積最小値テキスト"/>
        <xdr:cNvSpPr txBox="1"/>
      </xdr:nvSpPr>
      <xdr:spPr>
        <a:xfrm>
          <a:off x="22199600" y="1107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98755</xdr:rowOff>
    </xdr:from>
    <xdr:to>
      <xdr:col>116</xdr:col>
      <xdr:colOff>152400</xdr:colOff>
      <xdr:row>64</xdr:row>
      <xdr:rowOff>98755</xdr:rowOff>
    </xdr:to>
    <xdr:cxnSp macro="">
      <xdr:nvCxnSpPr>
        <xdr:cNvPr id="500" name="直線コネクタ 499"/>
        <xdr:cNvCxnSpPr/>
      </xdr:nvCxnSpPr>
      <xdr:spPr>
        <a:xfrm>
          <a:off x="22072600" y="1107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6570</xdr:rowOff>
    </xdr:from>
    <xdr:ext cx="469744" cy="259045"/>
    <xdr:sp macro="" textlink="">
      <xdr:nvSpPr>
        <xdr:cNvPr id="501" name="【学校施設】&#10;一人当たり面積最大値テキスト"/>
        <xdr:cNvSpPr txBox="1"/>
      </xdr:nvSpPr>
      <xdr:spPr>
        <a:xfrm>
          <a:off x="22199600" y="926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59893</xdr:rowOff>
    </xdr:from>
    <xdr:to>
      <xdr:col>116</xdr:col>
      <xdr:colOff>152400</xdr:colOff>
      <xdr:row>55</xdr:row>
      <xdr:rowOff>59893</xdr:rowOff>
    </xdr:to>
    <xdr:cxnSp macro="">
      <xdr:nvCxnSpPr>
        <xdr:cNvPr id="502" name="直線コネクタ 501"/>
        <xdr:cNvCxnSpPr/>
      </xdr:nvCxnSpPr>
      <xdr:spPr>
        <a:xfrm>
          <a:off x="22072600" y="948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29125</xdr:rowOff>
    </xdr:from>
    <xdr:ext cx="469744" cy="259045"/>
    <xdr:sp macro="" textlink="">
      <xdr:nvSpPr>
        <xdr:cNvPr id="503" name="【学校施設】&#10;一人当たり面積平均値テキスト"/>
        <xdr:cNvSpPr txBox="1"/>
      </xdr:nvSpPr>
      <xdr:spPr>
        <a:xfrm>
          <a:off x="22199600" y="10316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50698</xdr:rowOff>
    </xdr:from>
    <xdr:to>
      <xdr:col>116</xdr:col>
      <xdr:colOff>114300</xdr:colOff>
      <xdr:row>60</xdr:row>
      <xdr:rowOff>152298</xdr:rowOff>
    </xdr:to>
    <xdr:sp macro="" textlink="">
      <xdr:nvSpPr>
        <xdr:cNvPr id="504" name="フローチャート: 判断 503"/>
        <xdr:cNvSpPr/>
      </xdr:nvSpPr>
      <xdr:spPr>
        <a:xfrm>
          <a:off x="22110700" y="1033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55270</xdr:rowOff>
    </xdr:from>
    <xdr:to>
      <xdr:col>112</xdr:col>
      <xdr:colOff>38100</xdr:colOff>
      <xdr:row>60</xdr:row>
      <xdr:rowOff>156870</xdr:rowOff>
    </xdr:to>
    <xdr:sp macro="" textlink="">
      <xdr:nvSpPr>
        <xdr:cNvPr id="505" name="フローチャート: 判断 504"/>
        <xdr:cNvSpPr/>
      </xdr:nvSpPr>
      <xdr:spPr>
        <a:xfrm>
          <a:off x="21272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79959</xdr:rowOff>
    </xdr:from>
    <xdr:to>
      <xdr:col>107</xdr:col>
      <xdr:colOff>101600</xdr:colOff>
      <xdr:row>61</xdr:row>
      <xdr:rowOff>10109</xdr:rowOff>
    </xdr:to>
    <xdr:sp macro="" textlink="">
      <xdr:nvSpPr>
        <xdr:cNvPr id="506" name="フローチャート: 判断 505"/>
        <xdr:cNvSpPr/>
      </xdr:nvSpPr>
      <xdr:spPr>
        <a:xfrm>
          <a:off x="20383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19152</xdr:rowOff>
    </xdr:from>
    <xdr:to>
      <xdr:col>116</xdr:col>
      <xdr:colOff>114300</xdr:colOff>
      <xdr:row>59</xdr:row>
      <xdr:rowOff>120752</xdr:rowOff>
    </xdr:to>
    <xdr:sp macro="" textlink="">
      <xdr:nvSpPr>
        <xdr:cNvPr id="512" name="楕円 511"/>
        <xdr:cNvSpPr/>
      </xdr:nvSpPr>
      <xdr:spPr>
        <a:xfrm>
          <a:off x="22110700" y="1013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42029</xdr:rowOff>
    </xdr:from>
    <xdr:ext cx="469744" cy="259045"/>
    <xdr:sp macro="" textlink="">
      <xdr:nvSpPr>
        <xdr:cNvPr id="513" name="【学校施設】&#10;一人当たり面積該当値テキスト"/>
        <xdr:cNvSpPr txBox="1"/>
      </xdr:nvSpPr>
      <xdr:spPr>
        <a:xfrm>
          <a:off x="22199600" y="998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38354</xdr:rowOff>
    </xdr:from>
    <xdr:to>
      <xdr:col>112</xdr:col>
      <xdr:colOff>38100</xdr:colOff>
      <xdr:row>59</xdr:row>
      <xdr:rowOff>139954</xdr:rowOff>
    </xdr:to>
    <xdr:sp macro="" textlink="">
      <xdr:nvSpPr>
        <xdr:cNvPr id="514" name="楕円 513"/>
        <xdr:cNvSpPr/>
      </xdr:nvSpPr>
      <xdr:spPr>
        <a:xfrm>
          <a:off x="21272500" y="10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69952</xdr:rowOff>
    </xdr:from>
    <xdr:to>
      <xdr:col>116</xdr:col>
      <xdr:colOff>63500</xdr:colOff>
      <xdr:row>59</xdr:row>
      <xdr:rowOff>89154</xdr:rowOff>
    </xdr:to>
    <xdr:cxnSp macro="">
      <xdr:nvCxnSpPr>
        <xdr:cNvPr id="515" name="直線コネクタ 514"/>
        <xdr:cNvCxnSpPr/>
      </xdr:nvCxnSpPr>
      <xdr:spPr>
        <a:xfrm flipV="1">
          <a:off x="21323300" y="10185502"/>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52984</xdr:rowOff>
    </xdr:from>
    <xdr:to>
      <xdr:col>107</xdr:col>
      <xdr:colOff>101600</xdr:colOff>
      <xdr:row>59</xdr:row>
      <xdr:rowOff>154584</xdr:rowOff>
    </xdr:to>
    <xdr:sp macro="" textlink="">
      <xdr:nvSpPr>
        <xdr:cNvPr id="516" name="楕円 515"/>
        <xdr:cNvSpPr/>
      </xdr:nvSpPr>
      <xdr:spPr>
        <a:xfrm>
          <a:off x="20383500" y="1016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89154</xdr:rowOff>
    </xdr:from>
    <xdr:to>
      <xdr:col>111</xdr:col>
      <xdr:colOff>177800</xdr:colOff>
      <xdr:row>59</xdr:row>
      <xdr:rowOff>103784</xdr:rowOff>
    </xdr:to>
    <xdr:cxnSp macro="">
      <xdr:nvCxnSpPr>
        <xdr:cNvPr id="517" name="直線コネクタ 516"/>
        <xdr:cNvCxnSpPr/>
      </xdr:nvCxnSpPr>
      <xdr:spPr>
        <a:xfrm flipV="1">
          <a:off x="20434300" y="10204704"/>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147997</xdr:rowOff>
    </xdr:from>
    <xdr:ext cx="469744" cy="259045"/>
    <xdr:sp macro="" textlink="">
      <xdr:nvSpPr>
        <xdr:cNvPr id="518" name="n_1aveValue【学校施設】&#10;一人当たり面積"/>
        <xdr:cNvSpPr txBox="1"/>
      </xdr:nvSpPr>
      <xdr:spPr>
        <a:xfrm>
          <a:off x="21075727" y="104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1236</xdr:rowOff>
    </xdr:from>
    <xdr:ext cx="469744" cy="259045"/>
    <xdr:sp macro="" textlink="">
      <xdr:nvSpPr>
        <xdr:cNvPr id="519" name="n_2aveValue【学校施設】&#10;一人当たり面積"/>
        <xdr:cNvSpPr txBox="1"/>
      </xdr:nvSpPr>
      <xdr:spPr>
        <a:xfrm>
          <a:off x="20199427" y="104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156481</xdr:rowOff>
    </xdr:from>
    <xdr:ext cx="469744" cy="259045"/>
    <xdr:sp macro="" textlink="">
      <xdr:nvSpPr>
        <xdr:cNvPr id="520" name="n_1mainValue【学校施設】&#10;一人当たり面積"/>
        <xdr:cNvSpPr txBox="1"/>
      </xdr:nvSpPr>
      <xdr:spPr>
        <a:xfrm>
          <a:off x="21075727" y="992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171111</xdr:rowOff>
    </xdr:from>
    <xdr:ext cx="469744" cy="259045"/>
    <xdr:sp macro="" textlink="">
      <xdr:nvSpPr>
        <xdr:cNvPr id="521" name="n_2mainValue【学校施設】&#10;一人当たり面積"/>
        <xdr:cNvSpPr txBox="1"/>
      </xdr:nvSpPr>
      <xdr:spPr>
        <a:xfrm>
          <a:off x="20199427" y="994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2" name="テキスト ボックス 53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4" name="テキスト ボックス 53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2" name="テキスト ボックス 54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4" name="テキスト ボックス 5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7620</xdr:rowOff>
    </xdr:from>
    <xdr:to>
      <xdr:col>85</xdr:col>
      <xdr:colOff>126364</xdr:colOff>
      <xdr:row>86</xdr:row>
      <xdr:rowOff>0</xdr:rowOff>
    </xdr:to>
    <xdr:cxnSp macro="">
      <xdr:nvCxnSpPr>
        <xdr:cNvPr id="546" name="直線コネクタ 545"/>
        <xdr:cNvCxnSpPr/>
      </xdr:nvCxnSpPr>
      <xdr:spPr>
        <a:xfrm flipV="1">
          <a:off x="16318864" y="133807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3827</xdr:rowOff>
    </xdr:from>
    <xdr:ext cx="405111" cy="259045"/>
    <xdr:sp macro="" textlink="">
      <xdr:nvSpPr>
        <xdr:cNvPr id="547" name="【児童館】&#10;有形固定資産減価償却率最小値テキスト"/>
        <xdr:cNvSpPr txBox="1"/>
      </xdr:nvSpPr>
      <xdr:spPr>
        <a:xfrm>
          <a:off x="16357600"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0</xdr:rowOff>
    </xdr:from>
    <xdr:to>
      <xdr:col>86</xdr:col>
      <xdr:colOff>25400</xdr:colOff>
      <xdr:row>86</xdr:row>
      <xdr:rowOff>0</xdr:rowOff>
    </xdr:to>
    <xdr:cxnSp macro="">
      <xdr:nvCxnSpPr>
        <xdr:cNvPr id="548" name="直線コネクタ 547"/>
        <xdr:cNvCxnSpPr/>
      </xdr:nvCxnSpPr>
      <xdr:spPr>
        <a:xfrm>
          <a:off x="16230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125747</xdr:rowOff>
    </xdr:from>
    <xdr:ext cx="405111" cy="259045"/>
    <xdr:sp macro="" textlink="">
      <xdr:nvSpPr>
        <xdr:cNvPr id="549" name="【児童館】&#10;有形固定資産減価償却率最大値テキスト"/>
        <xdr:cNvSpPr txBox="1"/>
      </xdr:nvSpPr>
      <xdr:spPr>
        <a:xfrm>
          <a:off x="16357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7620</xdr:rowOff>
    </xdr:from>
    <xdr:to>
      <xdr:col>86</xdr:col>
      <xdr:colOff>25400</xdr:colOff>
      <xdr:row>78</xdr:row>
      <xdr:rowOff>7620</xdr:rowOff>
    </xdr:to>
    <xdr:cxnSp macro="">
      <xdr:nvCxnSpPr>
        <xdr:cNvPr id="550" name="直線コネクタ 549"/>
        <xdr:cNvCxnSpPr/>
      </xdr:nvCxnSpPr>
      <xdr:spPr>
        <a:xfrm>
          <a:off x="16230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72407</xdr:rowOff>
    </xdr:from>
    <xdr:ext cx="405111" cy="259045"/>
    <xdr:sp macro="" textlink="">
      <xdr:nvSpPr>
        <xdr:cNvPr id="551" name="【児童館】&#10;有形固定資産減価償却率平均値テキスト"/>
        <xdr:cNvSpPr txBox="1"/>
      </xdr:nvSpPr>
      <xdr:spPr>
        <a:xfrm>
          <a:off x="16357600" y="1430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93980</xdr:rowOff>
    </xdr:from>
    <xdr:to>
      <xdr:col>85</xdr:col>
      <xdr:colOff>177800</xdr:colOff>
      <xdr:row>84</xdr:row>
      <xdr:rowOff>24130</xdr:rowOff>
    </xdr:to>
    <xdr:sp macro="" textlink="">
      <xdr:nvSpPr>
        <xdr:cNvPr id="552" name="フローチャート: 判断 551"/>
        <xdr:cNvSpPr/>
      </xdr:nvSpPr>
      <xdr:spPr>
        <a:xfrm>
          <a:off x="162687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88264</xdr:rowOff>
    </xdr:from>
    <xdr:to>
      <xdr:col>81</xdr:col>
      <xdr:colOff>101600</xdr:colOff>
      <xdr:row>84</xdr:row>
      <xdr:rowOff>18414</xdr:rowOff>
    </xdr:to>
    <xdr:sp macro="" textlink="">
      <xdr:nvSpPr>
        <xdr:cNvPr id="553" name="フローチャート: 判断 552"/>
        <xdr:cNvSpPr/>
      </xdr:nvSpPr>
      <xdr:spPr>
        <a:xfrm>
          <a:off x="15430500" y="1431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42545</xdr:rowOff>
    </xdr:from>
    <xdr:to>
      <xdr:col>76</xdr:col>
      <xdr:colOff>165100</xdr:colOff>
      <xdr:row>83</xdr:row>
      <xdr:rowOff>144145</xdr:rowOff>
    </xdr:to>
    <xdr:sp macro="" textlink="">
      <xdr:nvSpPr>
        <xdr:cNvPr id="554" name="フローチャート: 判断 553"/>
        <xdr:cNvSpPr/>
      </xdr:nvSpPr>
      <xdr:spPr>
        <a:xfrm>
          <a:off x="14541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636</xdr:rowOff>
    </xdr:from>
    <xdr:to>
      <xdr:col>85</xdr:col>
      <xdr:colOff>177800</xdr:colOff>
      <xdr:row>81</xdr:row>
      <xdr:rowOff>102236</xdr:rowOff>
    </xdr:to>
    <xdr:sp macro="" textlink="">
      <xdr:nvSpPr>
        <xdr:cNvPr id="560" name="楕円 559"/>
        <xdr:cNvSpPr/>
      </xdr:nvSpPr>
      <xdr:spPr>
        <a:xfrm>
          <a:off x="162687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23513</xdr:rowOff>
    </xdr:from>
    <xdr:ext cx="405111" cy="259045"/>
    <xdr:sp macro="" textlink="">
      <xdr:nvSpPr>
        <xdr:cNvPr id="561" name="【児童館】&#10;有形固定資産減価償却率該当値テキスト"/>
        <xdr:cNvSpPr txBox="1"/>
      </xdr:nvSpPr>
      <xdr:spPr>
        <a:xfrm>
          <a:off x="16357600"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69214</xdr:rowOff>
    </xdr:from>
    <xdr:to>
      <xdr:col>81</xdr:col>
      <xdr:colOff>101600</xdr:colOff>
      <xdr:row>81</xdr:row>
      <xdr:rowOff>170814</xdr:rowOff>
    </xdr:to>
    <xdr:sp macro="" textlink="">
      <xdr:nvSpPr>
        <xdr:cNvPr id="562" name="楕円 561"/>
        <xdr:cNvSpPr/>
      </xdr:nvSpPr>
      <xdr:spPr>
        <a:xfrm>
          <a:off x="15430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51436</xdr:rowOff>
    </xdr:from>
    <xdr:to>
      <xdr:col>85</xdr:col>
      <xdr:colOff>127000</xdr:colOff>
      <xdr:row>81</xdr:row>
      <xdr:rowOff>120014</xdr:rowOff>
    </xdr:to>
    <xdr:cxnSp macro="">
      <xdr:nvCxnSpPr>
        <xdr:cNvPr id="563" name="直線コネクタ 562"/>
        <xdr:cNvCxnSpPr/>
      </xdr:nvCxnSpPr>
      <xdr:spPr>
        <a:xfrm flipV="1">
          <a:off x="15481300" y="13938886"/>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99695</xdr:rowOff>
    </xdr:from>
    <xdr:to>
      <xdr:col>76</xdr:col>
      <xdr:colOff>165100</xdr:colOff>
      <xdr:row>82</xdr:row>
      <xdr:rowOff>29845</xdr:rowOff>
    </xdr:to>
    <xdr:sp macro="" textlink="">
      <xdr:nvSpPr>
        <xdr:cNvPr id="564" name="楕円 563"/>
        <xdr:cNvSpPr/>
      </xdr:nvSpPr>
      <xdr:spPr>
        <a:xfrm>
          <a:off x="14541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120014</xdr:rowOff>
    </xdr:from>
    <xdr:to>
      <xdr:col>81</xdr:col>
      <xdr:colOff>50800</xdr:colOff>
      <xdr:row>81</xdr:row>
      <xdr:rowOff>150495</xdr:rowOff>
    </xdr:to>
    <xdr:cxnSp macro="">
      <xdr:nvCxnSpPr>
        <xdr:cNvPr id="565" name="直線コネクタ 564"/>
        <xdr:cNvCxnSpPr/>
      </xdr:nvCxnSpPr>
      <xdr:spPr>
        <a:xfrm flipV="1">
          <a:off x="14592300" y="140074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9541</xdr:rowOff>
    </xdr:from>
    <xdr:ext cx="405111" cy="259045"/>
    <xdr:sp macro="" textlink="">
      <xdr:nvSpPr>
        <xdr:cNvPr id="566" name="n_1aveValue【児童館】&#10;有形固定資産減価償却率"/>
        <xdr:cNvSpPr txBox="1"/>
      </xdr:nvSpPr>
      <xdr:spPr>
        <a:xfrm>
          <a:off x="152660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135272</xdr:rowOff>
    </xdr:from>
    <xdr:ext cx="405111" cy="259045"/>
    <xdr:sp macro="" textlink="">
      <xdr:nvSpPr>
        <xdr:cNvPr id="567" name="n_2aveValue【児童館】&#10;有形固定資産減価償却率"/>
        <xdr:cNvSpPr txBox="1"/>
      </xdr:nvSpPr>
      <xdr:spPr>
        <a:xfrm>
          <a:off x="14389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15891</xdr:rowOff>
    </xdr:from>
    <xdr:ext cx="405111" cy="259045"/>
    <xdr:sp macro="" textlink="">
      <xdr:nvSpPr>
        <xdr:cNvPr id="568" name="n_1mainValue【児童館】&#10;有形固定資産減価償却率"/>
        <xdr:cNvSpPr txBox="1"/>
      </xdr:nvSpPr>
      <xdr:spPr>
        <a:xfrm>
          <a:off x="152660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46372</xdr:rowOff>
    </xdr:from>
    <xdr:ext cx="405111" cy="259045"/>
    <xdr:sp macro="" textlink="">
      <xdr:nvSpPr>
        <xdr:cNvPr id="569" name="n_2mainValue【児童館】&#10;有形固定資産減価償却率"/>
        <xdr:cNvSpPr txBox="1"/>
      </xdr:nvSpPr>
      <xdr:spPr>
        <a:xfrm>
          <a:off x="14389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0" name="直線コネクタ 57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1" name="テキスト ボックス 58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2" name="直線コネクタ 58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3" name="テキスト ボックス 58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4" name="直線コネクタ 58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5" name="テキスト ボックス 58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6" name="直線コネクタ 58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7" name="テキスト ボックス 58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8" name="直線コネクタ 5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9" name="テキスト ボックス 5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140970</xdr:rowOff>
    </xdr:to>
    <xdr:cxnSp macro="">
      <xdr:nvCxnSpPr>
        <xdr:cNvPr id="591" name="直線コネクタ 590"/>
        <xdr:cNvCxnSpPr/>
      </xdr:nvCxnSpPr>
      <xdr:spPr>
        <a:xfrm flipV="1">
          <a:off x="22160864" y="134112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592"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593" name="直線コネクタ 592"/>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94"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95" name="直線コネクタ 594"/>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596" name="【児童館】&#10;一人当たり面積平均値テキスト"/>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597" name="フローチャート: 判断 596"/>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98" name="フローチャート: 判断 597"/>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599" name="フローチャート: 判断 598"/>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0" name="テキスト ボックス 5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1" name="テキスト ボックス 6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2" name="テキスト ボックス 6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3" name="テキスト ボックス 6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4" name="テキスト ボックス 6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67311</xdr:rowOff>
    </xdr:from>
    <xdr:to>
      <xdr:col>116</xdr:col>
      <xdr:colOff>114300</xdr:colOff>
      <xdr:row>81</xdr:row>
      <xdr:rowOff>168911</xdr:rowOff>
    </xdr:to>
    <xdr:sp macro="" textlink="">
      <xdr:nvSpPr>
        <xdr:cNvPr id="605" name="楕円 604"/>
        <xdr:cNvSpPr/>
      </xdr:nvSpPr>
      <xdr:spPr>
        <a:xfrm>
          <a:off x="22110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90188</xdr:rowOff>
    </xdr:from>
    <xdr:ext cx="469744" cy="259045"/>
    <xdr:sp macro="" textlink="">
      <xdr:nvSpPr>
        <xdr:cNvPr id="606" name="【児童館】&#10;一人当たり面積該当値テキスト"/>
        <xdr:cNvSpPr txBox="1"/>
      </xdr:nvSpPr>
      <xdr:spPr>
        <a:xfrm>
          <a:off x="22199600" y="1380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67311</xdr:rowOff>
    </xdr:from>
    <xdr:to>
      <xdr:col>112</xdr:col>
      <xdr:colOff>38100</xdr:colOff>
      <xdr:row>81</xdr:row>
      <xdr:rowOff>168911</xdr:rowOff>
    </xdr:to>
    <xdr:sp macro="" textlink="">
      <xdr:nvSpPr>
        <xdr:cNvPr id="607" name="楕円 606"/>
        <xdr:cNvSpPr/>
      </xdr:nvSpPr>
      <xdr:spPr>
        <a:xfrm>
          <a:off x="21272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118111</xdr:rowOff>
    </xdr:from>
    <xdr:to>
      <xdr:col>116</xdr:col>
      <xdr:colOff>63500</xdr:colOff>
      <xdr:row>81</xdr:row>
      <xdr:rowOff>118111</xdr:rowOff>
    </xdr:to>
    <xdr:cxnSp macro="">
      <xdr:nvCxnSpPr>
        <xdr:cNvPr id="608" name="直線コネクタ 607"/>
        <xdr:cNvCxnSpPr/>
      </xdr:nvCxnSpPr>
      <xdr:spPr>
        <a:xfrm>
          <a:off x="21323300" y="14005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67311</xdr:rowOff>
    </xdr:from>
    <xdr:to>
      <xdr:col>107</xdr:col>
      <xdr:colOff>101600</xdr:colOff>
      <xdr:row>81</xdr:row>
      <xdr:rowOff>168911</xdr:rowOff>
    </xdr:to>
    <xdr:sp macro="" textlink="">
      <xdr:nvSpPr>
        <xdr:cNvPr id="609" name="楕円 608"/>
        <xdr:cNvSpPr/>
      </xdr:nvSpPr>
      <xdr:spPr>
        <a:xfrm>
          <a:off x="20383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118111</xdr:rowOff>
    </xdr:from>
    <xdr:to>
      <xdr:col>111</xdr:col>
      <xdr:colOff>177800</xdr:colOff>
      <xdr:row>81</xdr:row>
      <xdr:rowOff>118111</xdr:rowOff>
    </xdr:to>
    <xdr:cxnSp macro="">
      <xdr:nvCxnSpPr>
        <xdr:cNvPr id="610" name="直線コネクタ 609"/>
        <xdr:cNvCxnSpPr/>
      </xdr:nvCxnSpPr>
      <xdr:spPr>
        <a:xfrm>
          <a:off x="20434300" y="14005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11"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12" name="n_2ave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13988</xdr:rowOff>
    </xdr:from>
    <xdr:ext cx="469744" cy="259045"/>
    <xdr:sp macro="" textlink="">
      <xdr:nvSpPr>
        <xdr:cNvPr id="613" name="n_1mainValue【児童館】&#10;一人当たり面積"/>
        <xdr:cNvSpPr txBox="1"/>
      </xdr:nvSpPr>
      <xdr:spPr>
        <a:xfrm>
          <a:off x="210757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13988</xdr:rowOff>
    </xdr:from>
    <xdr:ext cx="469744" cy="259045"/>
    <xdr:sp macro="" textlink="">
      <xdr:nvSpPr>
        <xdr:cNvPr id="614" name="n_2mainValue【児童館】&#10;一人当たり面積"/>
        <xdr:cNvSpPr txBox="1"/>
      </xdr:nvSpPr>
      <xdr:spPr>
        <a:xfrm>
          <a:off x="201994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5" name="テキスト ボックス 62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6" name="直線コネクタ 62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7" name="テキスト ボックス 62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8" name="直線コネクタ 62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9" name="テキスト ボックス 62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0" name="直線コネクタ 62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1" name="テキスト ボックス 63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2" name="直線コネクタ 63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3" name="テキスト ボックス 63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5" name="テキスト ボックス 6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126492</xdr:rowOff>
    </xdr:to>
    <xdr:cxnSp macro="">
      <xdr:nvCxnSpPr>
        <xdr:cNvPr id="637" name="直線コネクタ 636"/>
        <xdr:cNvCxnSpPr/>
      </xdr:nvCxnSpPr>
      <xdr:spPr>
        <a:xfrm flipV="1">
          <a:off x="16318864" y="172212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130319</xdr:rowOff>
    </xdr:from>
    <xdr:ext cx="405111" cy="259045"/>
    <xdr:sp macro="" textlink="">
      <xdr:nvSpPr>
        <xdr:cNvPr id="638" name="【公民館】&#10;有形固定資産減価償却率最小値テキスト"/>
        <xdr:cNvSpPr txBox="1"/>
      </xdr:nvSpPr>
      <xdr:spPr>
        <a:xfrm>
          <a:off x="16357600" y="186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126492</xdr:rowOff>
    </xdr:from>
    <xdr:to>
      <xdr:col>86</xdr:col>
      <xdr:colOff>25400</xdr:colOff>
      <xdr:row>108</xdr:row>
      <xdr:rowOff>126492</xdr:rowOff>
    </xdr:to>
    <xdr:cxnSp macro="">
      <xdr:nvCxnSpPr>
        <xdr:cNvPr id="639" name="直線コネクタ 638"/>
        <xdr:cNvCxnSpPr/>
      </xdr:nvCxnSpPr>
      <xdr:spPr>
        <a:xfrm>
          <a:off x="16230600" y="186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40"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41" name="直線コネクタ 640"/>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32275</xdr:rowOff>
    </xdr:from>
    <xdr:ext cx="405111" cy="259045"/>
    <xdr:sp macro="" textlink="">
      <xdr:nvSpPr>
        <xdr:cNvPr id="642" name="【公民館】&#10;有形固定資産減価償却率平均値テキスト"/>
        <xdr:cNvSpPr txBox="1"/>
      </xdr:nvSpPr>
      <xdr:spPr>
        <a:xfrm>
          <a:off x="16357600" y="18034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xdr:rowOff>
    </xdr:from>
    <xdr:to>
      <xdr:col>85</xdr:col>
      <xdr:colOff>177800</xdr:colOff>
      <xdr:row>106</xdr:row>
      <xdr:rowOff>110998</xdr:rowOff>
    </xdr:to>
    <xdr:sp macro="" textlink="">
      <xdr:nvSpPr>
        <xdr:cNvPr id="643" name="フローチャート: 判断 642"/>
        <xdr:cNvSpPr/>
      </xdr:nvSpPr>
      <xdr:spPr>
        <a:xfrm>
          <a:off x="16268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157987</xdr:rowOff>
    </xdr:from>
    <xdr:to>
      <xdr:col>81</xdr:col>
      <xdr:colOff>101600</xdr:colOff>
      <xdr:row>106</xdr:row>
      <xdr:rowOff>88137</xdr:rowOff>
    </xdr:to>
    <xdr:sp macro="" textlink="">
      <xdr:nvSpPr>
        <xdr:cNvPr id="644" name="フローチャート: 判断 643"/>
        <xdr:cNvSpPr/>
      </xdr:nvSpPr>
      <xdr:spPr>
        <a:xfrm>
          <a:off x="154305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18542</xdr:rowOff>
    </xdr:from>
    <xdr:to>
      <xdr:col>76</xdr:col>
      <xdr:colOff>165100</xdr:colOff>
      <xdr:row>106</xdr:row>
      <xdr:rowOff>120142</xdr:rowOff>
    </xdr:to>
    <xdr:sp macro="" textlink="">
      <xdr:nvSpPr>
        <xdr:cNvPr id="645" name="フローチャート: 判断 644"/>
        <xdr:cNvSpPr/>
      </xdr:nvSpPr>
      <xdr:spPr>
        <a:xfrm>
          <a:off x="14541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55118</xdr:rowOff>
    </xdr:from>
    <xdr:to>
      <xdr:col>85</xdr:col>
      <xdr:colOff>177800</xdr:colOff>
      <xdr:row>106</xdr:row>
      <xdr:rowOff>156718</xdr:rowOff>
    </xdr:to>
    <xdr:sp macro="" textlink="">
      <xdr:nvSpPr>
        <xdr:cNvPr id="651" name="楕円 650"/>
        <xdr:cNvSpPr/>
      </xdr:nvSpPr>
      <xdr:spPr>
        <a:xfrm>
          <a:off x="16268700" y="182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33545</xdr:rowOff>
    </xdr:from>
    <xdr:ext cx="405111" cy="259045"/>
    <xdr:sp macro="" textlink="">
      <xdr:nvSpPr>
        <xdr:cNvPr id="652" name="【公民館】&#10;有形固定資産減価償却率該当値テキスト"/>
        <xdr:cNvSpPr txBox="1"/>
      </xdr:nvSpPr>
      <xdr:spPr>
        <a:xfrm>
          <a:off x="16357600" y="1820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151130</xdr:rowOff>
    </xdr:from>
    <xdr:to>
      <xdr:col>81</xdr:col>
      <xdr:colOff>101600</xdr:colOff>
      <xdr:row>105</xdr:row>
      <xdr:rowOff>81280</xdr:rowOff>
    </xdr:to>
    <xdr:sp macro="" textlink="">
      <xdr:nvSpPr>
        <xdr:cNvPr id="653" name="楕円 652"/>
        <xdr:cNvSpPr/>
      </xdr:nvSpPr>
      <xdr:spPr>
        <a:xfrm>
          <a:off x="15430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30480</xdr:rowOff>
    </xdr:from>
    <xdr:to>
      <xdr:col>85</xdr:col>
      <xdr:colOff>127000</xdr:colOff>
      <xdr:row>106</xdr:row>
      <xdr:rowOff>105918</xdr:rowOff>
    </xdr:to>
    <xdr:cxnSp macro="">
      <xdr:nvCxnSpPr>
        <xdr:cNvPr id="654" name="直線コネクタ 653"/>
        <xdr:cNvCxnSpPr/>
      </xdr:nvCxnSpPr>
      <xdr:spPr>
        <a:xfrm>
          <a:off x="15481300" y="18032730"/>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4826</xdr:rowOff>
    </xdr:from>
    <xdr:to>
      <xdr:col>76</xdr:col>
      <xdr:colOff>165100</xdr:colOff>
      <xdr:row>105</xdr:row>
      <xdr:rowOff>106426</xdr:rowOff>
    </xdr:to>
    <xdr:sp macro="" textlink="">
      <xdr:nvSpPr>
        <xdr:cNvPr id="655" name="楕円 654"/>
        <xdr:cNvSpPr/>
      </xdr:nvSpPr>
      <xdr:spPr>
        <a:xfrm>
          <a:off x="14541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30480</xdr:rowOff>
    </xdr:from>
    <xdr:to>
      <xdr:col>81</xdr:col>
      <xdr:colOff>50800</xdr:colOff>
      <xdr:row>105</xdr:row>
      <xdr:rowOff>55626</xdr:rowOff>
    </xdr:to>
    <xdr:cxnSp macro="">
      <xdr:nvCxnSpPr>
        <xdr:cNvPr id="656" name="直線コネクタ 655"/>
        <xdr:cNvCxnSpPr/>
      </xdr:nvCxnSpPr>
      <xdr:spPr>
        <a:xfrm flipV="1">
          <a:off x="14592300" y="1803273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79264</xdr:rowOff>
    </xdr:from>
    <xdr:ext cx="405111" cy="259045"/>
    <xdr:sp macro="" textlink="">
      <xdr:nvSpPr>
        <xdr:cNvPr id="657" name="n_1aveValue【公民館】&#10;有形固定資産減価償却率"/>
        <xdr:cNvSpPr txBox="1"/>
      </xdr:nvSpPr>
      <xdr:spPr>
        <a:xfrm>
          <a:off x="15266044" y="1825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111269</xdr:rowOff>
    </xdr:from>
    <xdr:ext cx="405111" cy="259045"/>
    <xdr:sp macro="" textlink="">
      <xdr:nvSpPr>
        <xdr:cNvPr id="658" name="n_2aveValue【公民館】&#10;有形固定資産減価償却率"/>
        <xdr:cNvSpPr txBox="1"/>
      </xdr:nvSpPr>
      <xdr:spPr>
        <a:xfrm>
          <a:off x="143897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97807</xdr:rowOff>
    </xdr:from>
    <xdr:ext cx="405111" cy="259045"/>
    <xdr:sp macro="" textlink="">
      <xdr:nvSpPr>
        <xdr:cNvPr id="659" name="n_1mainValue【公民館】&#10;有形固定資産減価償却率"/>
        <xdr:cNvSpPr txBox="1"/>
      </xdr:nvSpPr>
      <xdr:spPr>
        <a:xfrm>
          <a:off x="15266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122953</xdr:rowOff>
    </xdr:from>
    <xdr:ext cx="405111" cy="259045"/>
    <xdr:sp macro="" textlink="">
      <xdr:nvSpPr>
        <xdr:cNvPr id="660" name="n_2mainValue【公民館】&#10;有形固定資産減価償却率"/>
        <xdr:cNvSpPr txBox="1"/>
      </xdr:nvSpPr>
      <xdr:spPr>
        <a:xfrm>
          <a:off x="14389744" y="1778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1" name="直線コネクタ 67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2" name="テキスト ボックス 67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3" name="直線コネクタ 67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4" name="テキスト ボックス 67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5" name="直線コネクタ 67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6" name="テキスト ボックス 67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7" name="直線コネクタ 67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8" name="テキスト ボックス 67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35052</xdr:rowOff>
    </xdr:to>
    <xdr:cxnSp macro="">
      <xdr:nvCxnSpPr>
        <xdr:cNvPr id="682" name="直線コネクタ 681"/>
        <xdr:cNvCxnSpPr/>
      </xdr:nvCxnSpPr>
      <xdr:spPr>
        <a:xfrm flipV="1">
          <a:off x="22160864" y="17308068"/>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83"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84" name="直線コネクタ 683"/>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685" name="【公民館】&#10;一人当たり面積最大値テキスト"/>
        <xdr:cNvSpPr txBox="1"/>
      </xdr:nvSpPr>
      <xdr:spPr>
        <a:xfrm>
          <a:off x="22199600" y="170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686" name="直線コネクタ 685"/>
        <xdr:cNvCxnSpPr/>
      </xdr:nvCxnSpPr>
      <xdr:spPr>
        <a:xfrm>
          <a:off x="22072600" y="1730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51833</xdr:rowOff>
    </xdr:from>
    <xdr:ext cx="469744" cy="259045"/>
    <xdr:sp macro="" textlink="">
      <xdr:nvSpPr>
        <xdr:cNvPr id="687" name="【公民館】&#10;一人当たり面積平均値テキスト"/>
        <xdr:cNvSpPr txBox="1"/>
      </xdr:nvSpPr>
      <xdr:spPr>
        <a:xfrm>
          <a:off x="22199600" y="1805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73406</xdr:rowOff>
    </xdr:from>
    <xdr:to>
      <xdr:col>116</xdr:col>
      <xdr:colOff>114300</xdr:colOff>
      <xdr:row>106</xdr:row>
      <xdr:rowOff>3556</xdr:rowOff>
    </xdr:to>
    <xdr:sp macro="" textlink="">
      <xdr:nvSpPr>
        <xdr:cNvPr id="688" name="フローチャート: 判断 687"/>
        <xdr:cNvSpPr/>
      </xdr:nvSpPr>
      <xdr:spPr>
        <a:xfrm>
          <a:off x="22110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689" name="フローチャート: 判断 688"/>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690" name="フローチャート: 判断 689"/>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13970</xdr:rowOff>
    </xdr:from>
    <xdr:to>
      <xdr:col>116</xdr:col>
      <xdr:colOff>114300</xdr:colOff>
      <xdr:row>101</xdr:row>
      <xdr:rowOff>115570</xdr:rowOff>
    </xdr:to>
    <xdr:sp macro="" textlink="">
      <xdr:nvSpPr>
        <xdr:cNvPr id="696" name="楕円 695"/>
        <xdr:cNvSpPr/>
      </xdr:nvSpPr>
      <xdr:spPr>
        <a:xfrm>
          <a:off x="221107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100347</xdr:rowOff>
    </xdr:from>
    <xdr:ext cx="469744" cy="259045"/>
    <xdr:sp macro="" textlink="">
      <xdr:nvSpPr>
        <xdr:cNvPr id="697" name="【公民館】&#10;一人当たり面積該当値テキスト"/>
        <xdr:cNvSpPr txBox="1"/>
      </xdr:nvSpPr>
      <xdr:spPr>
        <a:xfrm>
          <a:off x="22199600" y="1724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73406</xdr:rowOff>
    </xdr:from>
    <xdr:to>
      <xdr:col>112</xdr:col>
      <xdr:colOff>38100</xdr:colOff>
      <xdr:row>102</xdr:row>
      <xdr:rowOff>3556</xdr:rowOff>
    </xdr:to>
    <xdr:sp macro="" textlink="">
      <xdr:nvSpPr>
        <xdr:cNvPr id="698" name="楕円 697"/>
        <xdr:cNvSpPr/>
      </xdr:nvSpPr>
      <xdr:spPr>
        <a:xfrm>
          <a:off x="21272500" y="173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64770</xdr:rowOff>
    </xdr:from>
    <xdr:to>
      <xdr:col>116</xdr:col>
      <xdr:colOff>63500</xdr:colOff>
      <xdr:row>101</xdr:row>
      <xdr:rowOff>124206</xdr:rowOff>
    </xdr:to>
    <xdr:cxnSp macro="">
      <xdr:nvCxnSpPr>
        <xdr:cNvPr id="699" name="直線コネクタ 698"/>
        <xdr:cNvCxnSpPr/>
      </xdr:nvCxnSpPr>
      <xdr:spPr>
        <a:xfrm flipV="1">
          <a:off x="21323300" y="173812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82550</xdr:rowOff>
    </xdr:from>
    <xdr:to>
      <xdr:col>107</xdr:col>
      <xdr:colOff>101600</xdr:colOff>
      <xdr:row>102</xdr:row>
      <xdr:rowOff>12700</xdr:rowOff>
    </xdr:to>
    <xdr:sp macro="" textlink="">
      <xdr:nvSpPr>
        <xdr:cNvPr id="700" name="楕円 699"/>
        <xdr:cNvSpPr/>
      </xdr:nvSpPr>
      <xdr:spPr>
        <a:xfrm>
          <a:off x="20383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124206</xdr:rowOff>
    </xdr:from>
    <xdr:to>
      <xdr:col>111</xdr:col>
      <xdr:colOff>177800</xdr:colOff>
      <xdr:row>101</xdr:row>
      <xdr:rowOff>133350</xdr:rowOff>
    </xdr:to>
    <xdr:cxnSp macro="">
      <xdr:nvCxnSpPr>
        <xdr:cNvPr id="701" name="直線コネクタ 700"/>
        <xdr:cNvCxnSpPr/>
      </xdr:nvCxnSpPr>
      <xdr:spPr>
        <a:xfrm flipV="1">
          <a:off x="20434300" y="17440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702" name="n_1aveValue【公民館】&#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124985</xdr:rowOff>
    </xdr:from>
    <xdr:ext cx="469744" cy="259045"/>
    <xdr:sp macro="" textlink="">
      <xdr:nvSpPr>
        <xdr:cNvPr id="703" name="n_2aveValue【公民館】&#10;一人当たり面積"/>
        <xdr:cNvSpPr txBox="1"/>
      </xdr:nvSpPr>
      <xdr:spPr>
        <a:xfrm>
          <a:off x="20199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20083</xdr:rowOff>
    </xdr:from>
    <xdr:ext cx="469744" cy="259045"/>
    <xdr:sp macro="" textlink="">
      <xdr:nvSpPr>
        <xdr:cNvPr id="704" name="n_1mainValue【公民館】&#10;一人当たり面積"/>
        <xdr:cNvSpPr txBox="1"/>
      </xdr:nvSpPr>
      <xdr:spPr>
        <a:xfrm>
          <a:off x="21075727" y="1716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29227</xdr:rowOff>
    </xdr:from>
    <xdr:ext cx="469744" cy="259045"/>
    <xdr:sp macro="" textlink="">
      <xdr:nvSpPr>
        <xdr:cNvPr id="705" name="n_2mainValue【公民館】&#10;一人当たり面積"/>
        <xdr:cNvSpPr txBox="1"/>
      </xdr:nvSpPr>
      <xdr:spPr>
        <a:xfrm>
          <a:off x="201994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6" name="正方形/長方形 7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7" name="正方形/長方形 7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8" name="テキスト ボックス 7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各施設の有形固定資産減価償却率は、類似団体平均との比較では保育所、学校施設、児童館が高く、全国平均および長野県平均との比較では橋りょう・トンネル、保育所、学校施設、児童館が高くなっている。また、一人当たりの延長、面積等は、類似団体・全国平均との比較では公営住宅以外の全ての施設で大きく、長野県平均との比較では、学校施設、公民館が大きくなっている。建物施設全体の傾向として、合併後も旧町村の施設を残してきたため、施設数は多く一人当たりの面積等は大きいが、数が多いことで改修予算が不足し、老朽化が進んでいると言える。</a:t>
          </a:r>
        </a:p>
        <a:p>
          <a:r>
            <a:rPr kumimoji="1" lang="ja-JP" altLang="en-US" sz="1100">
              <a:latin typeface="ＭＳ Ｐゴシック" panose="020B0600070205080204" pitchFamily="50" charset="-128"/>
              <a:ea typeface="ＭＳ Ｐゴシック" panose="020B0600070205080204" pitchFamily="50" charset="-128"/>
            </a:rPr>
            <a:t>　道路、橋りょう・トンネル、公営住宅は、国庫補助金や地方債等を活用し計画的に整備を進めており、類似団体と比較して整備・更新が進み、減価償却率が低くなっている。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公営住宅は、人口減少や民間アパート等の状況をふまえ、規模を縮小して建て替えを行ってきている。公営住宅整備計画に基づく計画的な整備が必要である。</a:t>
          </a:r>
          <a:r>
            <a:rPr kumimoji="1" lang="ja-JP" altLang="en-US" sz="1100">
              <a:solidFill>
                <a:srgbClr val="FF0000"/>
              </a:solidFill>
              <a:latin typeface="ＭＳ Ｐゴシック" panose="020B0600070205080204" pitchFamily="50" charset="-128"/>
              <a:ea typeface="ＭＳ Ｐゴシック" panose="020B0600070205080204" pitchFamily="50" charset="-128"/>
            </a:rPr>
            <a:t>（</a:t>
          </a:r>
          <a:r>
            <a:rPr kumimoji="1" lang="en-US" altLang="ja-JP"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rgbClr val="FF0000"/>
              </a:solidFill>
              <a:latin typeface="ＭＳ Ｐゴシック" panose="020B0600070205080204" pitchFamily="50" charset="-128"/>
              <a:ea typeface="ＭＳ Ｐゴシック" panose="020B0600070205080204" pitchFamily="50" charset="-128"/>
            </a:rPr>
            <a:t>公営住宅の一人当たり面積は、正しくは</a:t>
          </a:r>
          <a:r>
            <a:rPr kumimoji="1" lang="en-US" altLang="ja-JP" sz="1100">
              <a:solidFill>
                <a:srgbClr val="FF0000"/>
              </a:solidFill>
              <a:latin typeface="ＭＳ Ｐゴシック" panose="020B0600070205080204" pitchFamily="50" charset="-128"/>
              <a:ea typeface="ＭＳ Ｐゴシック" panose="020B0600070205080204" pitchFamily="50" charset="-128"/>
            </a:rPr>
            <a:t>0.651</a:t>
          </a:r>
          <a:r>
            <a:rPr kumimoji="1" lang="ja-JP" altLang="en-US" sz="1100">
              <a:solidFill>
                <a:srgbClr val="FF0000"/>
              </a:solidFill>
              <a:latin typeface="ＭＳ Ｐゴシック" panose="020B0600070205080204" pitchFamily="50" charset="-128"/>
              <a:ea typeface="ＭＳ Ｐゴシック" panose="020B0600070205080204" pitchFamily="50" charset="-128"/>
            </a:rPr>
            <a:t>であり、微増となっている。）</a:t>
          </a:r>
        </a:p>
        <a:p>
          <a:r>
            <a:rPr kumimoji="1" lang="ja-JP" altLang="en-US" sz="1100">
              <a:latin typeface="ＭＳ Ｐゴシック" panose="020B0600070205080204" pitchFamily="50" charset="-128"/>
              <a:ea typeface="ＭＳ Ｐゴシック" panose="020B0600070205080204" pitchFamily="50" charset="-128"/>
            </a:rPr>
            <a:t>　保育所は、市立保育園が</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園あるが、民営化・複数園の統合に合わせた施設の建て替えを優先し、市立の施設は老朽化が進んでいる。一人当たり面積は中山間地域にも複数の園があり、類似団体や全国平均と比べて大きい。今後も、特に市街地の市立保育園について民営化・統合を検討しつつ、既存施設の長寿命化を図る必要がある。</a:t>
          </a:r>
        </a:p>
        <a:p>
          <a:r>
            <a:rPr kumimoji="1" lang="ja-JP" altLang="en-US" sz="1100">
              <a:latin typeface="ＭＳ Ｐゴシック" panose="020B0600070205080204" pitchFamily="50" charset="-128"/>
              <a:ea typeface="ＭＳ Ｐゴシック" panose="020B0600070205080204" pitchFamily="50" charset="-128"/>
            </a:rPr>
            <a:t>　学校施設は、小学校</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校、中学校９校のうち２校を除き建設後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超過している。給排水設備・トイレ、屋根防水など基幹的な部分から改修を行っているが、施設数が多く、予算も限られるため老朽化が進んでいる。小中学校の施設長寿命化計画に沿った計画的な改修を行う必要がある。</a:t>
          </a:r>
        </a:p>
        <a:p>
          <a:r>
            <a:rPr kumimoji="1" lang="ja-JP" altLang="en-US" sz="1100">
              <a:latin typeface="ＭＳ Ｐゴシック" panose="020B0600070205080204" pitchFamily="50" charset="-128"/>
              <a:ea typeface="ＭＳ Ｐゴシック" panose="020B0600070205080204" pitchFamily="50" charset="-128"/>
            </a:rPr>
            <a:t>　公民館は、地区ごとに計</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施設、うち</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施設は市役所の支所（自治振興センター）が併設され、社会教育や住民自治の拠点となっている。平成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年度に一部施設の大規模改修が完了したことから、有形固定資産減価償却率が大幅に下がっている。施設数が多く、今後も計画的に改修等を進める必要がある。</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101,848
99,563
658.66
47,447,827
46,201,129
958,274
26,988,372
42,342,075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126492</xdr:rowOff>
    </xdr:from>
    <xdr:to>
      <xdr:col>24</xdr:col>
      <xdr:colOff>62865</xdr:colOff>
      <xdr:row>42</xdr:row>
      <xdr:rowOff>73914</xdr:rowOff>
    </xdr:to>
    <xdr:cxnSp macro="">
      <xdr:nvCxnSpPr>
        <xdr:cNvPr id="54" name="直線コネクタ 53"/>
        <xdr:cNvCxnSpPr/>
      </xdr:nvCxnSpPr>
      <xdr:spPr>
        <a:xfrm flipV="1">
          <a:off x="4634865" y="5784342"/>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図書館】&#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73169</xdr:rowOff>
    </xdr:from>
    <xdr:ext cx="405111" cy="259045"/>
    <xdr:sp macro="" textlink="">
      <xdr:nvSpPr>
        <xdr:cNvPr id="57" name="【図書館】&#10;有形固定資産減価償却率最大値テキスト"/>
        <xdr:cNvSpPr txBox="1"/>
      </xdr:nvSpPr>
      <xdr:spPr>
        <a:xfrm>
          <a:off x="4673600" y="555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126492</xdr:rowOff>
    </xdr:from>
    <xdr:to>
      <xdr:col>24</xdr:col>
      <xdr:colOff>152400</xdr:colOff>
      <xdr:row>33</xdr:row>
      <xdr:rowOff>126492</xdr:rowOff>
    </xdr:to>
    <xdr:cxnSp macro="">
      <xdr:nvCxnSpPr>
        <xdr:cNvPr id="58" name="直線コネクタ 57"/>
        <xdr:cNvCxnSpPr/>
      </xdr:nvCxnSpPr>
      <xdr:spPr>
        <a:xfrm>
          <a:off x="4546600" y="578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156989</xdr:rowOff>
    </xdr:from>
    <xdr:ext cx="405111" cy="259045"/>
    <xdr:sp macro="" textlink="">
      <xdr:nvSpPr>
        <xdr:cNvPr id="59" name="【図書館】&#10;有形固定資産減価償却率平均値テキスト"/>
        <xdr:cNvSpPr txBox="1"/>
      </xdr:nvSpPr>
      <xdr:spPr>
        <a:xfrm>
          <a:off x="4673600" y="65006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xdr:rowOff>
    </xdr:from>
    <xdr:to>
      <xdr:col>24</xdr:col>
      <xdr:colOff>114300</xdr:colOff>
      <xdr:row>38</xdr:row>
      <xdr:rowOff>108712</xdr:rowOff>
    </xdr:to>
    <xdr:sp macro="" textlink="">
      <xdr:nvSpPr>
        <xdr:cNvPr id="60" name="フローチャート: 判断 59"/>
        <xdr:cNvSpPr/>
      </xdr:nvSpPr>
      <xdr:spPr>
        <a:xfrm>
          <a:off x="45847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64262</xdr:rowOff>
    </xdr:from>
    <xdr:to>
      <xdr:col>20</xdr:col>
      <xdr:colOff>38100</xdr:colOff>
      <xdr:row>38</xdr:row>
      <xdr:rowOff>165862</xdr:rowOff>
    </xdr:to>
    <xdr:sp macro="" textlink="">
      <xdr:nvSpPr>
        <xdr:cNvPr id="61" name="フローチャート: 判断 60"/>
        <xdr:cNvSpPr/>
      </xdr:nvSpPr>
      <xdr:spPr>
        <a:xfrm>
          <a:off x="3746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96266</xdr:rowOff>
    </xdr:from>
    <xdr:to>
      <xdr:col>15</xdr:col>
      <xdr:colOff>101600</xdr:colOff>
      <xdr:row>39</xdr:row>
      <xdr:rowOff>26416</xdr:rowOff>
    </xdr:to>
    <xdr:sp macro="" textlink="">
      <xdr:nvSpPr>
        <xdr:cNvPr id="62" name="フローチャート: 判断 61"/>
        <xdr:cNvSpPr/>
      </xdr:nvSpPr>
      <xdr:spPr>
        <a:xfrm>
          <a:off x="2857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141986</xdr:rowOff>
    </xdr:from>
    <xdr:to>
      <xdr:col>24</xdr:col>
      <xdr:colOff>114300</xdr:colOff>
      <xdr:row>35</xdr:row>
      <xdr:rowOff>72136</xdr:rowOff>
    </xdr:to>
    <xdr:sp macro="" textlink="">
      <xdr:nvSpPr>
        <xdr:cNvPr id="68" name="楕円 67"/>
        <xdr:cNvSpPr/>
      </xdr:nvSpPr>
      <xdr:spPr>
        <a:xfrm>
          <a:off x="4584700" y="59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164863</xdr:rowOff>
    </xdr:from>
    <xdr:ext cx="405111" cy="259045"/>
    <xdr:sp macro="" textlink="">
      <xdr:nvSpPr>
        <xdr:cNvPr id="69" name="【図書館】&#10;有形固定資産減価償却率該当値テキスト"/>
        <xdr:cNvSpPr txBox="1"/>
      </xdr:nvSpPr>
      <xdr:spPr>
        <a:xfrm>
          <a:off x="4673600" y="582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128270</xdr:rowOff>
    </xdr:from>
    <xdr:to>
      <xdr:col>20</xdr:col>
      <xdr:colOff>38100</xdr:colOff>
      <xdr:row>35</xdr:row>
      <xdr:rowOff>58420</xdr:rowOff>
    </xdr:to>
    <xdr:sp macro="" textlink="">
      <xdr:nvSpPr>
        <xdr:cNvPr id="70" name="楕円 69"/>
        <xdr:cNvSpPr/>
      </xdr:nvSpPr>
      <xdr:spPr>
        <a:xfrm>
          <a:off x="3746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7620</xdr:rowOff>
    </xdr:from>
    <xdr:to>
      <xdr:col>24</xdr:col>
      <xdr:colOff>63500</xdr:colOff>
      <xdr:row>35</xdr:row>
      <xdr:rowOff>21336</xdr:rowOff>
    </xdr:to>
    <xdr:cxnSp macro="">
      <xdr:nvCxnSpPr>
        <xdr:cNvPr id="71" name="直線コネクタ 70"/>
        <xdr:cNvCxnSpPr/>
      </xdr:nvCxnSpPr>
      <xdr:spPr>
        <a:xfrm>
          <a:off x="3797300" y="600837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4826</xdr:rowOff>
    </xdr:from>
    <xdr:to>
      <xdr:col>15</xdr:col>
      <xdr:colOff>101600</xdr:colOff>
      <xdr:row>35</xdr:row>
      <xdr:rowOff>106426</xdr:rowOff>
    </xdr:to>
    <xdr:sp macro="" textlink="">
      <xdr:nvSpPr>
        <xdr:cNvPr id="72" name="楕円 71"/>
        <xdr:cNvSpPr/>
      </xdr:nvSpPr>
      <xdr:spPr>
        <a:xfrm>
          <a:off x="28575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7620</xdr:rowOff>
    </xdr:from>
    <xdr:to>
      <xdr:col>19</xdr:col>
      <xdr:colOff>177800</xdr:colOff>
      <xdr:row>35</xdr:row>
      <xdr:rowOff>55626</xdr:rowOff>
    </xdr:to>
    <xdr:cxnSp macro="">
      <xdr:nvCxnSpPr>
        <xdr:cNvPr id="73" name="直線コネクタ 72"/>
        <xdr:cNvCxnSpPr/>
      </xdr:nvCxnSpPr>
      <xdr:spPr>
        <a:xfrm flipV="1">
          <a:off x="2908300" y="600837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156989</xdr:rowOff>
    </xdr:from>
    <xdr:ext cx="405111" cy="259045"/>
    <xdr:sp macro="" textlink="">
      <xdr:nvSpPr>
        <xdr:cNvPr id="74" name="n_1aveValue【図書館】&#10;有形固定資産減価償却率"/>
        <xdr:cNvSpPr txBox="1"/>
      </xdr:nvSpPr>
      <xdr:spPr>
        <a:xfrm>
          <a:off x="3582044"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17543</xdr:rowOff>
    </xdr:from>
    <xdr:ext cx="405111" cy="259045"/>
    <xdr:sp macro="" textlink="">
      <xdr:nvSpPr>
        <xdr:cNvPr id="75" name="n_2aveValue【図書館】&#10;有形固定資産減価償却率"/>
        <xdr:cNvSpPr txBox="1"/>
      </xdr:nvSpPr>
      <xdr:spPr>
        <a:xfrm>
          <a:off x="2705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74947</xdr:rowOff>
    </xdr:from>
    <xdr:ext cx="405111" cy="259045"/>
    <xdr:sp macro="" textlink="">
      <xdr:nvSpPr>
        <xdr:cNvPr id="76" name="n_1mainValue【図書館】&#10;有形固定資産減価償却率"/>
        <xdr:cNvSpPr txBox="1"/>
      </xdr:nvSpPr>
      <xdr:spPr>
        <a:xfrm>
          <a:off x="35820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122953</xdr:rowOff>
    </xdr:from>
    <xdr:ext cx="405111" cy="259045"/>
    <xdr:sp macro="" textlink="">
      <xdr:nvSpPr>
        <xdr:cNvPr id="77" name="n_2mainValue【図書館】&#10;有形固定資産減価償却率"/>
        <xdr:cNvSpPr txBox="1"/>
      </xdr:nvSpPr>
      <xdr:spPr>
        <a:xfrm>
          <a:off x="2705744" y="578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149678</xdr:rowOff>
    </xdr:from>
    <xdr:to>
      <xdr:col>54</xdr:col>
      <xdr:colOff>189865</xdr:colOff>
      <xdr:row>42</xdr:row>
      <xdr:rowOff>157843</xdr:rowOff>
    </xdr:to>
    <xdr:cxnSp macro="">
      <xdr:nvCxnSpPr>
        <xdr:cNvPr id="104" name="直線コネクタ 103"/>
        <xdr:cNvCxnSpPr/>
      </xdr:nvCxnSpPr>
      <xdr:spPr>
        <a:xfrm flipV="1">
          <a:off x="10476865" y="58075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05" name="【図書館】&#10;一人当たり面積最小値テキスト"/>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06" name="直線コネクタ 105"/>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96355</xdr:rowOff>
    </xdr:from>
    <xdr:ext cx="469744" cy="259045"/>
    <xdr:sp macro="" textlink="">
      <xdr:nvSpPr>
        <xdr:cNvPr id="107" name="【図書館】&#10;一人当たり面積最大値テキスト"/>
        <xdr:cNvSpPr txBox="1"/>
      </xdr:nvSpPr>
      <xdr:spPr>
        <a:xfrm>
          <a:off x="10515600" y="558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149678</xdr:rowOff>
    </xdr:from>
    <xdr:to>
      <xdr:col>55</xdr:col>
      <xdr:colOff>88900</xdr:colOff>
      <xdr:row>33</xdr:row>
      <xdr:rowOff>149678</xdr:rowOff>
    </xdr:to>
    <xdr:cxnSp macro="">
      <xdr:nvCxnSpPr>
        <xdr:cNvPr id="108" name="直線コネクタ 107"/>
        <xdr:cNvCxnSpPr/>
      </xdr:nvCxnSpPr>
      <xdr:spPr>
        <a:xfrm>
          <a:off x="10388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126292</xdr:rowOff>
    </xdr:from>
    <xdr:ext cx="469744" cy="259045"/>
    <xdr:sp macro="" textlink="">
      <xdr:nvSpPr>
        <xdr:cNvPr id="109" name="【図書館】&#10;一人当たり面積平均値テキスト"/>
        <xdr:cNvSpPr txBox="1"/>
      </xdr:nvSpPr>
      <xdr:spPr>
        <a:xfrm>
          <a:off x="10515600" y="681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147865</xdr:rowOff>
    </xdr:from>
    <xdr:to>
      <xdr:col>55</xdr:col>
      <xdr:colOff>50800</xdr:colOff>
      <xdr:row>40</xdr:row>
      <xdr:rowOff>78015</xdr:rowOff>
    </xdr:to>
    <xdr:sp macro="" textlink="">
      <xdr:nvSpPr>
        <xdr:cNvPr id="110" name="フローチャート: 判断 109"/>
        <xdr:cNvSpPr/>
      </xdr:nvSpPr>
      <xdr:spPr>
        <a:xfrm>
          <a:off x="104267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164193</xdr:rowOff>
    </xdr:from>
    <xdr:to>
      <xdr:col>50</xdr:col>
      <xdr:colOff>165100</xdr:colOff>
      <xdr:row>40</xdr:row>
      <xdr:rowOff>94343</xdr:rowOff>
    </xdr:to>
    <xdr:sp macro="" textlink="">
      <xdr:nvSpPr>
        <xdr:cNvPr id="111" name="フローチャート: 判断 110"/>
        <xdr:cNvSpPr/>
      </xdr:nvSpPr>
      <xdr:spPr>
        <a:xfrm>
          <a:off x="9588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12" name="フローチャート: 判断 111"/>
        <xdr:cNvSpPr/>
      </xdr:nvSpPr>
      <xdr:spPr>
        <a:xfrm>
          <a:off x="8699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9072</xdr:rowOff>
    </xdr:from>
    <xdr:to>
      <xdr:col>55</xdr:col>
      <xdr:colOff>50800</xdr:colOff>
      <xdr:row>34</xdr:row>
      <xdr:rowOff>110672</xdr:rowOff>
    </xdr:to>
    <xdr:sp macro="" textlink="">
      <xdr:nvSpPr>
        <xdr:cNvPr id="118" name="楕円 117"/>
        <xdr:cNvSpPr/>
      </xdr:nvSpPr>
      <xdr:spPr>
        <a:xfrm>
          <a:off x="104267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95449</xdr:rowOff>
    </xdr:from>
    <xdr:ext cx="469744" cy="259045"/>
    <xdr:sp macro="" textlink="">
      <xdr:nvSpPr>
        <xdr:cNvPr id="119" name="【図書館】&#10;一人当たり面積該当値テキスト"/>
        <xdr:cNvSpPr txBox="1"/>
      </xdr:nvSpPr>
      <xdr:spPr>
        <a:xfrm>
          <a:off x="10515600" y="575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25400</xdr:rowOff>
    </xdr:from>
    <xdr:to>
      <xdr:col>50</xdr:col>
      <xdr:colOff>165100</xdr:colOff>
      <xdr:row>34</xdr:row>
      <xdr:rowOff>127000</xdr:rowOff>
    </xdr:to>
    <xdr:sp macro="" textlink="">
      <xdr:nvSpPr>
        <xdr:cNvPr id="120" name="楕円 119"/>
        <xdr:cNvSpPr/>
      </xdr:nvSpPr>
      <xdr:spPr>
        <a:xfrm>
          <a:off x="9588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59872</xdr:rowOff>
    </xdr:from>
    <xdr:to>
      <xdr:col>55</xdr:col>
      <xdr:colOff>0</xdr:colOff>
      <xdr:row>34</xdr:row>
      <xdr:rowOff>76200</xdr:rowOff>
    </xdr:to>
    <xdr:cxnSp macro="">
      <xdr:nvCxnSpPr>
        <xdr:cNvPr id="121" name="直線コネクタ 120"/>
        <xdr:cNvCxnSpPr/>
      </xdr:nvCxnSpPr>
      <xdr:spPr>
        <a:xfrm flipV="1">
          <a:off x="9639300" y="58891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41728</xdr:rowOff>
    </xdr:from>
    <xdr:to>
      <xdr:col>46</xdr:col>
      <xdr:colOff>38100</xdr:colOff>
      <xdr:row>34</xdr:row>
      <xdr:rowOff>143328</xdr:rowOff>
    </xdr:to>
    <xdr:sp macro="" textlink="">
      <xdr:nvSpPr>
        <xdr:cNvPr id="122" name="楕円 121"/>
        <xdr:cNvSpPr/>
      </xdr:nvSpPr>
      <xdr:spPr>
        <a:xfrm>
          <a:off x="8699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76200</xdr:rowOff>
    </xdr:from>
    <xdr:to>
      <xdr:col>50</xdr:col>
      <xdr:colOff>114300</xdr:colOff>
      <xdr:row>34</xdr:row>
      <xdr:rowOff>92528</xdr:rowOff>
    </xdr:to>
    <xdr:cxnSp macro="">
      <xdr:nvCxnSpPr>
        <xdr:cNvPr id="123" name="直線コネクタ 122"/>
        <xdr:cNvCxnSpPr/>
      </xdr:nvCxnSpPr>
      <xdr:spPr>
        <a:xfrm flipV="1">
          <a:off x="8750300" y="59055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85470</xdr:rowOff>
    </xdr:from>
    <xdr:ext cx="469744" cy="259045"/>
    <xdr:sp macro="" textlink="">
      <xdr:nvSpPr>
        <xdr:cNvPr id="124" name="n_1aveValue【図書館】&#10;一人当たり面積"/>
        <xdr:cNvSpPr txBox="1"/>
      </xdr:nvSpPr>
      <xdr:spPr>
        <a:xfrm>
          <a:off x="93917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52812</xdr:rowOff>
    </xdr:from>
    <xdr:ext cx="469744" cy="259045"/>
    <xdr:sp macro="" textlink="">
      <xdr:nvSpPr>
        <xdr:cNvPr id="125" name="n_2aveValue【図書館】&#10;一人当たり面積"/>
        <xdr:cNvSpPr txBox="1"/>
      </xdr:nvSpPr>
      <xdr:spPr>
        <a:xfrm>
          <a:off x="8515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143527</xdr:rowOff>
    </xdr:from>
    <xdr:ext cx="469744" cy="259045"/>
    <xdr:sp macro="" textlink="">
      <xdr:nvSpPr>
        <xdr:cNvPr id="126" name="n_1mainValue【図書館】&#10;一人当たり面積"/>
        <xdr:cNvSpPr txBox="1"/>
      </xdr:nvSpPr>
      <xdr:spPr>
        <a:xfrm>
          <a:off x="9391727"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159855</xdr:rowOff>
    </xdr:from>
    <xdr:ext cx="469744" cy="259045"/>
    <xdr:sp macro="" textlink="">
      <xdr:nvSpPr>
        <xdr:cNvPr id="127" name="n_2mainValue【図書館】&#10;一人当たり面積"/>
        <xdr:cNvSpPr txBox="1"/>
      </xdr:nvSpPr>
      <xdr:spPr>
        <a:xfrm>
          <a:off x="8515427" y="564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9" name="テキスト ボックス 13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7" name="テキスト ボックス 14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62</xdr:row>
      <xdr:rowOff>160020</xdr:rowOff>
    </xdr:to>
    <xdr:cxnSp macro="">
      <xdr:nvCxnSpPr>
        <xdr:cNvPr id="151" name="直線コネクタ 150"/>
        <xdr:cNvCxnSpPr/>
      </xdr:nvCxnSpPr>
      <xdr:spPr>
        <a:xfrm flipV="1">
          <a:off x="4634865" y="9477375"/>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52"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53" name="直線コネクタ 152"/>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54" name="【体育館・プール】&#10;有形固定資産減価償却率最大値テキスト"/>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55" name="直線コネクタ 154"/>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36212</xdr:rowOff>
    </xdr:from>
    <xdr:ext cx="405111" cy="259045"/>
    <xdr:sp macro="" textlink="">
      <xdr:nvSpPr>
        <xdr:cNvPr id="156" name="【体育館・プール】&#10;有形固定資産減価償却率平均値テキスト"/>
        <xdr:cNvSpPr txBox="1"/>
      </xdr:nvSpPr>
      <xdr:spPr>
        <a:xfrm>
          <a:off x="4673600" y="9808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57785</xdr:rowOff>
    </xdr:from>
    <xdr:to>
      <xdr:col>24</xdr:col>
      <xdr:colOff>114300</xdr:colOff>
      <xdr:row>57</xdr:row>
      <xdr:rowOff>159385</xdr:rowOff>
    </xdr:to>
    <xdr:sp macro="" textlink="">
      <xdr:nvSpPr>
        <xdr:cNvPr id="157" name="フローチャート: 判断 156"/>
        <xdr:cNvSpPr/>
      </xdr:nvSpPr>
      <xdr:spPr>
        <a:xfrm>
          <a:off x="4584700" y="98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86360</xdr:rowOff>
    </xdr:from>
    <xdr:to>
      <xdr:col>20</xdr:col>
      <xdr:colOff>38100</xdr:colOff>
      <xdr:row>58</xdr:row>
      <xdr:rowOff>16510</xdr:rowOff>
    </xdr:to>
    <xdr:sp macro="" textlink="">
      <xdr:nvSpPr>
        <xdr:cNvPr id="158" name="フローチャート: 判断 157"/>
        <xdr:cNvSpPr/>
      </xdr:nvSpPr>
      <xdr:spPr>
        <a:xfrm>
          <a:off x="3746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78740</xdr:rowOff>
    </xdr:from>
    <xdr:to>
      <xdr:col>15</xdr:col>
      <xdr:colOff>101600</xdr:colOff>
      <xdr:row>58</xdr:row>
      <xdr:rowOff>8890</xdr:rowOff>
    </xdr:to>
    <xdr:sp macro="" textlink="">
      <xdr:nvSpPr>
        <xdr:cNvPr id="159" name="フローチャート: 判断 158"/>
        <xdr:cNvSpPr/>
      </xdr:nvSpPr>
      <xdr:spPr>
        <a:xfrm>
          <a:off x="2857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124460</xdr:rowOff>
    </xdr:from>
    <xdr:to>
      <xdr:col>24</xdr:col>
      <xdr:colOff>114300</xdr:colOff>
      <xdr:row>56</xdr:row>
      <xdr:rowOff>54610</xdr:rowOff>
    </xdr:to>
    <xdr:sp macro="" textlink="">
      <xdr:nvSpPr>
        <xdr:cNvPr id="165" name="楕円 164"/>
        <xdr:cNvSpPr/>
      </xdr:nvSpPr>
      <xdr:spPr>
        <a:xfrm>
          <a:off x="4584700" y="95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147337</xdr:rowOff>
    </xdr:from>
    <xdr:ext cx="405111" cy="259045"/>
    <xdr:sp macro="" textlink="">
      <xdr:nvSpPr>
        <xdr:cNvPr id="166" name="【体育館・プール】&#10;有形固定資産減価償却率該当値テキスト"/>
        <xdr:cNvSpPr txBox="1"/>
      </xdr:nvSpPr>
      <xdr:spPr>
        <a:xfrm>
          <a:off x="4673600"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145415</xdr:rowOff>
    </xdr:from>
    <xdr:to>
      <xdr:col>20</xdr:col>
      <xdr:colOff>38100</xdr:colOff>
      <xdr:row>56</xdr:row>
      <xdr:rowOff>75565</xdr:rowOff>
    </xdr:to>
    <xdr:sp macro="" textlink="">
      <xdr:nvSpPr>
        <xdr:cNvPr id="167" name="楕円 166"/>
        <xdr:cNvSpPr/>
      </xdr:nvSpPr>
      <xdr:spPr>
        <a:xfrm>
          <a:off x="3746500" y="95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3810</xdr:rowOff>
    </xdr:from>
    <xdr:to>
      <xdr:col>24</xdr:col>
      <xdr:colOff>63500</xdr:colOff>
      <xdr:row>56</xdr:row>
      <xdr:rowOff>24765</xdr:rowOff>
    </xdr:to>
    <xdr:cxnSp macro="">
      <xdr:nvCxnSpPr>
        <xdr:cNvPr id="168" name="直線コネクタ 167"/>
        <xdr:cNvCxnSpPr/>
      </xdr:nvCxnSpPr>
      <xdr:spPr>
        <a:xfrm flipV="1">
          <a:off x="3797300" y="960501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4445</xdr:rowOff>
    </xdr:from>
    <xdr:to>
      <xdr:col>15</xdr:col>
      <xdr:colOff>101600</xdr:colOff>
      <xdr:row>56</xdr:row>
      <xdr:rowOff>106045</xdr:rowOff>
    </xdr:to>
    <xdr:sp macro="" textlink="">
      <xdr:nvSpPr>
        <xdr:cNvPr id="169" name="楕円 168"/>
        <xdr:cNvSpPr/>
      </xdr:nvSpPr>
      <xdr:spPr>
        <a:xfrm>
          <a:off x="2857500" y="96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24765</xdr:rowOff>
    </xdr:from>
    <xdr:to>
      <xdr:col>19</xdr:col>
      <xdr:colOff>177800</xdr:colOff>
      <xdr:row>56</xdr:row>
      <xdr:rowOff>55245</xdr:rowOff>
    </xdr:to>
    <xdr:cxnSp macro="">
      <xdr:nvCxnSpPr>
        <xdr:cNvPr id="170" name="直線コネクタ 169"/>
        <xdr:cNvCxnSpPr/>
      </xdr:nvCxnSpPr>
      <xdr:spPr>
        <a:xfrm flipV="1">
          <a:off x="2908300" y="96259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7637</xdr:rowOff>
    </xdr:from>
    <xdr:ext cx="405111" cy="259045"/>
    <xdr:sp macro="" textlink="">
      <xdr:nvSpPr>
        <xdr:cNvPr id="171" name="n_1aveValue【体育館・プール】&#10;有形固定資産減価償却率"/>
        <xdr:cNvSpPr txBox="1"/>
      </xdr:nvSpPr>
      <xdr:spPr>
        <a:xfrm>
          <a:off x="3582044" y="995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xdr:rowOff>
    </xdr:from>
    <xdr:ext cx="405111" cy="259045"/>
    <xdr:sp macro="" textlink="">
      <xdr:nvSpPr>
        <xdr:cNvPr id="172" name="n_2aveValue【体育館・プール】&#10;有形固定資産減価償却率"/>
        <xdr:cNvSpPr txBox="1"/>
      </xdr:nvSpPr>
      <xdr:spPr>
        <a:xfrm>
          <a:off x="27057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92092</xdr:rowOff>
    </xdr:from>
    <xdr:ext cx="405111" cy="259045"/>
    <xdr:sp macro="" textlink="">
      <xdr:nvSpPr>
        <xdr:cNvPr id="173" name="n_1mainValue【体育館・プール】&#10;有形固定資産減価償却率"/>
        <xdr:cNvSpPr txBox="1"/>
      </xdr:nvSpPr>
      <xdr:spPr>
        <a:xfrm>
          <a:off x="3582044" y="935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122572</xdr:rowOff>
    </xdr:from>
    <xdr:ext cx="405111" cy="259045"/>
    <xdr:sp macro="" textlink="">
      <xdr:nvSpPr>
        <xdr:cNvPr id="174" name="n_2mainValue【体育館・プール】&#10;有形固定資産減価償却率"/>
        <xdr:cNvSpPr txBox="1"/>
      </xdr:nvSpPr>
      <xdr:spPr>
        <a:xfrm>
          <a:off x="2705744" y="938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85" name="直線コネクタ 184"/>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186" name="テキスト ボックス 185"/>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87" name="直線コネクタ 18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8" name="テキスト ボックス 18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189" name="直線コネクタ 188"/>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190" name="テキスト ボックス 189"/>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193" name="直線コネクタ 192"/>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194" name="テキスト ボックス 193"/>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5" name="直線コネクタ 194"/>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6" name="テキスト ボックス 195"/>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197" name="直線コネクタ 196"/>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198" name="テキスト ボックス 197"/>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94297</xdr:rowOff>
    </xdr:from>
    <xdr:to>
      <xdr:col>54</xdr:col>
      <xdr:colOff>189865</xdr:colOff>
      <xdr:row>63</xdr:row>
      <xdr:rowOff>148590</xdr:rowOff>
    </xdr:to>
    <xdr:cxnSp macro="">
      <xdr:nvCxnSpPr>
        <xdr:cNvPr id="202" name="直線コネクタ 201"/>
        <xdr:cNvCxnSpPr/>
      </xdr:nvCxnSpPr>
      <xdr:spPr>
        <a:xfrm flipV="1">
          <a:off x="10476865" y="9524047"/>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152417</xdr:rowOff>
    </xdr:from>
    <xdr:ext cx="469744" cy="259045"/>
    <xdr:sp macro="" textlink="">
      <xdr:nvSpPr>
        <xdr:cNvPr id="203" name="【体育館・プール】&#10;一人当たり面積最小値テキスト"/>
        <xdr:cNvSpPr txBox="1"/>
      </xdr:nvSpPr>
      <xdr:spPr>
        <a:xfrm>
          <a:off x="10515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148590</xdr:rowOff>
    </xdr:from>
    <xdr:to>
      <xdr:col>55</xdr:col>
      <xdr:colOff>88900</xdr:colOff>
      <xdr:row>63</xdr:row>
      <xdr:rowOff>148590</xdr:rowOff>
    </xdr:to>
    <xdr:cxnSp macro="">
      <xdr:nvCxnSpPr>
        <xdr:cNvPr id="204" name="直線コネクタ 203"/>
        <xdr:cNvCxnSpPr/>
      </xdr:nvCxnSpPr>
      <xdr:spPr>
        <a:xfrm>
          <a:off x="10388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40974</xdr:rowOff>
    </xdr:from>
    <xdr:ext cx="469744" cy="259045"/>
    <xdr:sp macro="" textlink="">
      <xdr:nvSpPr>
        <xdr:cNvPr id="205" name="【体育館・プール】&#10;一人当たり面積最大値テキスト"/>
        <xdr:cNvSpPr txBox="1"/>
      </xdr:nvSpPr>
      <xdr:spPr>
        <a:xfrm>
          <a:off x="10515600" y="929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94297</xdr:rowOff>
    </xdr:from>
    <xdr:to>
      <xdr:col>55</xdr:col>
      <xdr:colOff>88900</xdr:colOff>
      <xdr:row>55</xdr:row>
      <xdr:rowOff>94297</xdr:rowOff>
    </xdr:to>
    <xdr:cxnSp macro="">
      <xdr:nvCxnSpPr>
        <xdr:cNvPr id="206" name="直線コネクタ 205"/>
        <xdr:cNvCxnSpPr/>
      </xdr:nvCxnSpPr>
      <xdr:spPr>
        <a:xfrm>
          <a:off x="10388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07" name="【体育館・プール】&#10;一人当たり面積平均値テキスト"/>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08" name="フローチャート: 判断 207"/>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72072</xdr:rowOff>
    </xdr:from>
    <xdr:to>
      <xdr:col>50</xdr:col>
      <xdr:colOff>165100</xdr:colOff>
      <xdr:row>62</xdr:row>
      <xdr:rowOff>2222</xdr:rowOff>
    </xdr:to>
    <xdr:sp macro="" textlink="">
      <xdr:nvSpPr>
        <xdr:cNvPr id="209" name="フローチャート: 判断 208"/>
        <xdr:cNvSpPr/>
      </xdr:nvSpPr>
      <xdr:spPr>
        <a:xfrm>
          <a:off x="9588500" y="1053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109220</xdr:rowOff>
    </xdr:from>
    <xdr:to>
      <xdr:col>46</xdr:col>
      <xdr:colOff>38100</xdr:colOff>
      <xdr:row>62</xdr:row>
      <xdr:rowOff>39370</xdr:rowOff>
    </xdr:to>
    <xdr:sp macro="" textlink="">
      <xdr:nvSpPr>
        <xdr:cNvPr id="210" name="フローチャート: 判断 209"/>
        <xdr:cNvSpPr/>
      </xdr:nvSpPr>
      <xdr:spPr>
        <a:xfrm>
          <a:off x="8699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97790</xdr:rowOff>
    </xdr:from>
    <xdr:to>
      <xdr:col>55</xdr:col>
      <xdr:colOff>50800</xdr:colOff>
      <xdr:row>63</xdr:row>
      <xdr:rowOff>27940</xdr:rowOff>
    </xdr:to>
    <xdr:sp macro="" textlink="">
      <xdr:nvSpPr>
        <xdr:cNvPr id="216" name="楕円 215"/>
        <xdr:cNvSpPr/>
      </xdr:nvSpPr>
      <xdr:spPr>
        <a:xfrm>
          <a:off x="10426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76217</xdr:rowOff>
    </xdr:from>
    <xdr:ext cx="469744" cy="259045"/>
    <xdr:sp macro="" textlink="">
      <xdr:nvSpPr>
        <xdr:cNvPr id="217" name="【体育館・プール】&#10;一人当たり面積該当値テキスト"/>
        <xdr:cNvSpPr txBox="1"/>
      </xdr:nvSpPr>
      <xdr:spPr>
        <a:xfrm>
          <a:off x="10515600"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100647</xdr:rowOff>
    </xdr:from>
    <xdr:to>
      <xdr:col>50</xdr:col>
      <xdr:colOff>165100</xdr:colOff>
      <xdr:row>63</xdr:row>
      <xdr:rowOff>30797</xdr:rowOff>
    </xdr:to>
    <xdr:sp macro="" textlink="">
      <xdr:nvSpPr>
        <xdr:cNvPr id="218" name="楕円 217"/>
        <xdr:cNvSpPr/>
      </xdr:nvSpPr>
      <xdr:spPr>
        <a:xfrm>
          <a:off x="9588500" y="107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148590</xdr:rowOff>
    </xdr:from>
    <xdr:to>
      <xdr:col>55</xdr:col>
      <xdr:colOff>0</xdr:colOff>
      <xdr:row>62</xdr:row>
      <xdr:rowOff>151447</xdr:rowOff>
    </xdr:to>
    <xdr:cxnSp macro="">
      <xdr:nvCxnSpPr>
        <xdr:cNvPr id="219" name="直線コネクタ 218"/>
        <xdr:cNvCxnSpPr/>
      </xdr:nvCxnSpPr>
      <xdr:spPr>
        <a:xfrm flipV="1">
          <a:off x="9639300" y="10778490"/>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103505</xdr:rowOff>
    </xdr:from>
    <xdr:to>
      <xdr:col>46</xdr:col>
      <xdr:colOff>38100</xdr:colOff>
      <xdr:row>63</xdr:row>
      <xdr:rowOff>33655</xdr:rowOff>
    </xdr:to>
    <xdr:sp macro="" textlink="">
      <xdr:nvSpPr>
        <xdr:cNvPr id="220" name="楕円 219"/>
        <xdr:cNvSpPr/>
      </xdr:nvSpPr>
      <xdr:spPr>
        <a:xfrm>
          <a:off x="8699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151447</xdr:rowOff>
    </xdr:from>
    <xdr:to>
      <xdr:col>50</xdr:col>
      <xdr:colOff>114300</xdr:colOff>
      <xdr:row>62</xdr:row>
      <xdr:rowOff>154305</xdr:rowOff>
    </xdr:to>
    <xdr:cxnSp macro="">
      <xdr:nvCxnSpPr>
        <xdr:cNvPr id="221" name="直線コネクタ 220"/>
        <xdr:cNvCxnSpPr/>
      </xdr:nvCxnSpPr>
      <xdr:spPr>
        <a:xfrm flipV="1">
          <a:off x="8750300" y="10781347"/>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18749</xdr:rowOff>
    </xdr:from>
    <xdr:ext cx="469744" cy="259045"/>
    <xdr:sp macro="" textlink="">
      <xdr:nvSpPr>
        <xdr:cNvPr id="222" name="n_1aveValue【体育館・プール】&#10;一人当たり面積"/>
        <xdr:cNvSpPr txBox="1"/>
      </xdr:nvSpPr>
      <xdr:spPr>
        <a:xfrm>
          <a:off x="9391727" y="1030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55897</xdr:rowOff>
    </xdr:from>
    <xdr:ext cx="469744" cy="259045"/>
    <xdr:sp macro="" textlink="">
      <xdr:nvSpPr>
        <xdr:cNvPr id="223" name="n_2aveValue【体育館・プール】&#10;一人当たり面積"/>
        <xdr:cNvSpPr txBox="1"/>
      </xdr:nvSpPr>
      <xdr:spPr>
        <a:xfrm>
          <a:off x="8515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21924</xdr:rowOff>
    </xdr:from>
    <xdr:ext cx="469744" cy="259045"/>
    <xdr:sp macro="" textlink="">
      <xdr:nvSpPr>
        <xdr:cNvPr id="224" name="n_1mainValue【体育館・プール】&#10;一人当たり面積"/>
        <xdr:cNvSpPr txBox="1"/>
      </xdr:nvSpPr>
      <xdr:spPr>
        <a:xfrm>
          <a:off x="9391727" y="1082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24782</xdr:rowOff>
    </xdr:from>
    <xdr:ext cx="469744" cy="259045"/>
    <xdr:sp macro="" textlink="">
      <xdr:nvSpPr>
        <xdr:cNvPr id="225" name="n_2mainValue【体育館・プール】&#10;一人当たり面積"/>
        <xdr:cNvSpPr txBox="1"/>
      </xdr:nvSpPr>
      <xdr:spPr>
        <a:xfrm>
          <a:off x="85154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6" name="テキスト ボックス 23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8" name="テキスト ボックス 23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6" name="テキスト ボックス 24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85</xdr:row>
      <xdr:rowOff>167639</xdr:rowOff>
    </xdr:to>
    <xdr:cxnSp macro="">
      <xdr:nvCxnSpPr>
        <xdr:cNvPr id="250" name="直線コネクタ 249"/>
        <xdr:cNvCxnSpPr/>
      </xdr:nvCxnSpPr>
      <xdr:spPr>
        <a:xfrm flipV="1">
          <a:off x="4634865" y="1336928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xdr:rowOff>
    </xdr:from>
    <xdr:ext cx="405111" cy="259045"/>
    <xdr:sp macro="" textlink="">
      <xdr:nvSpPr>
        <xdr:cNvPr id="251" name="【福祉施設】&#10;有形固定資産減価償却率最小値テキスト"/>
        <xdr:cNvSpPr txBox="1"/>
      </xdr:nvSpPr>
      <xdr:spPr>
        <a:xfrm>
          <a:off x="4673600"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167639</xdr:rowOff>
    </xdr:from>
    <xdr:to>
      <xdr:col>24</xdr:col>
      <xdr:colOff>152400</xdr:colOff>
      <xdr:row>85</xdr:row>
      <xdr:rowOff>167639</xdr:rowOff>
    </xdr:to>
    <xdr:cxnSp macro="">
      <xdr:nvCxnSpPr>
        <xdr:cNvPr id="252" name="直線コネクタ 251"/>
        <xdr:cNvCxnSpPr/>
      </xdr:nvCxnSpPr>
      <xdr:spPr>
        <a:xfrm>
          <a:off x="4546600" y="14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53" name="【福祉施設】&#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54" name="直線コネクタ 253"/>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152416</xdr:rowOff>
    </xdr:from>
    <xdr:ext cx="405111" cy="259045"/>
    <xdr:sp macro="" textlink="">
      <xdr:nvSpPr>
        <xdr:cNvPr id="255" name="【福祉施設】&#10;有形固定資産減価償却率平均値テキスト"/>
        <xdr:cNvSpPr txBox="1"/>
      </xdr:nvSpPr>
      <xdr:spPr>
        <a:xfrm>
          <a:off x="46736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56" name="フローチャート: 判断 255"/>
        <xdr:cNvSpPr/>
      </xdr:nvSpPr>
      <xdr:spPr>
        <a:xfrm>
          <a:off x="4584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xdr:rowOff>
    </xdr:from>
    <xdr:to>
      <xdr:col>20</xdr:col>
      <xdr:colOff>38100</xdr:colOff>
      <xdr:row>83</xdr:row>
      <xdr:rowOff>106045</xdr:rowOff>
    </xdr:to>
    <xdr:sp macro="" textlink="">
      <xdr:nvSpPr>
        <xdr:cNvPr id="257" name="フローチャート: 判断 256"/>
        <xdr:cNvSpPr/>
      </xdr:nvSpPr>
      <xdr:spPr>
        <a:xfrm>
          <a:off x="3746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31114</xdr:rowOff>
    </xdr:from>
    <xdr:to>
      <xdr:col>15</xdr:col>
      <xdr:colOff>101600</xdr:colOff>
      <xdr:row>83</xdr:row>
      <xdr:rowOff>132714</xdr:rowOff>
    </xdr:to>
    <xdr:sp macro="" textlink="">
      <xdr:nvSpPr>
        <xdr:cNvPr id="258" name="フローチャート: 判断 257"/>
        <xdr:cNvSpPr/>
      </xdr:nvSpPr>
      <xdr:spPr>
        <a:xfrm>
          <a:off x="2857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154939</xdr:rowOff>
    </xdr:from>
    <xdr:to>
      <xdr:col>24</xdr:col>
      <xdr:colOff>114300</xdr:colOff>
      <xdr:row>83</xdr:row>
      <xdr:rowOff>85089</xdr:rowOff>
    </xdr:to>
    <xdr:sp macro="" textlink="">
      <xdr:nvSpPr>
        <xdr:cNvPr id="264" name="楕円 263"/>
        <xdr:cNvSpPr/>
      </xdr:nvSpPr>
      <xdr:spPr>
        <a:xfrm>
          <a:off x="45847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6366</xdr:rowOff>
    </xdr:from>
    <xdr:ext cx="405111" cy="259045"/>
    <xdr:sp macro="" textlink="">
      <xdr:nvSpPr>
        <xdr:cNvPr id="265" name="【福祉施設】&#10;有形固定資産減価償却率該当値テキスト"/>
        <xdr:cNvSpPr txBox="1"/>
      </xdr:nvSpPr>
      <xdr:spPr>
        <a:xfrm>
          <a:off x="4673600" y="1406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67311</xdr:rowOff>
    </xdr:from>
    <xdr:to>
      <xdr:col>20</xdr:col>
      <xdr:colOff>38100</xdr:colOff>
      <xdr:row>82</xdr:row>
      <xdr:rowOff>168911</xdr:rowOff>
    </xdr:to>
    <xdr:sp macro="" textlink="">
      <xdr:nvSpPr>
        <xdr:cNvPr id="266" name="楕円 265"/>
        <xdr:cNvSpPr/>
      </xdr:nvSpPr>
      <xdr:spPr>
        <a:xfrm>
          <a:off x="3746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118111</xdr:rowOff>
    </xdr:from>
    <xdr:to>
      <xdr:col>24</xdr:col>
      <xdr:colOff>63500</xdr:colOff>
      <xdr:row>83</xdr:row>
      <xdr:rowOff>34289</xdr:rowOff>
    </xdr:to>
    <xdr:cxnSp macro="">
      <xdr:nvCxnSpPr>
        <xdr:cNvPr id="267" name="直線コネクタ 266"/>
        <xdr:cNvCxnSpPr/>
      </xdr:nvCxnSpPr>
      <xdr:spPr>
        <a:xfrm>
          <a:off x="3797300" y="14177011"/>
          <a:ext cx="8382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107314</xdr:rowOff>
    </xdr:from>
    <xdr:to>
      <xdr:col>15</xdr:col>
      <xdr:colOff>101600</xdr:colOff>
      <xdr:row>83</xdr:row>
      <xdr:rowOff>37464</xdr:rowOff>
    </xdr:to>
    <xdr:sp macro="" textlink="">
      <xdr:nvSpPr>
        <xdr:cNvPr id="268" name="楕円 267"/>
        <xdr:cNvSpPr/>
      </xdr:nvSpPr>
      <xdr:spPr>
        <a:xfrm>
          <a:off x="2857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118111</xdr:rowOff>
    </xdr:from>
    <xdr:to>
      <xdr:col>19</xdr:col>
      <xdr:colOff>177800</xdr:colOff>
      <xdr:row>82</xdr:row>
      <xdr:rowOff>158114</xdr:rowOff>
    </xdr:to>
    <xdr:cxnSp macro="">
      <xdr:nvCxnSpPr>
        <xdr:cNvPr id="269" name="直線コネクタ 268"/>
        <xdr:cNvCxnSpPr/>
      </xdr:nvCxnSpPr>
      <xdr:spPr>
        <a:xfrm flipV="1">
          <a:off x="2908300" y="141770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97172</xdr:rowOff>
    </xdr:from>
    <xdr:ext cx="405111" cy="259045"/>
    <xdr:sp macro="" textlink="">
      <xdr:nvSpPr>
        <xdr:cNvPr id="270" name="n_1aveValue【福祉施設】&#10;有形固定資産減価償却率"/>
        <xdr:cNvSpPr txBox="1"/>
      </xdr:nvSpPr>
      <xdr:spPr>
        <a:xfrm>
          <a:off x="35820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123841</xdr:rowOff>
    </xdr:from>
    <xdr:ext cx="405111" cy="259045"/>
    <xdr:sp macro="" textlink="">
      <xdr:nvSpPr>
        <xdr:cNvPr id="271" name="n_2aveValue【福祉施設】&#10;有形固定資産減価償却率"/>
        <xdr:cNvSpPr txBox="1"/>
      </xdr:nvSpPr>
      <xdr:spPr>
        <a:xfrm>
          <a:off x="2705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13988</xdr:rowOff>
    </xdr:from>
    <xdr:ext cx="405111" cy="259045"/>
    <xdr:sp macro="" textlink="">
      <xdr:nvSpPr>
        <xdr:cNvPr id="272" name="n_1mainValue【福祉施設】&#10;有形固定資産減価償却率"/>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53991</xdr:rowOff>
    </xdr:from>
    <xdr:ext cx="405111" cy="259045"/>
    <xdr:sp macro="" textlink="">
      <xdr:nvSpPr>
        <xdr:cNvPr id="273" name="n_2mainValue【福祉施設】&#10;有形固定資産減価償却率"/>
        <xdr:cNvSpPr txBox="1"/>
      </xdr:nvSpPr>
      <xdr:spPr>
        <a:xfrm>
          <a:off x="2705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4" name="直線コネクタ 28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5" name="テキスト ボックス 28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6" name="直線コネクタ 28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7" name="テキスト ボックス 28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8" name="直線コネクタ 28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9" name="テキスト ボックス 28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0" name="直線コネクタ 28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1" name="テキスト ボックス 29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2" name="直線コネクタ 29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3" name="テキスト ボックス 29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129539</xdr:rowOff>
    </xdr:from>
    <xdr:to>
      <xdr:col>54</xdr:col>
      <xdr:colOff>189865</xdr:colOff>
      <xdr:row>86</xdr:row>
      <xdr:rowOff>102870</xdr:rowOff>
    </xdr:to>
    <xdr:cxnSp macro="">
      <xdr:nvCxnSpPr>
        <xdr:cNvPr id="297" name="直線コネクタ 296"/>
        <xdr:cNvCxnSpPr/>
      </xdr:nvCxnSpPr>
      <xdr:spPr>
        <a:xfrm flipV="1">
          <a:off x="10476865" y="13674089"/>
          <a:ext cx="0" cy="117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298"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299" name="直線コネクタ 298"/>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76216</xdr:rowOff>
    </xdr:from>
    <xdr:ext cx="469744" cy="259045"/>
    <xdr:sp macro="" textlink="">
      <xdr:nvSpPr>
        <xdr:cNvPr id="300" name="【福祉施設】&#10;一人当たり面積最大値テキスト"/>
        <xdr:cNvSpPr txBox="1"/>
      </xdr:nvSpPr>
      <xdr:spPr>
        <a:xfrm>
          <a:off x="10515600" y="1344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129539</xdr:rowOff>
    </xdr:from>
    <xdr:to>
      <xdr:col>55</xdr:col>
      <xdr:colOff>88900</xdr:colOff>
      <xdr:row>79</xdr:row>
      <xdr:rowOff>129539</xdr:rowOff>
    </xdr:to>
    <xdr:cxnSp macro="">
      <xdr:nvCxnSpPr>
        <xdr:cNvPr id="301" name="直線コネクタ 300"/>
        <xdr:cNvCxnSpPr/>
      </xdr:nvCxnSpPr>
      <xdr:spPr>
        <a:xfrm>
          <a:off x="10388600" y="1367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118127</xdr:rowOff>
    </xdr:from>
    <xdr:ext cx="469744" cy="259045"/>
    <xdr:sp macro="" textlink="">
      <xdr:nvSpPr>
        <xdr:cNvPr id="302" name="【福祉施設】&#10;一人当たり面積平均値テキスト"/>
        <xdr:cNvSpPr txBox="1"/>
      </xdr:nvSpPr>
      <xdr:spPr>
        <a:xfrm>
          <a:off x="10515600" y="1451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139700</xdr:rowOff>
    </xdr:from>
    <xdr:to>
      <xdr:col>55</xdr:col>
      <xdr:colOff>50800</xdr:colOff>
      <xdr:row>85</xdr:row>
      <xdr:rowOff>69850</xdr:rowOff>
    </xdr:to>
    <xdr:sp macro="" textlink="">
      <xdr:nvSpPr>
        <xdr:cNvPr id="303" name="フローチャート: 判断 302"/>
        <xdr:cNvSpPr/>
      </xdr:nvSpPr>
      <xdr:spPr>
        <a:xfrm>
          <a:off x="104267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139700</xdr:rowOff>
    </xdr:from>
    <xdr:to>
      <xdr:col>50</xdr:col>
      <xdr:colOff>165100</xdr:colOff>
      <xdr:row>85</xdr:row>
      <xdr:rowOff>69850</xdr:rowOff>
    </xdr:to>
    <xdr:sp macro="" textlink="">
      <xdr:nvSpPr>
        <xdr:cNvPr id="304" name="フローチャート: 判断 303"/>
        <xdr:cNvSpPr/>
      </xdr:nvSpPr>
      <xdr:spPr>
        <a:xfrm>
          <a:off x="9588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139700</xdr:rowOff>
    </xdr:from>
    <xdr:to>
      <xdr:col>46</xdr:col>
      <xdr:colOff>38100</xdr:colOff>
      <xdr:row>85</xdr:row>
      <xdr:rowOff>69850</xdr:rowOff>
    </xdr:to>
    <xdr:sp macro="" textlink="">
      <xdr:nvSpPr>
        <xdr:cNvPr id="305" name="フローチャート: 判断 304"/>
        <xdr:cNvSpPr/>
      </xdr:nvSpPr>
      <xdr:spPr>
        <a:xfrm>
          <a:off x="8699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78739</xdr:rowOff>
    </xdr:from>
    <xdr:to>
      <xdr:col>55</xdr:col>
      <xdr:colOff>50800</xdr:colOff>
      <xdr:row>80</xdr:row>
      <xdr:rowOff>8889</xdr:rowOff>
    </xdr:to>
    <xdr:sp macro="" textlink="">
      <xdr:nvSpPr>
        <xdr:cNvPr id="311" name="楕円 310"/>
        <xdr:cNvSpPr/>
      </xdr:nvSpPr>
      <xdr:spPr>
        <a:xfrm>
          <a:off x="104267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31766</xdr:rowOff>
    </xdr:from>
    <xdr:ext cx="469744" cy="259045"/>
    <xdr:sp macro="" textlink="">
      <xdr:nvSpPr>
        <xdr:cNvPr id="312" name="【福祉施設】&#10;一人当たり面積該当値テキスト"/>
        <xdr:cNvSpPr txBox="1"/>
      </xdr:nvSpPr>
      <xdr:spPr>
        <a:xfrm>
          <a:off x="10515600" y="1357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151130</xdr:rowOff>
    </xdr:from>
    <xdr:to>
      <xdr:col>50</xdr:col>
      <xdr:colOff>165100</xdr:colOff>
      <xdr:row>79</xdr:row>
      <xdr:rowOff>81280</xdr:rowOff>
    </xdr:to>
    <xdr:sp macro="" textlink="">
      <xdr:nvSpPr>
        <xdr:cNvPr id="313" name="楕円 312"/>
        <xdr:cNvSpPr/>
      </xdr:nvSpPr>
      <xdr:spPr>
        <a:xfrm>
          <a:off x="9588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30480</xdr:rowOff>
    </xdr:from>
    <xdr:to>
      <xdr:col>55</xdr:col>
      <xdr:colOff>0</xdr:colOff>
      <xdr:row>79</xdr:row>
      <xdr:rowOff>129539</xdr:rowOff>
    </xdr:to>
    <xdr:cxnSp macro="">
      <xdr:nvCxnSpPr>
        <xdr:cNvPr id="314" name="直線コネクタ 313"/>
        <xdr:cNvCxnSpPr/>
      </xdr:nvCxnSpPr>
      <xdr:spPr>
        <a:xfrm>
          <a:off x="9639300" y="1357503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162561</xdr:rowOff>
    </xdr:from>
    <xdr:to>
      <xdr:col>46</xdr:col>
      <xdr:colOff>38100</xdr:colOff>
      <xdr:row>79</xdr:row>
      <xdr:rowOff>92711</xdr:rowOff>
    </xdr:to>
    <xdr:sp macro="" textlink="">
      <xdr:nvSpPr>
        <xdr:cNvPr id="315" name="楕円 314"/>
        <xdr:cNvSpPr/>
      </xdr:nvSpPr>
      <xdr:spPr>
        <a:xfrm>
          <a:off x="8699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30480</xdr:rowOff>
    </xdr:from>
    <xdr:to>
      <xdr:col>50</xdr:col>
      <xdr:colOff>114300</xdr:colOff>
      <xdr:row>79</xdr:row>
      <xdr:rowOff>41911</xdr:rowOff>
    </xdr:to>
    <xdr:cxnSp macro="">
      <xdr:nvCxnSpPr>
        <xdr:cNvPr id="316" name="直線コネクタ 315"/>
        <xdr:cNvCxnSpPr/>
      </xdr:nvCxnSpPr>
      <xdr:spPr>
        <a:xfrm flipV="1">
          <a:off x="8750300" y="135750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60977</xdr:rowOff>
    </xdr:from>
    <xdr:ext cx="469744" cy="259045"/>
    <xdr:sp macro="" textlink="">
      <xdr:nvSpPr>
        <xdr:cNvPr id="317" name="n_1aveValue【福祉施設】&#10;一人当たり面積"/>
        <xdr:cNvSpPr txBox="1"/>
      </xdr:nvSpPr>
      <xdr:spPr>
        <a:xfrm>
          <a:off x="9391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60977</xdr:rowOff>
    </xdr:from>
    <xdr:ext cx="469744" cy="259045"/>
    <xdr:sp macro="" textlink="">
      <xdr:nvSpPr>
        <xdr:cNvPr id="318" name="n_2aveValue【福祉施設】&#10;一人当たり面積"/>
        <xdr:cNvSpPr txBox="1"/>
      </xdr:nvSpPr>
      <xdr:spPr>
        <a:xfrm>
          <a:off x="8515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97807</xdr:rowOff>
    </xdr:from>
    <xdr:ext cx="469744" cy="259045"/>
    <xdr:sp macro="" textlink="">
      <xdr:nvSpPr>
        <xdr:cNvPr id="319" name="n_1mainValue【福祉施設】&#10;一人当たり面積"/>
        <xdr:cNvSpPr txBox="1"/>
      </xdr:nvSpPr>
      <xdr:spPr>
        <a:xfrm>
          <a:off x="9391727" y="1329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109238</xdr:rowOff>
    </xdr:from>
    <xdr:ext cx="469744" cy="259045"/>
    <xdr:sp macro="" textlink="">
      <xdr:nvSpPr>
        <xdr:cNvPr id="320" name="n_2mainValue【福祉施設】&#10;一人当たり面積"/>
        <xdr:cNvSpPr txBox="1"/>
      </xdr:nvSpPr>
      <xdr:spPr>
        <a:xfrm>
          <a:off x="8515427" y="1331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9" name="テキスト ボックス 32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0" name="直線コネクタ 32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1" name="テキスト ボックス 33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2" name="直線コネクタ 33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3" name="テキスト ボックス 33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4" name="直線コネクタ 33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5" name="テキスト ボックス 33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6" name="直線コネクタ 33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7" name="テキスト ボックス 33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8" name="直線コネクタ 33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9" name="テキスト ボックス 33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1" name="テキスト ボックス 34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19050</xdr:rowOff>
    </xdr:from>
    <xdr:to>
      <xdr:col>24</xdr:col>
      <xdr:colOff>62865</xdr:colOff>
      <xdr:row>107</xdr:row>
      <xdr:rowOff>169926</xdr:rowOff>
    </xdr:to>
    <xdr:cxnSp macro="">
      <xdr:nvCxnSpPr>
        <xdr:cNvPr id="343" name="直線コネクタ 342"/>
        <xdr:cNvCxnSpPr/>
      </xdr:nvCxnSpPr>
      <xdr:spPr>
        <a:xfrm flipV="1">
          <a:off x="4634865" y="17335500"/>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2303</xdr:rowOff>
    </xdr:from>
    <xdr:ext cx="405111" cy="259045"/>
    <xdr:sp macro="" textlink="">
      <xdr:nvSpPr>
        <xdr:cNvPr id="344" name="【市民会館】&#10;有形固定資産減価償却率最小値テキスト"/>
        <xdr:cNvSpPr txBox="1"/>
      </xdr:nvSpPr>
      <xdr:spPr>
        <a:xfrm>
          <a:off x="4673600" y="1851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169926</xdr:rowOff>
    </xdr:from>
    <xdr:to>
      <xdr:col>24</xdr:col>
      <xdr:colOff>152400</xdr:colOff>
      <xdr:row>107</xdr:row>
      <xdr:rowOff>169926</xdr:rowOff>
    </xdr:to>
    <xdr:cxnSp macro="">
      <xdr:nvCxnSpPr>
        <xdr:cNvPr id="345" name="直線コネクタ 344"/>
        <xdr:cNvCxnSpPr/>
      </xdr:nvCxnSpPr>
      <xdr:spPr>
        <a:xfrm>
          <a:off x="4546600" y="185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137177</xdr:rowOff>
    </xdr:from>
    <xdr:ext cx="405111" cy="259045"/>
    <xdr:sp macro="" textlink="">
      <xdr:nvSpPr>
        <xdr:cNvPr id="346" name="【市民会館】&#10;有形固定資産減価償却率最大値テキスト"/>
        <xdr:cNvSpPr txBox="1"/>
      </xdr:nvSpPr>
      <xdr:spPr>
        <a:xfrm>
          <a:off x="4673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19050</xdr:rowOff>
    </xdr:from>
    <xdr:to>
      <xdr:col>24</xdr:col>
      <xdr:colOff>152400</xdr:colOff>
      <xdr:row>101</xdr:row>
      <xdr:rowOff>19050</xdr:rowOff>
    </xdr:to>
    <xdr:cxnSp macro="">
      <xdr:nvCxnSpPr>
        <xdr:cNvPr id="347" name="直線コネクタ 346"/>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88409</xdr:rowOff>
    </xdr:from>
    <xdr:ext cx="405111" cy="259045"/>
    <xdr:sp macro="" textlink="">
      <xdr:nvSpPr>
        <xdr:cNvPr id="348" name="【市民会館】&#10;有形固定資産減価償却率平均値テキスト"/>
        <xdr:cNvSpPr txBox="1"/>
      </xdr:nvSpPr>
      <xdr:spPr>
        <a:xfrm>
          <a:off x="4673600" y="1774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109982</xdr:rowOff>
    </xdr:from>
    <xdr:to>
      <xdr:col>24</xdr:col>
      <xdr:colOff>114300</xdr:colOff>
      <xdr:row>104</xdr:row>
      <xdr:rowOff>40132</xdr:rowOff>
    </xdr:to>
    <xdr:sp macro="" textlink="">
      <xdr:nvSpPr>
        <xdr:cNvPr id="349" name="フローチャート: 判断 348"/>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75692</xdr:rowOff>
    </xdr:from>
    <xdr:to>
      <xdr:col>20</xdr:col>
      <xdr:colOff>38100</xdr:colOff>
      <xdr:row>105</xdr:row>
      <xdr:rowOff>5842</xdr:rowOff>
    </xdr:to>
    <xdr:sp macro="" textlink="">
      <xdr:nvSpPr>
        <xdr:cNvPr id="350" name="フローチャート: 判断 349"/>
        <xdr:cNvSpPr/>
      </xdr:nvSpPr>
      <xdr:spPr>
        <a:xfrm>
          <a:off x="3746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27687</xdr:rowOff>
    </xdr:from>
    <xdr:to>
      <xdr:col>15</xdr:col>
      <xdr:colOff>101600</xdr:colOff>
      <xdr:row>104</xdr:row>
      <xdr:rowOff>129287</xdr:rowOff>
    </xdr:to>
    <xdr:sp macro="" textlink="">
      <xdr:nvSpPr>
        <xdr:cNvPr id="351" name="フローチャート: 判断 350"/>
        <xdr:cNvSpPr/>
      </xdr:nvSpPr>
      <xdr:spPr>
        <a:xfrm>
          <a:off x="2857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2" name="テキスト ボックス 35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36830</xdr:rowOff>
    </xdr:from>
    <xdr:to>
      <xdr:col>24</xdr:col>
      <xdr:colOff>114300</xdr:colOff>
      <xdr:row>102</xdr:row>
      <xdr:rowOff>138430</xdr:rowOff>
    </xdr:to>
    <xdr:sp macro="" textlink="">
      <xdr:nvSpPr>
        <xdr:cNvPr id="357" name="楕円 356"/>
        <xdr:cNvSpPr/>
      </xdr:nvSpPr>
      <xdr:spPr>
        <a:xfrm>
          <a:off x="45847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59707</xdr:rowOff>
    </xdr:from>
    <xdr:ext cx="405111" cy="259045"/>
    <xdr:sp macro="" textlink="">
      <xdr:nvSpPr>
        <xdr:cNvPr id="358" name="【市民会館】&#10;有形固定資産減価償却率該当値テキスト"/>
        <xdr:cNvSpPr txBox="1"/>
      </xdr:nvSpPr>
      <xdr:spPr>
        <a:xfrm>
          <a:off x="4673600"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77978</xdr:rowOff>
    </xdr:from>
    <xdr:to>
      <xdr:col>20</xdr:col>
      <xdr:colOff>38100</xdr:colOff>
      <xdr:row>103</xdr:row>
      <xdr:rowOff>8128</xdr:rowOff>
    </xdr:to>
    <xdr:sp macro="" textlink="">
      <xdr:nvSpPr>
        <xdr:cNvPr id="359" name="楕円 358"/>
        <xdr:cNvSpPr/>
      </xdr:nvSpPr>
      <xdr:spPr>
        <a:xfrm>
          <a:off x="3746500" y="1756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87630</xdr:rowOff>
    </xdr:from>
    <xdr:to>
      <xdr:col>24</xdr:col>
      <xdr:colOff>63500</xdr:colOff>
      <xdr:row>102</xdr:row>
      <xdr:rowOff>128778</xdr:rowOff>
    </xdr:to>
    <xdr:cxnSp macro="">
      <xdr:nvCxnSpPr>
        <xdr:cNvPr id="360" name="直線コネクタ 359"/>
        <xdr:cNvCxnSpPr/>
      </xdr:nvCxnSpPr>
      <xdr:spPr>
        <a:xfrm flipV="1">
          <a:off x="3797300" y="1757553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112268</xdr:rowOff>
    </xdr:from>
    <xdr:to>
      <xdr:col>15</xdr:col>
      <xdr:colOff>101600</xdr:colOff>
      <xdr:row>103</xdr:row>
      <xdr:rowOff>42418</xdr:rowOff>
    </xdr:to>
    <xdr:sp macro="" textlink="">
      <xdr:nvSpPr>
        <xdr:cNvPr id="361" name="楕円 360"/>
        <xdr:cNvSpPr/>
      </xdr:nvSpPr>
      <xdr:spPr>
        <a:xfrm>
          <a:off x="2857500" y="17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128778</xdr:rowOff>
    </xdr:from>
    <xdr:to>
      <xdr:col>19</xdr:col>
      <xdr:colOff>177800</xdr:colOff>
      <xdr:row>102</xdr:row>
      <xdr:rowOff>163068</xdr:rowOff>
    </xdr:to>
    <xdr:cxnSp macro="">
      <xdr:nvCxnSpPr>
        <xdr:cNvPr id="362" name="直線コネクタ 361"/>
        <xdr:cNvCxnSpPr/>
      </xdr:nvCxnSpPr>
      <xdr:spPr>
        <a:xfrm flipV="1">
          <a:off x="2908300" y="1761667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168419</xdr:rowOff>
    </xdr:from>
    <xdr:ext cx="405111" cy="259045"/>
    <xdr:sp macro="" textlink="">
      <xdr:nvSpPr>
        <xdr:cNvPr id="363" name="n_1aveValue【市民会館】&#10;有形固定資産減価償却率"/>
        <xdr:cNvSpPr txBox="1"/>
      </xdr:nvSpPr>
      <xdr:spPr>
        <a:xfrm>
          <a:off x="3582044" y="179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120414</xdr:rowOff>
    </xdr:from>
    <xdr:ext cx="405111" cy="259045"/>
    <xdr:sp macro="" textlink="">
      <xdr:nvSpPr>
        <xdr:cNvPr id="364" name="n_2aveValue【市民会館】&#10;有形固定資産減価償却率"/>
        <xdr:cNvSpPr txBox="1"/>
      </xdr:nvSpPr>
      <xdr:spPr>
        <a:xfrm>
          <a:off x="2705744" y="179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24655</xdr:rowOff>
    </xdr:from>
    <xdr:ext cx="405111" cy="259045"/>
    <xdr:sp macro="" textlink="">
      <xdr:nvSpPr>
        <xdr:cNvPr id="365" name="n_1mainValue【市民会館】&#10;有形固定資産減価償却率"/>
        <xdr:cNvSpPr txBox="1"/>
      </xdr:nvSpPr>
      <xdr:spPr>
        <a:xfrm>
          <a:off x="3582044" y="1734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58945</xdr:rowOff>
    </xdr:from>
    <xdr:ext cx="405111" cy="259045"/>
    <xdr:sp macro="" textlink="">
      <xdr:nvSpPr>
        <xdr:cNvPr id="366" name="n_2mainValue【市民会館】&#10;有形固定資産減価償却率"/>
        <xdr:cNvSpPr txBox="1"/>
      </xdr:nvSpPr>
      <xdr:spPr>
        <a:xfrm>
          <a:off x="27057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5" name="テキスト ボックス 37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6" name="直線コネクタ 37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7" name="直線コネクタ 37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8" name="テキスト ボックス 37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9" name="直線コネクタ 37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0" name="テキスト ボックス 37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1" name="直線コネクタ 38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2" name="テキスト ボックス 38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3" name="直線コネクタ 38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4" name="テキスト ボックス 38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5" name="直線コネクタ 38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6" name="テキスト ボックス 38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72389</xdr:rowOff>
    </xdr:from>
    <xdr:to>
      <xdr:col>54</xdr:col>
      <xdr:colOff>189865</xdr:colOff>
      <xdr:row>107</xdr:row>
      <xdr:rowOff>133350</xdr:rowOff>
    </xdr:to>
    <xdr:cxnSp macro="">
      <xdr:nvCxnSpPr>
        <xdr:cNvPr id="390" name="直線コネクタ 389"/>
        <xdr:cNvCxnSpPr/>
      </xdr:nvCxnSpPr>
      <xdr:spPr>
        <a:xfrm flipV="1">
          <a:off x="10476865" y="17217389"/>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391" name="【市民会館】&#10;一人当たり面積最小値テキスト"/>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392" name="直線コネクタ 391"/>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19066</xdr:rowOff>
    </xdr:from>
    <xdr:ext cx="469744" cy="259045"/>
    <xdr:sp macro="" textlink="">
      <xdr:nvSpPr>
        <xdr:cNvPr id="393" name="【市民会館】&#10;一人当たり面積最大値テキスト"/>
        <xdr:cNvSpPr txBox="1"/>
      </xdr:nvSpPr>
      <xdr:spPr>
        <a:xfrm>
          <a:off x="10515600" y="169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72389</xdr:rowOff>
    </xdr:from>
    <xdr:to>
      <xdr:col>55</xdr:col>
      <xdr:colOff>88900</xdr:colOff>
      <xdr:row>100</xdr:row>
      <xdr:rowOff>72389</xdr:rowOff>
    </xdr:to>
    <xdr:cxnSp macro="">
      <xdr:nvCxnSpPr>
        <xdr:cNvPr id="394" name="直線コネクタ 393"/>
        <xdr:cNvCxnSpPr/>
      </xdr:nvCxnSpPr>
      <xdr:spPr>
        <a:xfrm>
          <a:off x="10388600" y="1721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80027</xdr:rowOff>
    </xdr:from>
    <xdr:ext cx="469744" cy="259045"/>
    <xdr:sp macro="" textlink="">
      <xdr:nvSpPr>
        <xdr:cNvPr id="395" name="【市民会館】&#10;一人当たり面積平均値テキスト"/>
        <xdr:cNvSpPr txBox="1"/>
      </xdr:nvSpPr>
      <xdr:spPr>
        <a:xfrm>
          <a:off x="10515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101600</xdr:rowOff>
    </xdr:from>
    <xdr:to>
      <xdr:col>55</xdr:col>
      <xdr:colOff>50800</xdr:colOff>
      <xdr:row>106</xdr:row>
      <xdr:rowOff>31750</xdr:rowOff>
    </xdr:to>
    <xdr:sp macro="" textlink="">
      <xdr:nvSpPr>
        <xdr:cNvPr id="396" name="フローチャート: 判断 395"/>
        <xdr:cNvSpPr/>
      </xdr:nvSpPr>
      <xdr:spPr>
        <a:xfrm>
          <a:off x="10426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10161</xdr:rowOff>
    </xdr:from>
    <xdr:to>
      <xdr:col>50</xdr:col>
      <xdr:colOff>165100</xdr:colOff>
      <xdr:row>106</xdr:row>
      <xdr:rowOff>111761</xdr:rowOff>
    </xdr:to>
    <xdr:sp macro="" textlink="">
      <xdr:nvSpPr>
        <xdr:cNvPr id="397" name="フローチャート: 判断 396"/>
        <xdr:cNvSpPr/>
      </xdr:nvSpPr>
      <xdr:spPr>
        <a:xfrm>
          <a:off x="9588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398" name="フローチャート: 判断 397"/>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151130</xdr:rowOff>
    </xdr:from>
    <xdr:to>
      <xdr:col>55</xdr:col>
      <xdr:colOff>50800</xdr:colOff>
      <xdr:row>103</xdr:row>
      <xdr:rowOff>81280</xdr:rowOff>
    </xdr:to>
    <xdr:sp macro="" textlink="">
      <xdr:nvSpPr>
        <xdr:cNvPr id="404" name="楕円 403"/>
        <xdr:cNvSpPr/>
      </xdr:nvSpPr>
      <xdr:spPr>
        <a:xfrm>
          <a:off x="104267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2557</xdr:rowOff>
    </xdr:from>
    <xdr:ext cx="469744" cy="259045"/>
    <xdr:sp macro="" textlink="">
      <xdr:nvSpPr>
        <xdr:cNvPr id="405" name="【市民会館】&#10;一人当たり面積該当値テキスト"/>
        <xdr:cNvSpPr txBox="1"/>
      </xdr:nvSpPr>
      <xdr:spPr>
        <a:xfrm>
          <a:off x="10515600"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13970</xdr:rowOff>
    </xdr:from>
    <xdr:to>
      <xdr:col>50</xdr:col>
      <xdr:colOff>165100</xdr:colOff>
      <xdr:row>104</xdr:row>
      <xdr:rowOff>115570</xdr:rowOff>
    </xdr:to>
    <xdr:sp macro="" textlink="">
      <xdr:nvSpPr>
        <xdr:cNvPr id="406" name="楕円 405"/>
        <xdr:cNvSpPr/>
      </xdr:nvSpPr>
      <xdr:spPr>
        <a:xfrm>
          <a:off x="9588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30480</xdr:rowOff>
    </xdr:from>
    <xdr:to>
      <xdr:col>55</xdr:col>
      <xdr:colOff>0</xdr:colOff>
      <xdr:row>104</xdr:row>
      <xdr:rowOff>64770</xdr:rowOff>
    </xdr:to>
    <xdr:cxnSp macro="">
      <xdr:nvCxnSpPr>
        <xdr:cNvPr id="407" name="直線コネクタ 406"/>
        <xdr:cNvCxnSpPr/>
      </xdr:nvCxnSpPr>
      <xdr:spPr>
        <a:xfrm flipV="1">
          <a:off x="9639300" y="1768983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40639</xdr:rowOff>
    </xdr:from>
    <xdr:to>
      <xdr:col>46</xdr:col>
      <xdr:colOff>38100</xdr:colOff>
      <xdr:row>104</xdr:row>
      <xdr:rowOff>142239</xdr:rowOff>
    </xdr:to>
    <xdr:sp macro="" textlink="">
      <xdr:nvSpPr>
        <xdr:cNvPr id="408" name="楕円 407"/>
        <xdr:cNvSpPr/>
      </xdr:nvSpPr>
      <xdr:spPr>
        <a:xfrm>
          <a:off x="8699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64770</xdr:rowOff>
    </xdr:from>
    <xdr:to>
      <xdr:col>50</xdr:col>
      <xdr:colOff>114300</xdr:colOff>
      <xdr:row>104</xdr:row>
      <xdr:rowOff>91439</xdr:rowOff>
    </xdr:to>
    <xdr:cxnSp macro="">
      <xdr:nvCxnSpPr>
        <xdr:cNvPr id="409" name="直線コネクタ 408"/>
        <xdr:cNvCxnSpPr/>
      </xdr:nvCxnSpPr>
      <xdr:spPr>
        <a:xfrm flipV="1">
          <a:off x="8750300" y="178955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102888</xdr:rowOff>
    </xdr:from>
    <xdr:ext cx="469744" cy="259045"/>
    <xdr:sp macro="" textlink="">
      <xdr:nvSpPr>
        <xdr:cNvPr id="410" name="n_1aveValue【市民会館】&#10;一人当たり面積"/>
        <xdr:cNvSpPr txBox="1"/>
      </xdr:nvSpPr>
      <xdr:spPr>
        <a:xfrm>
          <a:off x="93917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118127</xdr:rowOff>
    </xdr:from>
    <xdr:ext cx="469744" cy="259045"/>
    <xdr:sp macro="" textlink="">
      <xdr:nvSpPr>
        <xdr:cNvPr id="411" name="n_2aveValue【市民会館】&#10;一人当たり面積"/>
        <xdr:cNvSpPr txBox="1"/>
      </xdr:nvSpPr>
      <xdr:spPr>
        <a:xfrm>
          <a:off x="8515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132097</xdr:rowOff>
    </xdr:from>
    <xdr:ext cx="469744" cy="259045"/>
    <xdr:sp macro="" textlink="">
      <xdr:nvSpPr>
        <xdr:cNvPr id="412" name="n_1mainValue【市民会館】&#10;一人当たり面積"/>
        <xdr:cNvSpPr txBox="1"/>
      </xdr:nvSpPr>
      <xdr:spPr>
        <a:xfrm>
          <a:off x="93917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158766</xdr:rowOff>
    </xdr:from>
    <xdr:ext cx="469744" cy="259045"/>
    <xdr:sp macro="" textlink="">
      <xdr:nvSpPr>
        <xdr:cNvPr id="413" name="n_2mainValue【市民会館】&#10;一人当たり面積"/>
        <xdr:cNvSpPr txBox="1"/>
      </xdr:nvSpPr>
      <xdr:spPr>
        <a:xfrm>
          <a:off x="8515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25" name="テキスト ボックス 424"/>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3" name="テキスト ボックス 43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5" name="テキスト ボックス 4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40</xdr:row>
      <xdr:rowOff>104775</xdr:rowOff>
    </xdr:to>
    <xdr:cxnSp macro="">
      <xdr:nvCxnSpPr>
        <xdr:cNvPr id="437" name="直線コネクタ 436"/>
        <xdr:cNvCxnSpPr/>
      </xdr:nvCxnSpPr>
      <xdr:spPr>
        <a:xfrm flipV="1">
          <a:off x="16318864" y="560451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108602</xdr:rowOff>
    </xdr:from>
    <xdr:ext cx="405111" cy="259045"/>
    <xdr:sp macro="" textlink="">
      <xdr:nvSpPr>
        <xdr:cNvPr id="438" name="【一般廃棄物処理施設】&#10;有形固定資産減価償却率最小値テキスト"/>
        <xdr:cNvSpPr txBox="1"/>
      </xdr:nvSpPr>
      <xdr:spPr>
        <a:xfrm>
          <a:off x="16357600" y="696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104775</xdr:rowOff>
    </xdr:from>
    <xdr:to>
      <xdr:col>86</xdr:col>
      <xdr:colOff>25400</xdr:colOff>
      <xdr:row>40</xdr:row>
      <xdr:rowOff>104775</xdr:rowOff>
    </xdr:to>
    <xdr:cxnSp macro="">
      <xdr:nvCxnSpPr>
        <xdr:cNvPr id="439" name="直線コネクタ 438"/>
        <xdr:cNvCxnSpPr/>
      </xdr:nvCxnSpPr>
      <xdr:spPr>
        <a:xfrm>
          <a:off x="16230600" y="696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440" name="【一般廃棄物処理施設】&#10;有形固定資産減価償却率最大値テキスト"/>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441" name="直線コネクタ 440"/>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13987</xdr:rowOff>
    </xdr:from>
    <xdr:ext cx="405111" cy="259045"/>
    <xdr:sp macro="" textlink="">
      <xdr:nvSpPr>
        <xdr:cNvPr id="442" name="【一般廃棄物処理施設】&#10;有形固定資産減価償却率平均値テキスト"/>
        <xdr:cNvSpPr txBox="1"/>
      </xdr:nvSpPr>
      <xdr:spPr>
        <a:xfrm>
          <a:off x="16357600" y="6014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443" name="フローチャート: 判断 442"/>
        <xdr:cNvSpPr/>
      </xdr:nvSpPr>
      <xdr:spPr>
        <a:xfrm>
          <a:off x="162687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93980</xdr:rowOff>
    </xdr:from>
    <xdr:to>
      <xdr:col>81</xdr:col>
      <xdr:colOff>101600</xdr:colOff>
      <xdr:row>36</xdr:row>
      <xdr:rowOff>24130</xdr:rowOff>
    </xdr:to>
    <xdr:sp macro="" textlink="">
      <xdr:nvSpPr>
        <xdr:cNvPr id="444" name="フローチャート: 判断 443"/>
        <xdr:cNvSpPr/>
      </xdr:nvSpPr>
      <xdr:spPr>
        <a:xfrm>
          <a:off x="15430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133985</xdr:rowOff>
    </xdr:from>
    <xdr:to>
      <xdr:col>76</xdr:col>
      <xdr:colOff>165100</xdr:colOff>
      <xdr:row>36</xdr:row>
      <xdr:rowOff>64135</xdr:rowOff>
    </xdr:to>
    <xdr:sp macro="" textlink="">
      <xdr:nvSpPr>
        <xdr:cNvPr id="445" name="フローチャート: 判断 444"/>
        <xdr:cNvSpPr/>
      </xdr:nvSpPr>
      <xdr:spPr>
        <a:xfrm>
          <a:off x="1454150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101600</xdr:rowOff>
    </xdr:from>
    <xdr:to>
      <xdr:col>85</xdr:col>
      <xdr:colOff>177800</xdr:colOff>
      <xdr:row>40</xdr:row>
      <xdr:rowOff>31750</xdr:rowOff>
    </xdr:to>
    <xdr:sp macro="" textlink="">
      <xdr:nvSpPr>
        <xdr:cNvPr id="451" name="楕円 450"/>
        <xdr:cNvSpPr/>
      </xdr:nvSpPr>
      <xdr:spPr>
        <a:xfrm>
          <a:off x="162687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16527</xdr:rowOff>
    </xdr:from>
    <xdr:ext cx="405111" cy="259045"/>
    <xdr:sp macro="" textlink="">
      <xdr:nvSpPr>
        <xdr:cNvPr id="452" name="【一般廃棄物処理施設】&#10;有形固定資産減価償却率該当値テキスト"/>
        <xdr:cNvSpPr txBox="1"/>
      </xdr:nvSpPr>
      <xdr:spPr>
        <a:xfrm>
          <a:off x="16357600" y="670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162560</xdr:rowOff>
    </xdr:from>
    <xdr:to>
      <xdr:col>81</xdr:col>
      <xdr:colOff>101600</xdr:colOff>
      <xdr:row>40</xdr:row>
      <xdr:rowOff>92710</xdr:rowOff>
    </xdr:to>
    <xdr:sp macro="" textlink="">
      <xdr:nvSpPr>
        <xdr:cNvPr id="453" name="楕円 452"/>
        <xdr:cNvSpPr/>
      </xdr:nvSpPr>
      <xdr:spPr>
        <a:xfrm>
          <a:off x="15430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152400</xdr:rowOff>
    </xdr:from>
    <xdr:to>
      <xdr:col>85</xdr:col>
      <xdr:colOff>127000</xdr:colOff>
      <xdr:row>40</xdr:row>
      <xdr:rowOff>41910</xdr:rowOff>
    </xdr:to>
    <xdr:cxnSp macro="">
      <xdr:nvCxnSpPr>
        <xdr:cNvPr id="454" name="直線コネクタ 453"/>
        <xdr:cNvCxnSpPr/>
      </xdr:nvCxnSpPr>
      <xdr:spPr>
        <a:xfrm flipV="1">
          <a:off x="15481300" y="683895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55" name="楕円 454"/>
        <xdr:cNvSpPr/>
      </xdr:nvSpPr>
      <xdr:spPr>
        <a:xfrm>
          <a:off x="14541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87630</xdr:rowOff>
    </xdr:from>
    <xdr:to>
      <xdr:col>81</xdr:col>
      <xdr:colOff>50800</xdr:colOff>
      <xdr:row>40</xdr:row>
      <xdr:rowOff>41910</xdr:rowOff>
    </xdr:to>
    <xdr:cxnSp macro="">
      <xdr:nvCxnSpPr>
        <xdr:cNvPr id="456" name="直線コネクタ 455"/>
        <xdr:cNvCxnSpPr/>
      </xdr:nvCxnSpPr>
      <xdr:spPr>
        <a:xfrm>
          <a:off x="14592300" y="660273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40657</xdr:rowOff>
    </xdr:from>
    <xdr:ext cx="405111" cy="259045"/>
    <xdr:sp macro="" textlink="">
      <xdr:nvSpPr>
        <xdr:cNvPr id="457" name="n_1aveValue【一般廃棄物処理施設】&#10;有形固定資産減価償却率"/>
        <xdr:cNvSpPr txBox="1"/>
      </xdr:nvSpPr>
      <xdr:spPr>
        <a:xfrm>
          <a:off x="152660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80662</xdr:rowOff>
    </xdr:from>
    <xdr:ext cx="405111" cy="259045"/>
    <xdr:sp macro="" textlink="">
      <xdr:nvSpPr>
        <xdr:cNvPr id="458" name="n_2aveValue【一般廃棄物処理施設】&#10;有形固定資産減価償却率"/>
        <xdr:cNvSpPr txBox="1"/>
      </xdr:nvSpPr>
      <xdr:spPr>
        <a:xfrm>
          <a:off x="14389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83837</xdr:rowOff>
    </xdr:from>
    <xdr:ext cx="405111" cy="259045"/>
    <xdr:sp macro="" textlink="">
      <xdr:nvSpPr>
        <xdr:cNvPr id="459" name="n_1mainValue【一般廃棄物処理施設】&#10;有形固定資産減価償却率"/>
        <xdr:cNvSpPr txBox="1"/>
      </xdr:nvSpPr>
      <xdr:spPr>
        <a:xfrm>
          <a:off x="152660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60" name="n_2mainValue【一般廃棄物処理施設】&#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1" name="正方形/長方形 4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2" name="正方形/長方形 4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3" name="正方形/長方形 4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4" name="正方形/長方形 4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5" name="正方形/長方形 4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6" name="正方形/長方形 4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7" name="正方形/長方形 4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8" name="正方形/長方形 4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9" name="テキスト ボックス 4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0" name="直線コネクタ 4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1" name="直線コネクタ 47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2" name="テキスト ボックス 47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3" name="直線コネクタ 47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74" name="テキスト ボックス 47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5" name="直線コネクタ 47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76" name="テキスト ボックス 47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7" name="直線コネクタ 47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78" name="テキスト ボックス 47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9" name="直線コネクタ 47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80" name="テキスト ボックス 47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1" name="直線コネクタ 48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82" name="テキスト ボックス 48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3" name="直線コネクタ 4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4" name="テキスト ボックス 48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75743</xdr:rowOff>
    </xdr:from>
    <xdr:to>
      <xdr:col>116</xdr:col>
      <xdr:colOff>62864</xdr:colOff>
      <xdr:row>41</xdr:row>
      <xdr:rowOff>127472</xdr:rowOff>
    </xdr:to>
    <xdr:cxnSp macro="">
      <xdr:nvCxnSpPr>
        <xdr:cNvPr id="486" name="直線コネクタ 485"/>
        <xdr:cNvCxnSpPr/>
      </xdr:nvCxnSpPr>
      <xdr:spPr>
        <a:xfrm flipV="1">
          <a:off x="22160864" y="5733593"/>
          <a:ext cx="0" cy="142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131299</xdr:rowOff>
    </xdr:from>
    <xdr:ext cx="534377" cy="259045"/>
    <xdr:sp macro="" textlink="">
      <xdr:nvSpPr>
        <xdr:cNvPr id="487" name="【一般廃棄物処理施設】&#10;一人当たり有形固定資産（償却資産）額最小値テキスト"/>
        <xdr:cNvSpPr txBox="1"/>
      </xdr:nvSpPr>
      <xdr:spPr>
        <a:xfrm>
          <a:off x="22199600" y="716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127472</xdr:rowOff>
    </xdr:from>
    <xdr:to>
      <xdr:col>116</xdr:col>
      <xdr:colOff>152400</xdr:colOff>
      <xdr:row>41</xdr:row>
      <xdr:rowOff>127472</xdr:rowOff>
    </xdr:to>
    <xdr:cxnSp macro="">
      <xdr:nvCxnSpPr>
        <xdr:cNvPr id="488" name="直線コネクタ 487"/>
        <xdr:cNvCxnSpPr/>
      </xdr:nvCxnSpPr>
      <xdr:spPr>
        <a:xfrm>
          <a:off x="22072600" y="715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22420</xdr:rowOff>
    </xdr:from>
    <xdr:ext cx="599010" cy="259045"/>
    <xdr:sp macro="" textlink="">
      <xdr:nvSpPr>
        <xdr:cNvPr id="489" name="【一般廃棄物処理施設】&#10;一人当たり有形固定資産（償却資産）額最大値テキスト"/>
        <xdr:cNvSpPr txBox="1"/>
      </xdr:nvSpPr>
      <xdr:spPr>
        <a:xfrm>
          <a:off x="22199600" y="55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75743</xdr:rowOff>
    </xdr:from>
    <xdr:to>
      <xdr:col>116</xdr:col>
      <xdr:colOff>152400</xdr:colOff>
      <xdr:row>33</xdr:row>
      <xdr:rowOff>75743</xdr:rowOff>
    </xdr:to>
    <xdr:cxnSp macro="">
      <xdr:nvCxnSpPr>
        <xdr:cNvPr id="490" name="直線コネクタ 489"/>
        <xdr:cNvCxnSpPr/>
      </xdr:nvCxnSpPr>
      <xdr:spPr>
        <a:xfrm>
          <a:off x="22072600" y="57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117713</xdr:rowOff>
    </xdr:from>
    <xdr:ext cx="534377" cy="259045"/>
    <xdr:sp macro="" textlink="">
      <xdr:nvSpPr>
        <xdr:cNvPr id="491" name="【一般廃棄物処理施設】&#10;一人当たり有形固定資産（償却資産）額平均値テキスト"/>
        <xdr:cNvSpPr txBox="1"/>
      </xdr:nvSpPr>
      <xdr:spPr>
        <a:xfrm>
          <a:off x="22199600" y="646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139286</xdr:rowOff>
    </xdr:from>
    <xdr:to>
      <xdr:col>116</xdr:col>
      <xdr:colOff>114300</xdr:colOff>
      <xdr:row>38</xdr:row>
      <xdr:rowOff>69436</xdr:rowOff>
    </xdr:to>
    <xdr:sp macro="" textlink="">
      <xdr:nvSpPr>
        <xdr:cNvPr id="492" name="フローチャート: 判断 491"/>
        <xdr:cNvSpPr/>
      </xdr:nvSpPr>
      <xdr:spPr>
        <a:xfrm>
          <a:off x="22110700" y="64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13850</xdr:rowOff>
    </xdr:from>
    <xdr:to>
      <xdr:col>112</xdr:col>
      <xdr:colOff>38100</xdr:colOff>
      <xdr:row>38</xdr:row>
      <xdr:rowOff>115450</xdr:rowOff>
    </xdr:to>
    <xdr:sp macro="" textlink="">
      <xdr:nvSpPr>
        <xdr:cNvPr id="493" name="フローチャート: 判断 492"/>
        <xdr:cNvSpPr/>
      </xdr:nvSpPr>
      <xdr:spPr>
        <a:xfrm>
          <a:off x="21272500" y="65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69030</xdr:rowOff>
    </xdr:from>
    <xdr:to>
      <xdr:col>107</xdr:col>
      <xdr:colOff>101600</xdr:colOff>
      <xdr:row>38</xdr:row>
      <xdr:rowOff>170630</xdr:rowOff>
    </xdr:to>
    <xdr:sp macro="" textlink="">
      <xdr:nvSpPr>
        <xdr:cNvPr id="494" name="フローチャート: 判断 493"/>
        <xdr:cNvSpPr/>
      </xdr:nvSpPr>
      <xdr:spPr>
        <a:xfrm>
          <a:off x="20383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5" name="テキスト ボックス 4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6" name="テキスト ボックス 4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7" name="テキスト ボックス 4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8" name="テキスト ボックス 4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9" name="テキスト ボックス 4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127552</xdr:rowOff>
    </xdr:from>
    <xdr:to>
      <xdr:col>116</xdr:col>
      <xdr:colOff>114300</xdr:colOff>
      <xdr:row>38</xdr:row>
      <xdr:rowOff>57702</xdr:rowOff>
    </xdr:to>
    <xdr:sp macro="" textlink="">
      <xdr:nvSpPr>
        <xdr:cNvPr id="500" name="楕円 499"/>
        <xdr:cNvSpPr/>
      </xdr:nvSpPr>
      <xdr:spPr>
        <a:xfrm>
          <a:off x="22110700" y="647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150429</xdr:rowOff>
    </xdr:from>
    <xdr:ext cx="534377" cy="259045"/>
    <xdr:sp macro="" textlink="">
      <xdr:nvSpPr>
        <xdr:cNvPr id="501" name="【一般廃棄物処理施設】&#10;一人当たり有形固定資産（償却資産）額該当値テキスト"/>
        <xdr:cNvSpPr txBox="1"/>
      </xdr:nvSpPr>
      <xdr:spPr>
        <a:xfrm>
          <a:off x="22199600" y="632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142411</xdr:rowOff>
    </xdr:from>
    <xdr:to>
      <xdr:col>112</xdr:col>
      <xdr:colOff>38100</xdr:colOff>
      <xdr:row>38</xdr:row>
      <xdr:rowOff>72561</xdr:rowOff>
    </xdr:to>
    <xdr:sp macro="" textlink="">
      <xdr:nvSpPr>
        <xdr:cNvPr id="502" name="楕円 501"/>
        <xdr:cNvSpPr/>
      </xdr:nvSpPr>
      <xdr:spPr>
        <a:xfrm>
          <a:off x="21272500" y="648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6902</xdr:rowOff>
    </xdr:from>
    <xdr:to>
      <xdr:col>116</xdr:col>
      <xdr:colOff>63500</xdr:colOff>
      <xdr:row>38</xdr:row>
      <xdr:rowOff>21761</xdr:rowOff>
    </xdr:to>
    <xdr:cxnSp macro="">
      <xdr:nvCxnSpPr>
        <xdr:cNvPr id="503" name="直線コネクタ 502"/>
        <xdr:cNvCxnSpPr/>
      </xdr:nvCxnSpPr>
      <xdr:spPr>
        <a:xfrm flipV="1">
          <a:off x="21323300" y="6522002"/>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15701</xdr:rowOff>
    </xdr:from>
    <xdr:to>
      <xdr:col>107</xdr:col>
      <xdr:colOff>101600</xdr:colOff>
      <xdr:row>40</xdr:row>
      <xdr:rowOff>117301</xdr:rowOff>
    </xdr:to>
    <xdr:sp macro="" textlink="">
      <xdr:nvSpPr>
        <xdr:cNvPr id="504" name="楕円 503"/>
        <xdr:cNvSpPr/>
      </xdr:nvSpPr>
      <xdr:spPr>
        <a:xfrm>
          <a:off x="20383500" y="687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21761</xdr:rowOff>
    </xdr:from>
    <xdr:to>
      <xdr:col>111</xdr:col>
      <xdr:colOff>177800</xdr:colOff>
      <xdr:row>40</xdr:row>
      <xdr:rowOff>66501</xdr:rowOff>
    </xdr:to>
    <xdr:cxnSp macro="">
      <xdr:nvCxnSpPr>
        <xdr:cNvPr id="505" name="直線コネクタ 504"/>
        <xdr:cNvCxnSpPr/>
      </xdr:nvCxnSpPr>
      <xdr:spPr>
        <a:xfrm flipV="1">
          <a:off x="20434300" y="6536861"/>
          <a:ext cx="889000" cy="38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106577</xdr:rowOff>
    </xdr:from>
    <xdr:ext cx="534377" cy="259045"/>
    <xdr:sp macro="" textlink="">
      <xdr:nvSpPr>
        <xdr:cNvPr id="506" name="n_1aveValue【一般廃棄物処理施設】&#10;一人当たり有形固定資産（償却資産）額"/>
        <xdr:cNvSpPr txBox="1"/>
      </xdr:nvSpPr>
      <xdr:spPr>
        <a:xfrm>
          <a:off x="21043411" y="662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15707</xdr:rowOff>
    </xdr:from>
    <xdr:ext cx="534377" cy="259045"/>
    <xdr:sp macro="" textlink="">
      <xdr:nvSpPr>
        <xdr:cNvPr id="507" name="n_2aveValue【一般廃棄物処理施設】&#10;一人当たり有形固定資産（償却資産）額"/>
        <xdr:cNvSpPr txBox="1"/>
      </xdr:nvSpPr>
      <xdr:spPr>
        <a:xfrm>
          <a:off x="20167111" y="63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89088</xdr:rowOff>
    </xdr:from>
    <xdr:ext cx="534377" cy="259045"/>
    <xdr:sp macro="" textlink="">
      <xdr:nvSpPr>
        <xdr:cNvPr id="508" name="n_1mainValue【一般廃棄物処理施設】&#10;一人当たり有形固定資産（償却資産）額"/>
        <xdr:cNvSpPr txBox="1"/>
      </xdr:nvSpPr>
      <xdr:spPr>
        <a:xfrm>
          <a:off x="21043411" y="626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108428</xdr:rowOff>
    </xdr:from>
    <xdr:ext cx="534377" cy="259045"/>
    <xdr:sp macro="" textlink="">
      <xdr:nvSpPr>
        <xdr:cNvPr id="509" name="n_2mainValue【一般廃棄物処理施設】&#10;一人当たり有形固定資産（償却資産）額"/>
        <xdr:cNvSpPr txBox="1"/>
      </xdr:nvSpPr>
      <xdr:spPr>
        <a:xfrm>
          <a:off x="20167111" y="696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0" name="テキスト ボックス 51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2" name="テキスト ボックス 52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0" name="テキスト ボックス 52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48006</xdr:rowOff>
    </xdr:to>
    <xdr:cxnSp macro="">
      <xdr:nvCxnSpPr>
        <xdr:cNvPr id="532" name="直線コネクタ 531"/>
        <xdr:cNvCxnSpPr/>
      </xdr:nvCxnSpPr>
      <xdr:spPr>
        <a:xfrm flipV="1">
          <a:off x="16318864" y="960120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51833</xdr:rowOff>
    </xdr:from>
    <xdr:ext cx="405111" cy="259045"/>
    <xdr:sp macro="" textlink="">
      <xdr:nvSpPr>
        <xdr:cNvPr id="533" name="【保健センター・保健所】&#10;有形固定資産減価償却率最小値テキスト"/>
        <xdr:cNvSpPr txBox="1"/>
      </xdr:nvSpPr>
      <xdr:spPr>
        <a:xfrm>
          <a:off x="16357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48006</xdr:rowOff>
    </xdr:from>
    <xdr:to>
      <xdr:col>86</xdr:col>
      <xdr:colOff>25400</xdr:colOff>
      <xdr:row>63</xdr:row>
      <xdr:rowOff>48006</xdr:rowOff>
    </xdr:to>
    <xdr:cxnSp macro="">
      <xdr:nvCxnSpPr>
        <xdr:cNvPr id="534" name="直線コネクタ 533"/>
        <xdr:cNvCxnSpPr/>
      </xdr:nvCxnSpPr>
      <xdr:spPr>
        <a:xfrm>
          <a:off x="16230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35" name="【保健センター・保健所】&#10;有形固定資産減価償却率最大値テキスト"/>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36" name="直線コネクタ 535"/>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31513</xdr:rowOff>
    </xdr:from>
    <xdr:ext cx="405111" cy="259045"/>
    <xdr:sp macro="" textlink="">
      <xdr:nvSpPr>
        <xdr:cNvPr id="537" name="【保健センター・保健所】&#10;有形固定資産減価償却率平均値テキスト"/>
        <xdr:cNvSpPr txBox="1"/>
      </xdr:nvSpPr>
      <xdr:spPr>
        <a:xfrm>
          <a:off x="16357600" y="10147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xdr:rowOff>
    </xdr:from>
    <xdr:to>
      <xdr:col>85</xdr:col>
      <xdr:colOff>177800</xdr:colOff>
      <xdr:row>60</xdr:row>
      <xdr:rowOff>110236</xdr:rowOff>
    </xdr:to>
    <xdr:sp macro="" textlink="">
      <xdr:nvSpPr>
        <xdr:cNvPr id="538" name="フローチャート: 判断 537"/>
        <xdr:cNvSpPr/>
      </xdr:nvSpPr>
      <xdr:spPr>
        <a:xfrm>
          <a:off x="16268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70358</xdr:rowOff>
    </xdr:from>
    <xdr:to>
      <xdr:col>81</xdr:col>
      <xdr:colOff>101600</xdr:colOff>
      <xdr:row>61</xdr:row>
      <xdr:rowOff>508</xdr:rowOff>
    </xdr:to>
    <xdr:sp macro="" textlink="">
      <xdr:nvSpPr>
        <xdr:cNvPr id="539" name="フローチャート: 判断 538"/>
        <xdr:cNvSpPr/>
      </xdr:nvSpPr>
      <xdr:spPr>
        <a:xfrm>
          <a:off x="15430500" y="103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111506</xdr:rowOff>
    </xdr:from>
    <xdr:to>
      <xdr:col>76</xdr:col>
      <xdr:colOff>165100</xdr:colOff>
      <xdr:row>61</xdr:row>
      <xdr:rowOff>41656</xdr:rowOff>
    </xdr:to>
    <xdr:sp macro="" textlink="">
      <xdr:nvSpPr>
        <xdr:cNvPr id="540" name="フローチャート: 判断 539"/>
        <xdr:cNvSpPr/>
      </xdr:nvSpPr>
      <xdr:spPr>
        <a:xfrm>
          <a:off x="14541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22352</xdr:rowOff>
    </xdr:from>
    <xdr:to>
      <xdr:col>85</xdr:col>
      <xdr:colOff>177800</xdr:colOff>
      <xdr:row>60</xdr:row>
      <xdr:rowOff>123952</xdr:rowOff>
    </xdr:to>
    <xdr:sp macro="" textlink="">
      <xdr:nvSpPr>
        <xdr:cNvPr id="546" name="楕円 545"/>
        <xdr:cNvSpPr/>
      </xdr:nvSpPr>
      <xdr:spPr>
        <a:xfrm>
          <a:off x="162687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779</xdr:rowOff>
    </xdr:from>
    <xdr:ext cx="405111" cy="259045"/>
    <xdr:sp macro="" textlink="">
      <xdr:nvSpPr>
        <xdr:cNvPr id="547" name="【保健センター・保健所】&#10;有形固定資産減価償却率該当値テキスト"/>
        <xdr:cNvSpPr txBox="1"/>
      </xdr:nvSpPr>
      <xdr:spPr>
        <a:xfrm>
          <a:off x="16357600"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74930</xdr:rowOff>
    </xdr:from>
    <xdr:to>
      <xdr:col>81</xdr:col>
      <xdr:colOff>101600</xdr:colOff>
      <xdr:row>61</xdr:row>
      <xdr:rowOff>5080</xdr:rowOff>
    </xdr:to>
    <xdr:sp macro="" textlink="">
      <xdr:nvSpPr>
        <xdr:cNvPr id="548" name="楕円 547"/>
        <xdr:cNvSpPr/>
      </xdr:nvSpPr>
      <xdr:spPr>
        <a:xfrm>
          <a:off x="15430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73152</xdr:rowOff>
    </xdr:from>
    <xdr:to>
      <xdr:col>85</xdr:col>
      <xdr:colOff>127000</xdr:colOff>
      <xdr:row>60</xdr:row>
      <xdr:rowOff>125730</xdr:rowOff>
    </xdr:to>
    <xdr:cxnSp macro="">
      <xdr:nvCxnSpPr>
        <xdr:cNvPr id="549" name="直線コネクタ 548"/>
        <xdr:cNvCxnSpPr/>
      </xdr:nvCxnSpPr>
      <xdr:spPr>
        <a:xfrm flipV="1">
          <a:off x="15481300" y="1036015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127508</xdr:rowOff>
    </xdr:from>
    <xdr:to>
      <xdr:col>76</xdr:col>
      <xdr:colOff>165100</xdr:colOff>
      <xdr:row>61</xdr:row>
      <xdr:rowOff>57658</xdr:rowOff>
    </xdr:to>
    <xdr:sp macro="" textlink="">
      <xdr:nvSpPr>
        <xdr:cNvPr id="550" name="楕円 549"/>
        <xdr:cNvSpPr/>
      </xdr:nvSpPr>
      <xdr:spPr>
        <a:xfrm>
          <a:off x="145415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125730</xdr:rowOff>
    </xdr:from>
    <xdr:to>
      <xdr:col>81</xdr:col>
      <xdr:colOff>50800</xdr:colOff>
      <xdr:row>61</xdr:row>
      <xdr:rowOff>6858</xdr:rowOff>
    </xdr:to>
    <xdr:cxnSp macro="">
      <xdr:nvCxnSpPr>
        <xdr:cNvPr id="551" name="直線コネクタ 550"/>
        <xdr:cNvCxnSpPr/>
      </xdr:nvCxnSpPr>
      <xdr:spPr>
        <a:xfrm flipV="1">
          <a:off x="14592300" y="1041273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17035</xdr:rowOff>
    </xdr:from>
    <xdr:ext cx="405111" cy="259045"/>
    <xdr:sp macro="" textlink="">
      <xdr:nvSpPr>
        <xdr:cNvPr id="552" name="n_1aveValue【保健センター・保健所】&#10;有形固定資産減価償却率"/>
        <xdr:cNvSpPr txBox="1"/>
      </xdr:nvSpPr>
      <xdr:spPr>
        <a:xfrm>
          <a:off x="15266044" y="1013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58183</xdr:rowOff>
    </xdr:from>
    <xdr:ext cx="405111" cy="259045"/>
    <xdr:sp macro="" textlink="">
      <xdr:nvSpPr>
        <xdr:cNvPr id="553" name="n_2aveValue【保健センター・保健所】&#10;有形固定資産減価償却率"/>
        <xdr:cNvSpPr txBox="1"/>
      </xdr:nvSpPr>
      <xdr:spPr>
        <a:xfrm>
          <a:off x="14389744" y="1017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167657</xdr:rowOff>
    </xdr:from>
    <xdr:ext cx="405111" cy="259045"/>
    <xdr:sp macro="" textlink="">
      <xdr:nvSpPr>
        <xdr:cNvPr id="554" name="n_1mainValue【保健センター・保健所】&#10;有形固定資産減価償却率"/>
        <xdr:cNvSpPr txBox="1"/>
      </xdr:nvSpPr>
      <xdr:spPr>
        <a:xfrm>
          <a:off x="15266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48785</xdr:rowOff>
    </xdr:from>
    <xdr:ext cx="405111" cy="259045"/>
    <xdr:sp macro="" textlink="">
      <xdr:nvSpPr>
        <xdr:cNvPr id="555" name="n_2mainValue【保健センター・保健所】&#10;有形固定資産減価償却率"/>
        <xdr:cNvSpPr txBox="1"/>
      </xdr:nvSpPr>
      <xdr:spPr>
        <a:xfrm>
          <a:off x="14389744" y="1050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7" name="正方形/長方形 5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8" name="正方形/長方形 5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9" name="正方形/長方形 5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0" name="正方形/長方形 5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1" name="正方形/長方形 5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2" name="正方形/長方形 5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3" name="正方形/長方形 5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4" name="テキスト ボックス 5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5" name="直線コネクタ 5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6" name="直線コネクタ 56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7" name="テキスト ボックス 56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8" name="直線コネクタ 56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9" name="テキスト ボックス 56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0" name="直線コネクタ 56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1" name="テキスト ボックス 57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2" name="直線コネクタ 57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3" name="テキスト ボックス 57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4" name="直線コネクタ 57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5" name="テキスト ボックス 57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6" name="直線コネクタ 57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7" name="テキスト ボックス 57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48985</xdr:rowOff>
    </xdr:from>
    <xdr:to>
      <xdr:col>116</xdr:col>
      <xdr:colOff>62864</xdr:colOff>
      <xdr:row>63</xdr:row>
      <xdr:rowOff>73478</xdr:rowOff>
    </xdr:to>
    <xdr:cxnSp macro="">
      <xdr:nvCxnSpPr>
        <xdr:cNvPr id="581" name="直線コネクタ 580"/>
        <xdr:cNvCxnSpPr/>
      </xdr:nvCxnSpPr>
      <xdr:spPr>
        <a:xfrm flipV="1">
          <a:off x="22160864" y="9650185"/>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82" name="【保健センター・保健所】&#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83" name="直線コネクタ 582"/>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167112</xdr:rowOff>
    </xdr:from>
    <xdr:ext cx="469744" cy="259045"/>
    <xdr:sp macro="" textlink="">
      <xdr:nvSpPr>
        <xdr:cNvPr id="584" name="【保健センター・保健所】&#10;一人当たり面積最大値テキスト"/>
        <xdr:cNvSpPr txBox="1"/>
      </xdr:nvSpPr>
      <xdr:spPr>
        <a:xfrm>
          <a:off x="22199600" y="942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48985</xdr:rowOff>
    </xdr:from>
    <xdr:to>
      <xdr:col>116</xdr:col>
      <xdr:colOff>152400</xdr:colOff>
      <xdr:row>56</xdr:row>
      <xdr:rowOff>48985</xdr:rowOff>
    </xdr:to>
    <xdr:cxnSp macro="">
      <xdr:nvCxnSpPr>
        <xdr:cNvPr id="585" name="直線コネクタ 584"/>
        <xdr:cNvCxnSpPr/>
      </xdr:nvCxnSpPr>
      <xdr:spPr>
        <a:xfrm>
          <a:off x="22072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586"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587" name="フローチャート: 判断 586"/>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588" name="フローチャート: 判断 587"/>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589" name="フローチャート: 判断 588"/>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87993</xdr:rowOff>
    </xdr:from>
    <xdr:to>
      <xdr:col>116</xdr:col>
      <xdr:colOff>114300</xdr:colOff>
      <xdr:row>62</xdr:row>
      <xdr:rowOff>18143</xdr:rowOff>
    </xdr:to>
    <xdr:sp macro="" textlink="">
      <xdr:nvSpPr>
        <xdr:cNvPr id="595" name="楕円 594"/>
        <xdr:cNvSpPr/>
      </xdr:nvSpPr>
      <xdr:spPr>
        <a:xfrm>
          <a:off x="221107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66420</xdr:rowOff>
    </xdr:from>
    <xdr:ext cx="469744" cy="259045"/>
    <xdr:sp macro="" textlink="">
      <xdr:nvSpPr>
        <xdr:cNvPr id="596" name="【保健センター・保健所】&#10;一人当たり面積該当値テキスト"/>
        <xdr:cNvSpPr txBox="1"/>
      </xdr:nvSpPr>
      <xdr:spPr>
        <a:xfrm>
          <a:off x="22199600" y="1052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87993</xdr:rowOff>
    </xdr:from>
    <xdr:to>
      <xdr:col>112</xdr:col>
      <xdr:colOff>38100</xdr:colOff>
      <xdr:row>62</xdr:row>
      <xdr:rowOff>18143</xdr:rowOff>
    </xdr:to>
    <xdr:sp macro="" textlink="">
      <xdr:nvSpPr>
        <xdr:cNvPr id="597" name="楕円 596"/>
        <xdr:cNvSpPr/>
      </xdr:nvSpPr>
      <xdr:spPr>
        <a:xfrm>
          <a:off x="21272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138793</xdr:rowOff>
    </xdr:from>
    <xdr:to>
      <xdr:col>116</xdr:col>
      <xdr:colOff>63500</xdr:colOff>
      <xdr:row>61</xdr:row>
      <xdr:rowOff>138793</xdr:rowOff>
    </xdr:to>
    <xdr:cxnSp macro="">
      <xdr:nvCxnSpPr>
        <xdr:cNvPr id="598" name="直線コネクタ 597"/>
        <xdr:cNvCxnSpPr/>
      </xdr:nvCxnSpPr>
      <xdr:spPr>
        <a:xfrm>
          <a:off x="21323300" y="10597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87993</xdr:rowOff>
    </xdr:from>
    <xdr:to>
      <xdr:col>107</xdr:col>
      <xdr:colOff>101600</xdr:colOff>
      <xdr:row>62</xdr:row>
      <xdr:rowOff>18143</xdr:rowOff>
    </xdr:to>
    <xdr:sp macro="" textlink="">
      <xdr:nvSpPr>
        <xdr:cNvPr id="599" name="楕円 598"/>
        <xdr:cNvSpPr/>
      </xdr:nvSpPr>
      <xdr:spPr>
        <a:xfrm>
          <a:off x="20383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138793</xdr:rowOff>
    </xdr:from>
    <xdr:to>
      <xdr:col>111</xdr:col>
      <xdr:colOff>177800</xdr:colOff>
      <xdr:row>61</xdr:row>
      <xdr:rowOff>138793</xdr:rowOff>
    </xdr:to>
    <xdr:cxnSp macro="">
      <xdr:nvCxnSpPr>
        <xdr:cNvPr id="600" name="直線コネクタ 599"/>
        <xdr:cNvCxnSpPr/>
      </xdr:nvCxnSpPr>
      <xdr:spPr>
        <a:xfrm>
          <a:off x="20434300" y="10597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165299</xdr:rowOff>
    </xdr:from>
    <xdr:ext cx="469744" cy="259045"/>
    <xdr:sp macro="" textlink="">
      <xdr:nvSpPr>
        <xdr:cNvPr id="601" name="n_1aveValue【保健センター・保健所】&#10;一人当たり面積"/>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165299</xdr:rowOff>
    </xdr:from>
    <xdr:ext cx="469744" cy="259045"/>
    <xdr:sp macro="" textlink="">
      <xdr:nvSpPr>
        <xdr:cNvPr id="602" name="n_2aveValue【保健センター・保健所】&#10;一人当たり面積"/>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9270</xdr:rowOff>
    </xdr:from>
    <xdr:ext cx="469744" cy="259045"/>
    <xdr:sp macro="" textlink="">
      <xdr:nvSpPr>
        <xdr:cNvPr id="603" name="n_1mainValue【保健センター・保健所】&#10;一人当たり面積"/>
        <xdr:cNvSpPr txBox="1"/>
      </xdr:nvSpPr>
      <xdr:spPr>
        <a:xfrm>
          <a:off x="21075727"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9270</xdr:rowOff>
    </xdr:from>
    <xdr:ext cx="469744" cy="259045"/>
    <xdr:sp macro="" textlink="">
      <xdr:nvSpPr>
        <xdr:cNvPr id="604" name="n_2mainValue【保健センター・保健所】&#10;一人当たり面積"/>
        <xdr:cNvSpPr txBox="1"/>
      </xdr:nvSpPr>
      <xdr:spPr>
        <a:xfrm>
          <a:off x="20199427"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5" name="正方形/長方形 6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6" name="正方形/長方形 6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7" name="正方形/長方形 6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8" name="正方形/長方形 6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9" name="正方形/長方形 6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0" name="正方形/長方形 6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1" name="正方形/長方形 6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正方形/長方形 61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3" name="テキスト ボックス 61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4" name="直線コネクタ 61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5" name="テキスト ボックス 61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16" name="直線コネクタ 61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17" name="テキスト ボックス 61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8" name="直線コネクタ 61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9" name="テキスト ボックス 61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20" name="直線コネクタ 61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21" name="テキスト ボックス 62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22" name="直線コネクタ 62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23" name="テキスト ボックス 62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5" name="テキスト ボックス 62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131826</xdr:rowOff>
    </xdr:from>
    <xdr:to>
      <xdr:col>85</xdr:col>
      <xdr:colOff>126364</xdr:colOff>
      <xdr:row>85</xdr:row>
      <xdr:rowOff>15239</xdr:rowOff>
    </xdr:to>
    <xdr:cxnSp macro="">
      <xdr:nvCxnSpPr>
        <xdr:cNvPr id="627" name="直線コネクタ 626"/>
        <xdr:cNvCxnSpPr/>
      </xdr:nvCxnSpPr>
      <xdr:spPr>
        <a:xfrm flipV="1">
          <a:off x="16318864" y="13333476"/>
          <a:ext cx="0" cy="12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19066</xdr:rowOff>
    </xdr:from>
    <xdr:ext cx="405111" cy="259045"/>
    <xdr:sp macro="" textlink="">
      <xdr:nvSpPr>
        <xdr:cNvPr id="628" name="【消防施設】&#10;有形固定資産減価償却率最小値テキスト"/>
        <xdr:cNvSpPr txBox="1"/>
      </xdr:nvSpPr>
      <xdr:spPr>
        <a:xfrm>
          <a:off x="16357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15239</xdr:rowOff>
    </xdr:from>
    <xdr:to>
      <xdr:col>86</xdr:col>
      <xdr:colOff>25400</xdr:colOff>
      <xdr:row>85</xdr:row>
      <xdr:rowOff>15239</xdr:rowOff>
    </xdr:to>
    <xdr:cxnSp macro="">
      <xdr:nvCxnSpPr>
        <xdr:cNvPr id="629" name="直線コネクタ 628"/>
        <xdr:cNvCxnSpPr/>
      </xdr:nvCxnSpPr>
      <xdr:spPr>
        <a:xfrm>
          <a:off x="16230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78503</xdr:rowOff>
    </xdr:from>
    <xdr:ext cx="405111" cy="259045"/>
    <xdr:sp macro="" textlink="">
      <xdr:nvSpPr>
        <xdr:cNvPr id="630" name="【消防施設】&#10;有形固定資産減価償却率最大値テキスト"/>
        <xdr:cNvSpPr txBox="1"/>
      </xdr:nvSpPr>
      <xdr:spPr>
        <a:xfrm>
          <a:off x="16357600" y="1310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131826</xdr:rowOff>
    </xdr:from>
    <xdr:to>
      <xdr:col>86</xdr:col>
      <xdr:colOff>25400</xdr:colOff>
      <xdr:row>77</xdr:row>
      <xdr:rowOff>131826</xdr:rowOff>
    </xdr:to>
    <xdr:cxnSp macro="">
      <xdr:nvCxnSpPr>
        <xdr:cNvPr id="631" name="直線コネクタ 630"/>
        <xdr:cNvCxnSpPr/>
      </xdr:nvCxnSpPr>
      <xdr:spPr>
        <a:xfrm>
          <a:off x="16230600" y="1333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45738</xdr:rowOff>
    </xdr:from>
    <xdr:ext cx="405111" cy="259045"/>
    <xdr:sp macro="" textlink="">
      <xdr:nvSpPr>
        <xdr:cNvPr id="632" name="【消防施設】&#10;有形固定資産減価償却率平均値テキスト"/>
        <xdr:cNvSpPr txBox="1"/>
      </xdr:nvSpPr>
      <xdr:spPr>
        <a:xfrm>
          <a:off x="16357600" y="13761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633" name="フローチャート: 判断 632"/>
        <xdr:cNvSpPr/>
      </xdr:nvSpPr>
      <xdr:spPr>
        <a:xfrm>
          <a:off x="162687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108458</xdr:rowOff>
    </xdr:from>
    <xdr:to>
      <xdr:col>81</xdr:col>
      <xdr:colOff>101600</xdr:colOff>
      <xdr:row>81</xdr:row>
      <xdr:rowOff>38608</xdr:rowOff>
    </xdr:to>
    <xdr:sp macro="" textlink="">
      <xdr:nvSpPr>
        <xdr:cNvPr id="634" name="フローチャート: 判断 633"/>
        <xdr:cNvSpPr/>
      </xdr:nvSpPr>
      <xdr:spPr>
        <a:xfrm>
          <a:off x="15430500" y="1382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133604</xdr:rowOff>
    </xdr:from>
    <xdr:to>
      <xdr:col>76</xdr:col>
      <xdr:colOff>165100</xdr:colOff>
      <xdr:row>81</xdr:row>
      <xdr:rowOff>63754</xdr:rowOff>
    </xdr:to>
    <xdr:sp macro="" textlink="">
      <xdr:nvSpPr>
        <xdr:cNvPr id="635" name="フローチャート: 判断 634"/>
        <xdr:cNvSpPr/>
      </xdr:nvSpPr>
      <xdr:spPr>
        <a:xfrm>
          <a:off x="14541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145035</xdr:rowOff>
    </xdr:from>
    <xdr:to>
      <xdr:col>85</xdr:col>
      <xdr:colOff>177800</xdr:colOff>
      <xdr:row>80</xdr:row>
      <xdr:rowOff>75185</xdr:rowOff>
    </xdr:to>
    <xdr:sp macro="" textlink="">
      <xdr:nvSpPr>
        <xdr:cNvPr id="641" name="楕円 640"/>
        <xdr:cNvSpPr/>
      </xdr:nvSpPr>
      <xdr:spPr>
        <a:xfrm>
          <a:off x="16268700" y="136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167912</xdr:rowOff>
    </xdr:from>
    <xdr:ext cx="405111" cy="259045"/>
    <xdr:sp macro="" textlink="">
      <xdr:nvSpPr>
        <xdr:cNvPr id="642" name="【消防施設】&#10;有形固定資産減価償却率該当値テキスト"/>
        <xdr:cNvSpPr txBox="1"/>
      </xdr:nvSpPr>
      <xdr:spPr>
        <a:xfrm>
          <a:off x="16357600" y="13541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167894</xdr:rowOff>
    </xdr:from>
    <xdr:to>
      <xdr:col>81</xdr:col>
      <xdr:colOff>101600</xdr:colOff>
      <xdr:row>80</xdr:row>
      <xdr:rowOff>98044</xdr:rowOff>
    </xdr:to>
    <xdr:sp macro="" textlink="">
      <xdr:nvSpPr>
        <xdr:cNvPr id="643" name="楕円 642"/>
        <xdr:cNvSpPr/>
      </xdr:nvSpPr>
      <xdr:spPr>
        <a:xfrm>
          <a:off x="15430500" y="13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24385</xdr:rowOff>
    </xdr:from>
    <xdr:to>
      <xdr:col>85</xdr:col>
      <xdr:colOff>127000</xdr:colOff>
      <xdr:row>80</xdr:row>
      <xdr:rowOff>47244</xdr:rowOff>
    </xdr:to>
    <xdr:cxnSp macro="">
      <xdr:nvCxnSpPr>
        <xdr:cNvPr id="644" name="直線コネクタ 643"/>
        <xdr:cNvCxnSpPr/>
      </xdr:nvCxnSpPr>
      <xdr:spPr>
        <a:xfrm flipV="1">
          <a:off x="15481300" y="1374038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55880</xdr:rowOff>
    </xdr:from>
    <xdr:to>
      <xdr:col>76</xdr:col>
      <xdr:colOff>165100</xdr:colOff>
      <xdr:row>80</xdr:row>
      <xdr:rowOff>157480</xdr:rowOff>
    </xdr:to>
    <xdr:sp macro="" textlink="">
      <xdr:nvSpPr>
        <xdr:cNvPr id="645" name="楕円 644"/>
        <xdr:cNvSpPr/>
      </xdr:nvSpPr>
      <xdr:spPr>
        <a:xfrm>
          <a:off x="14541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47244</xdr:rowOff>
    </xdr:from>
    <xdr:to>
      <xdr:col>81</xdr:col>
      <xdr:colOff>50800</xdr:colOff>
      <xdr:row>80</xdr:row>
      <xdr:rowOff>106680</xdr:rowOff>
    </xdr:to>
    <xdr:cxnSp macro="">
      <xdr:nvCxnSpPr>
        <xdr:cNvPr id="646" name="直線コネクタ 645"/>
        <xdr:cNvCxnSpPr/>
      </xdr:nvCxnSpPr>
      <xdr:spPr>
        <a:xfrm flipV="1">
          <a:off x="14592300" y="137632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29735</xdr:rowOff>
    </xdr:from>
    <xdr:ext cx="405111" cy="259045"/>
    <xdr:sp macro="" textlink="">
      <xdr:nvSpPr>
        <xdr:cNvPr id="647" name="n_1aveValue【消防施設】&#10;有形固定資産減価償却率"/>
        <xdr:cNvSpPr txBox="1"/>
      </xdr:nvSpPr>
      <xdr:spPr>
        <a:xfrm>
          <a:off x="15266044" y="1391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54881</xdr:rowOff>
    </xdr:from>
    <xdr:ext cx="405111" cy="259045"/>
    <xdr:sp macro="" textlink="">
      <xdr:nvSpPr>
        <xdr:cNvPr id="648" name="n_2aveValue【消防施設】&#10;有形固定資産減価償却率"/>
        <xdr:cNvSpPr txBox="1"/>
      </xdr:nvSpPr>
      <xdr:spPr>
        <a:xfrm>
          <a:off x="14389744" y="1394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114571</xdr:rowOff>
    </xdr:from>
    <xdr:ext cx="405111" cy="259045"/>
    <xdr:sp macro="" textlink="">
      <xdr:nvSpPr>
        <xdr:cNvPr id="649" name="n_1mainValue【消防施設】&#10;有形固定資産減価償却率"/>
        <xdr:cNvSpPr txBox="1"/>
      </xdr:nvSpPr>
      <xdr:spPr>
        <a:xfrm>
          <a:off x="15266044" y="1348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2557</xdr:rowOff>
    </xdr:from>
    <xdr:ext cx="405111" cy="259045"/>
    <xdr:sp macro="" textlink="">
      <xdr:nvSpPr>
        <xdr:cNvPr id="650" name="n_2mainValue【消防施設】&#10;有形固定資産減価償却率"/>
        <xdr:cNvSpPr txBox="1"/>
      </xdr:nvSpPr>
      <xdr:spPr>
        <a:xfrm>
          <a:off x="14389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1" name="直線コネクタ 66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2" name="テキスト ボックス 66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3" name="直線コネクタ 66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4" name="テキスト ボックス 66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5" name="直線コネクタ 66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6" name="テキスト ボックス 66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7" name="直線コネクタ 66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8" name="テキスト ボックス 66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9" name="直線コネクタ 66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0" name="テキスト ボックス 66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0</xdr:rowOff>
    </xdr:to>
    <xdr:cxnSp macro="">
      <xdr:nvCxnSpPr>
        <xdr:cNvPr id="674" name="直線コネクタ 673"/>
        <xdr:cNvCxnSpPr/>
      </xdr:nvCxnSpPr>
      <xdr:spPr>
        <a:xfrm flipV="1">
          <a:off x="22160864" y="1344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75"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76" name="直線コネクタ 675"/>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677" name="【消防施設】&#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678" name="直線コネクタ 677"/>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139716</xdr:rowOff>
    </xdr:from>
    <xdr:ext cx="469744" cy="259045"/>
    <xdr:sp macro="" textlink="">
      <xdr:nvSpPr>
        <xdr:cNvPr id="679" name="【消防施設】&#10;一人当たり面積平均値テキスト"/>
        <xdr:cNvSpPr txBox="1"/>
      </xdr:nvSpPr>
      <xdr:spPr>
        <a:xfrm>
          <a:off x="22199600" y="1419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116839</xdr:rowOff>
    </xdr:from>
    <xdr:to>
      <xdr:col>116</xdr:col>
      <xdr:colOff>114300</xdr:colOff>
      <xdr:row>84</xdr:row>
      <xdr:rowOff>46989</xdr:rowOff>
    </xdr:to>
    <xdr:sp macro="" textlink="">
      <xdr:nvSpPr>
        <xdr:cNvPr id="680" name="フローチャート: 判断 679"/>
        <xdr:cNvSpPr/>
      </xdr:nvSpPr>
      <xdr:spPr>
        <a:xfrm>
          <a:off x="22110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162561</xdr:rowOff>
    </xdr:from>
    <xdr:to>
      <xdr:col>112</xdr:col>
      <xdr:colOff>38100</xdr:colOff>
      <xdr:row>84</xdr:row>
      <xdr:rowOff>92711</xdr:rowOff>
    </xdr:to>
    <xdr:sp macro="" textlink="">
      <xdr:nvSpPr>
        <xdr:cNvPr id="681" name="フローチャート: 判断 680"/>
        <xdr:cNvSpPr/>
      </xdr:nvSpPr>
      <xdr:spPr>
        <a:xfrm>
          <a:off x="21272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17780</xdr:rowOff>
    </xdr:from>
    <xdr:to>
      <xdr:col>107</xdr:col>
      <xdr:colOff>101600</xdr:colOff>
      <xdr:row>84</xdr:row>
      <xdr:rowOff>119380</xdr:rowOff>
    </xdr:to>
    <xdr:sp macro="" textlink="">
      <xdr:nvSpPr>
        <xdr:cNvPr id="682" name="フローチャート: 判断 681"/>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21589</xdr:rowOff>
    </xdr:from>
    <xdr:to>
      <xdr:col>116</xdr:col>
      <xdr:colOff>114300</xdr:colOff>
      <xdr:row>84</xdr:row>
      <xdr:rowOff>123189</xdr:rowOff>
    </xdr:to>
    <xdr:sp macro="" textlink="">
      <xdr:nvSpPr>
        <xdr:cNvPr id="688" name="楕円 687"/>
        <xdr:cNvSpPr/>
      </xdr:nvSpPr>
      <xdr:spPr>
        <a:xfrm>
          <a:off x="221107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xdr:rowOff>
    </xdr:from>
    <xdr:ext cx="469744" cy="259045"/>
    <xdr:sp macro="" textlink="">
      <xdr:nvSpPr>
        <xdr:cNvPr id="689" name="【消防施設】&#10;一人当たり面積該当値テキスト"/>
        <xdr:cNvSpPr txBox="1"/>
      </xdr:nvSpPr>
      <xdr:spPr>
        <a:xfrm>
          <a:off x="22199600"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21589</xdr:rowOff>
    </xdr:from>
    <xdr:to>
      <xdr:col>112</xdr:col>
      <xdr:colOff>38100</xdr:colOff>
      <xdr:row>84</xdr:row>
      <xdr:rowOff>123189</xdr:rowOff>
    </xdr:to>
    <xdr:sp macro="" textlink="">
      <xdr:nvSpPr>
        <xdr:cNvPr id="690" name="楕円 689"/>
        <xdr:cNvSpPr/>
      </xdr:nvSpPr>
      <xdr:spPr>
        <a:xfrm>
          <a:off x="21272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72389</xdr:rowOff>
    </xdr:from>
    <xdr:to>
      <xdr:col>116</xdr:col>
      <xdr:colOff>63500</xdr:colOff>
      <xdr:row>84</xdr:row>
      <xdr:rowOff>72389</xdr:rowOff>
    </xdr:to>
    <xdr:cxnSp macro="">
      <xdr:nvCxnSpPr>
        <xdr:cNvPr id="691" name="直線コネクタ 690"/>
        <xdr:cNvCxnSpPr/>
      </xdr:nvCxnSpPr>
      <xdr:spPr>
        <a:xfrm>
          <a:off x="21323300" y="144741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692" name="楕円 691"/>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72389</xdr:rowOff>
    </xdr:from>
    <xdr:to>
      <xdr:col>111</xdr:col>
      <xdr:colOff>177800</xdr:colOff>
      <xdr:row>84</xdr:row>
      <xdr:rowOff>76200</xdr:rowOff>
    </xdr:to>
    <xdr:cxnSp macro="">
      <xdr:nvCxnSpPr>
        <xdr:cNvPr id="693" name="直線コネクタ 692"/>
        <xdr:cNvCxnSpPr/>
      </xdr:nvCxnSpPr>
      <xdr:spPr>
        <a:xfrm flipV="1">
          <a:off x="20434300" y="14474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109238</xdr:rowOff>
    </xdr:from>
    <xdr:ext cx="469744" cy="259045"/>
    <xdr:sp macro="" textlink="">
      <xdr:nvSpPr>
        <xdr:cNvPr id="694" name="n_1aveValue【消防施設】&#10;一人当たり面積"/>
        <xdr:cNvSpPr txBox="1"/>
      </xdr:nvSpPr>
      <xdr:spPr>
        <a:xfrm>
          <a:off x="210757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135907</xdr:rowOff>
    </xdr:from>
    <xdr:ext cx="469744" cy="259045"/>
    <xdr:sp macro="" textlink="">
      <xdr:nvSpPr>
        <xdr:cNvPr id="695" name="n_2aveValue【消防施設】&#10;一人当たり面積"/>
        <xdr:cNvSpPr txBox="1"/>
      </xdr:nvSpPr>
      <xdr:spPr>
        <a:xfrm>
          <a:off x="20199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114316</xdr:rowOff>
    </xdr:from>
    <xdr:ext cx="469744" cy="259045"/>
    <xdr:sp macro="" textlink="">
      <xdr:nvSpPr>
        <xdr:cNvPr id="696" name="n_1mainValue【消防施設】&#10;一人当たり面積"/>
        <xdr:cNvSpPr txBox="1"/>
      </xdr:nvSpPr>
      <xdr:spPr>
        <a:xfrm>
          <a:off x="210757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697" name="n_2mainValue【消防施設】&#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6" name="テキスト ボックス 7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7" name="直線コネクタ 7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8" name="テキスト ボックス 70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9" name="直線コネクタ 70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0" name="テキスト ボックス 70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1" name="直線コネクタ 71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2" name="テキスト ボックス 71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3" name="直線コネクタ 71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4" name="テキスト ボックス 71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5" name="直線コネクタ 71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6" name="テキスト ボックス 71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7" name="直線コネクタ 71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8" name="テキスト ボックス 71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109</xdr:row>
      <xdr:rowOff>20955</xdr:rowOff>
    </xdr:to>
    <xdr:cxnSp macro="">
      <xdr:nvCxnSpPr>
        <xdr:cNvPr id="722" name="直線コネクタ 721"/>
        <xdr:cNvCxnSpPr/>
      </xdr:nvCxnSpPr>
      <xdr:spPr>
        <a:xfrm flipV="1">
          <a:off x="16318864" y="17369789"/>
          <a:ext cx="0" cy="13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24782</xdr:rowOff>
    </xdr:from>
    <xdr:ext cx="405111" cy="259045"/>
    <xdr:sp macro="" textlink="">
      <xdr:nvSpPr>
        <xdr:cNvPr id="723" name="【庁舎】&#10;有形固定資産減価償却率最小値テキスト"/>
        <xdr:cNvSpPr txBox="1"/>
      </xdr:nvSpPr>
      <xdr:spPr>
        <a:xfrm>
          <a:off x="16357600" y="187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20955</xdr:rowOff>
    </xdr:from>
    <xdr:to>
      <xdr:col>86</xdr:col>
      <xdr:colOff>25400</xdr:colOff>
      <xdr:row>109</xdr:row>
      <xdr:rowOff>20955</xdr:rowOff>
    </xdr:to>
    <xdr:cxnSp macro="">
      <xdr:nvCxnSpPr>
        <xdr:cNvPr id="724" name="直線コネクタ 723"/>
        <xdr:cNvCxnSpPr/>
      </xdr:nvCxnSpPr>
      <xdr:spPr>
        <a:xfrm>
          <a:off x="16230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725" name="【庁舎】&#10;有形固定資産減価償却率最大値テキスト"/>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726" name="直線コネクタ 725"/>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92091</xdr:rowOff>
    </xdr:from>
    <xdr:ext cx="405111" cy="259045"/>
    <xdr:sp macro="" textlink="">
      <xdr:nvSpPr>
        <xdr:cNvPr id="727" name="【庁舎】&#10;有形固定資産減価償却率平均値テキスト"/>
        <xdr:cNvSpPr txBox="1"/>
      </xdr:nvSpPr>
      <xdr:spPr>
        <a:xfrm>
          <a:off x="16357600" y="17751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69214</xdr:rowOff>
    </xdr:from>
    <xdr:to>
      <xdr:col>85</xdr:col>
      <xdr:colOff>177800</xdr:colOff>
      <xdr:row>104</xdr:row>
      <xdr:rowOff>170814</xdr:rowOff>
    </xdr:to>
    <xdr:sp macro="" textlink="">
      <xdr:nvSpPr>
        <xdr:cNvPr id="728" name="フローチャート: 判断 727"/>
        <xdr:cNvSpPr/>
      </xdr:nvSpPr>
      <xdr:spPr>
        <a:xfrm>
          <a:off x="16268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729" name="フローチャート: 判断 728"/>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730" name="フローチャート: 判断 729"/>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149225</xdr:rowOff>
    </xdr:from>
    <xdr:to>
      <xdr:col>85</xdr:col>
      <xdr:colOff>177800</xdr:colOff>
      <xdr:row>107</xdr:row>
      <xdr:rowOff>79375</xdr:rowOff>
    </xdr:to>
    <xdr:sp macro="" textlink="">
      <xdr:nvSpPr>
        <xdr:cNvPr id="736" name="楕円 735"/>
        <xdr:cNvSpPr/>
      </xdr:nvSpPr>
      <xdr:spPr>
        <a:xfrm>
          <a:off x="162687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127652</xdr:rowOff>
    </xdr:from>
    <xdr:ext cx="405111" cy="259045"/>
    <xdr:sp macro="" textlink="">
      <xdr:nvSpPr>
        <xdr:cNvPr id="737" name="【庁舎】&#10;有形固定資産減価償却率該当値テキスト"/>
        <xdr:cNvSpPr txBox="1"/>
      </xdr:nvSpPr>
      <xdr:spPr>
        <a:xfrm>
          <a:off x="16357600" y="183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40639</xdr:rowOff>
    </xdr:from>
    <xdr:to>
      <xdr:col>81</xdr:col>
      <xdr:colOff>101600</xdr:colOff>
      <xdr:row>107</xdr:row>
      <xdr:rowOff>142239</xdr:rowOff>
    </xdr:to>
    <xdr:sp macro="" textlink="">
      <xdr:nvSpPr>
        <xdr:cNvPr id="738" name="楕円 737"/>
        <xdr:cNvSpPr/>
      </xdr:nvSpPr>
      <xdr:spPr>
        <a:xfrm>
          <a:off x="15430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28575</xdr:rowOff>
    </xdr:from>
    <xdr:to>
      <xdr:col>85</xdr:col>
      <xdr:colOff>127000</xdr:colOff>
      <xdr:row>107</xdr:row>
      <xdr:rowOff>91439</xdr:rowOff>
    </xdr:to>
    <xdr:cxnSp macro="">
      <xdr:nvCxnSpPr>
        <xdr:cNvPr id="739" name="直線コネクタ 738"/>
        <xdr:cNvCxnSpPr/>
      </xdr:nvCxnSpPr>
      <xdr:spPr>
        <a:xfrm flipV="1">
          <a:off x="15481300" y="18373725"/>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78739</xdr:rowOff>
    </xdr:from>
    <xdr:to>
      <xdr:col>76</xdr:col>
      <xdr:colOff>165100</xdr:colOff>
      <xdr:row>108</xdr:row>
      <xdr:rowOff>8889</xdr:rowOff>
    </xdr:to>
    <xdr:sp macro="" textlink="">
      <xdr:nvSpPr>
        <xdr:cNvPr id="740" name="楕円 739"/>
        <xdr:cNvSpPr/>
      </xdr:nvSpPr>
      <xdr:spPr>
        <a:xfrm>
          <a:off x="14541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91439</xdr:rowOff>
    </xdr:from>
    <xdr:to>
      <xdr:col>81</xdr:col>
      <xdr:colOff>50800</xdr:colOff>
      <xdr:row>107</xdr:row>
      <xdr:rowOff>129539</xdr:rowOff>
    </xdr:to>
    <xdr:cxnSp macro="">
      <xdr:nvCxnSpPr>
        <xdr:cNvPr id="741" name="直線コネクタ 740"/>
        <xdr:cNvCxnSpPr/>
      </xdr:nvCxnSpPr>
      <xdr:spPr>
        <a:xfrm flipV="1">
          <a:off x="14592300" y="184365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40657</xdr:rowOff>
    </xdr:from>
    <xdr:ext cx="405111" cy="259045"/>
    <xdr:sp macro="" textlink="">
      <xdr:nvSpPr>
        <xdr:cNvPr id="742" name="n_1aveValue【庁舎】&#10;有形固定資産減価償却率"/>
        <xdr:cNvSpPr txBox="1"/>
      </xdr:nvSpPr>
      <xdr:spPr>
        <a:xfrm>
          <a:off x="152660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50182</xdr:rowOff>
    </xdr:from>
    <xdr:ext cx="405111" cy="259045"/>
    <xdr:sp macro="" textlink="">
      <xdr:nvSpPr>
        <xdr:cNvPr id="743" name="n_2aveValue【庁舎】&#10;有形固定資産減価償却率"/>
        <xdr:cNvSpPr txBox="1"/>
      </xdr:nvSpPr>
      <xdr:spPr>
        <a:xfrm>
          <a:off x="14389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133366</xdr:rowOff>
    </xdr:from>
    <xdr:ext cx="405111" cy="259045"/>
    <xdr:sp macro="" textlink="">
      <xdr:nvSpPr>
        <xdr:cNvPr id="744" name="n_1mainValue【庁舎】&#10;有形固定資産減価償却率"/>
        <xdr:cNvSpPr txBox="1"/>
      </xdr:nvSpPr>
      <xdr:spPr>
        <a:xfrm>
          <a:off x="15266044"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xdr:rowOff>
    </xdr:from>
    <xdr:ext cx="405111" cy="259045"/>
    <xdr:sp macro="" textlink="">
      <xdr:nvSpPr>
        <xdr:cNvPr id="745" name="n_2mainValue【庁舎】&#10;有形固定資産減価償却率"/>
        <xdr:cNvSpPr txBox="1"/>
      </xdr:nvSpPr>
      <xdr:spPr>
        <a:xfrm>
          <a:off x="14389744"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6" name="テキスト ボックス 75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57" name="直線コネクタ 756"/>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58" name="テキスト ボックス 757"/>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9" name="直線コネクタ 75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0" name="テキスト ボックス 75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61" name="直線コネクタ 760"/>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62" name="テキスト ボックス 761"/>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99061</xdr:rowOff>
    </xdr:to>
    <xdr:cxnSp macro="">
      <xdr:nvCxnSpPr>
        <xdr:cNvPr id="766" name="直線コネクタ 765"/>
        <xdr:cNvCxnSpPr/>
      </xdr:nvCxnSpPr>
      <xdr:spPr>
        <a:xfrm flipV="1">
          <a:off x="22160864" y="172212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102888</xdr:rowOff>
    </xdr:from>
    <xdr:ext cx="469744" cy="259045"/>
    <xdr:sp macro="" textlink="">
      <xdr:nvSpPr>
        <xdr:cNvPr id="767" name="【庁舎】&#10;一人当たり面積最小値テキスト"/>
        <xdr:cNvSpPr txBox="1"/>
      </xdr:nvSpPr>
      <xdr:spPr>
        <a:xfrm>
          <a:off x="22199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99061</xdr:rowOff>
    </xdr:from>
    <xdr:to>
      <xdr:col>116</xdr:col>
      <xdr:colOff>152400</xdr:colOff>
      <xdr:row>108</xdr:row>
      <xdr:rowOff>99061</xdr:rowOff>
    </xdr:to>
    <xdr:cxnSp macro="">
      <xdr:nvCxnSpPr>
        <xdr:cNvPr id="768" name="直線コネクタ 767"/>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769" name="【庁舎】&#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770" name="直線コネクタ 769"/>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60977</xdr:rowOff>
    </xdr:from>
    <xdr:ext cx="469744" cy="259045"/>
    <xdr:sp macro="" textlink="">
      <xdr:nvSpPr>
        <xdr:cNvPr id="771" name="【庁舎】&#10;一人当たり面積平均値テキスト"/>
        <xdr:cNvSpPr txBox="1"/>
      </xdr:nvSpPr>
      <xdr:spPr>
        <a:xfrm>
          <a:off x="22199600" y="1772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772" name="フローチャート: 判断 771"/>
        <xdr:cNvSpPr/>
      </xdr:nvSpPr>
      <xdr:spPr>
        <a:xfrm>
          <a:off x="221107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82550</xdr:rowOff>
    </xdr:from>
    <xdr:to>
      <xdr:col>112</xdr:col>
      <xdr:colOff>38100</xdr:colOff>
      <xdr:row>104</xdr:row>
      <xdr:rowOff>12700</xdr:rowOff>
    </xdr:to>
    <xdr:sp macro="" textlink="">
      <xdr:nvSpPr>
        <xdr:cNvPr id="773" name="フローチャート: 判断 772"/>
        <xdr:cNvSpPr/>
      </xdr:nvSpPr>
      <xdr:spPr>
        <a:xfrm>
          <a:off x="21272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99695</xdr:rowOff>
    </xdr:from>
    <xdr:to>
      <xdr:col>107</xdr:col>
      <xdr:colOff>101600</xdr:colOff>
      <xdr:row>104</xdr:row>
      <xdr:rowOff>29845</xdr:rowOff>
    </xdr:to>
    <xdr:sp macro="" textlink="">
      <xdr:nvSpPr>
        <xdr:cNvPr id="774" name="フローチャート: 判断 773"/>
        <xdr:cNvSpPr/>
      </xdr:nvSpPr>
      <xdr:spPr>
        <a:xfrm>
          <a:off x="2038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5" name="テキスト ボックス 7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6" name="テキスト ボックス 7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7" name="テキスト ボックス 7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8" name="テキスト ボックス 7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9" name="テキスト ボックス 7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36830</xdr:rowOff>
    </xdr:from>
    <xdr:to>
      <xdr:col>116</xdr:col>
      <xdr:colOff>114300</xdr:colOff>
      <xdr:row>100</xdr:row>
      <xdr:rowOff>138430</xdr:rowOff>
    </xdr:to>
    <xdr:sp macro="" textlink="">
      <xdr:nvSpPr>
        <xdr:cNvPr id="780" name="楕円 779"/>
        <xdr:cNvSpPr/>
      </xdr:nvSpPr>
      <xdr:spPr>
        <a:xfrm>
          <a:off x="22110700" y="171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149877</xdr:rowOff>
    </xdr:from>
    <xdr:ext cx="469744" cy="259045"/>
    <xdr:sp macro="" textlink="">
      <xdr:nvSpPr>
        <xdr:cNvPr id="781" name="【庁舎】&#10;一人当たり面積該当値テキスト"/>
        <xdr:cNvSpPr txBox="1"/>
      </xdr:nvSpPr>
      <xdr:spPr>
        <a:xfrm>
          <a:off x="22199600"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59689</xdr:rowOff>
    </xdr:from>
    <xdr:to>
      <xdr:col>112</xdr:col>
      <xdr:colOff>38100</xdr:colOff>
      <xdr:row>100</xdr:row>
      <xdr:rowOff>161289</xdr:rowOff>
    </xdr:to>
    <xdr:sp macro="" textlink="">
      <xdr:nvSpPr>
        <xdr:cNvPr id="782" name="楕円 781"/>
        <xdr:cNvSpPr/>
      </xdr:nvSpPr>
      <xdr:spPr>
        <a:xfrm>
          <a:off x="212725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87630</xdr:rowOff>
    </xdr:from>
    <xdr:to>
      <xdr:col>116</xdr:col>
      <xdr:colOff>63500</xdr:colOff>
      <xdr:row>100</xdr:row>
      <xdr:rowOff>110489</xdr:rowOff>
    </xdr:to>
    <xdr:cxnSp macro="">
      <xdr:nvCxnSpPr>
        <xdr:cNvPr id="783" name="直線コネクタ 782"/>
        <xdr:cNvCxnSpPr/>
      </xdr:nvCxnSpPr>
      <xdr:spPr>
        <a:xfrm flipV="1">
          <a:off x="21323300" y="172326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76836</xdr:rowOff>
    </xdr:from>
    <xdr:to>
      <xdr:col>107</xdr:col>
      <xdr:colOff>101600</xdr:colOff>
      <xdr:row>101</xdr:row>
      <xdr:rowOff>6986</xdr:rowOff>
    </xdr:to>
    <xdr:sp macro="" textlink="">
      <xdr:nvSpPr>
        <xdr:cNvPr id="784" name="楕円 783"/>
        <xdr:cNvSpPr/>
      </xdr:nvSpPr>
      <xdr:spPr>
        <a:xfrm>
          <a:off x="20383500" y="1722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110489</xdr:rowOff>
    </xdr:from>
    <xdr:to>
      <xdr:col>111</xdr:col>
      <xdr:colOff>177800</xdr:colOff>
      <xdr:row>100</xdr:row>
      <xdr:rowOff>127636</xdr:rowOff>
    </xdr:to>
    <xdr:cxnSp macro="">
      <xdr:nvCxnSpPr>
        <xdr:cNvPr id="785" name="直線コネクタ 784"/>
        <xdr:cNvCxnSpPr/>
      </xdr:nvCxnSpPr>
      <xdr:spPr>
        <a:xfrm flipV="1">
          <a:off x="20434300" y="1725548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3827</xdr:rowOff>
    </xdr:from>
    <xdr:ext cx="469744" cy="259045"/>
    <xdr:sp macro="" textlink="">
      <xdr:nvSpPr>
        <xdr:cNvPr id="786" name="n_1aveValue【庁舎】&#10;一人当たり面積"/>
        <xdr:cNvSpPr txBox="1"/>
      </xdr:nvSpPr>
      <xdr:spPr>
        <a:xfrm>
          <a:off x="210757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20972</xdr:rowOff>
    </xdr:from>
    <xdr:ext cx="469744" cy="259045"/>
    <xdr:sp macro="" textlink="">
      <xdr:nvSpPr>
        <xdr:cNvPr id="787" name="n_2aveValue【庁舎】&#10;一人当たり面積"/>
        <xdr:cNvSpPr txBox="1"/>
      </xdr:nvSpPr>
      <xdr:spPr>
        <a:xfrm>
          <a:off x="20199427" y="17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6366</xdr:rowOff>
    </xdr:from>
    <xdr:ext cx="469744" cy="259045"/>
    <xdr:sp macro="" textlink="">
      <xdr:nvSpPr>
        <xdr:cNvPr id="788" name="n_1mainValue【庁舎】&#10;一人当たり面積"/>
        <xdr:cNvSpPr txBox="1"/>
      </xdr:nvSpPr>
      <xdr:spPr>
        <a:xfrm>
          <a:off x="21075727" y="1697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23513</xdr:rowOff>
    </xdr:from>
    <xdr:ext cx="469744" cy="259045"/>
    <xdr:sp macro="" textlink="">
      <xdr:nvSpPr>
        <xdr:cNvPr id="789" name="n_2mainValue【庁舎】&#10;一人当たり面積"/>
        <xdr:cNvSpPr txBox="1"/>
      </xdr:nvSpPr>
      <xdr:spPr>
        <a:xfrm>
          <a:off x="20199427" y="1699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各施設の有形固定資産減価償却率は、類似団体平均との比較では図書館、体育館・プール、福祉施設、市民会館、消防施設が高く、全国平均との比較では図書館、体育館・プール、市民会館、保健センター、消防施設で、長野県平均との比較では図書館、体育館・プール、市民会館、消防施設が高くなっている。また、一人当たりの面積等は、類似団体平均との比較では図書館、福祉施設、市民会館、保健センター・保健所、庁舎が大きく、全国平均との比較では図書館、福祉施設、市民会館、消防施設、庁舎が、長野県平均との比較では図書館、福祉施設、市民会館、庁舎が大きくなっている。建物施設全体の傾向として、合併後も旧町村の施設を残してきたため、施設数は多く一人当たりの面積等は大きいが、数が多いことで改修予算が不足し、老朽化が進んでいると言える。</a:t>
          </a:r>
        </a:p>
        <a:p>
          <a:r>
            <a:rPr kumimoji="1" lang="ja-JP" altLang="en-US" sz="1050">
              <a:latin typeface="ＭＳ Ｐゴシック" panose="020B0600070205080204" pitchFamily="50" charset="-128"/>
              <a:ea typeface="ＭＳ Ｐゴシック" panose="020B0600070205080204" pitchFamily="50" charset="-128"/>
            </a:rPr>
            <a:t>　図書館は、職員が常駐する館が３館ある。昭和</a:t>
          </a:r>
          <a:r>
            <a:rPr kumimoji="1" lang="en-US" altLang="ja-JP" sz="1050">
              <a:latin typeface="ＭＳ Ｐゴシック" panose="020B0600070205080204" pitchFamily="50" charset="-128"/>
              <a:ea typeface="ＭＳ Ｐゴシック" panose="020B0600070205080204" pitchFamily="50" charset="-128"/>
            </a:rPr>
            <a:t>59</a:t>
          </a:r>
          <a:r>
            <a:rPr kumimoji="1" lang="ja-JP" altLang="en-US" sz="1050">
              <a:latin typeface="ＭＳ Ｐゴシック" panose="020B0600070205080204" pitchFamily="50" charset="-128"/>
              <a:ea typeface="ＭＳ Ｐゴシック" panose="020B0600070205080204" pitchFamily="50" charset="-128"/>
            </a:rPr>
            <a:t>年と平成５年の合併時の旧町の図書館を残したため、一人当たりの面積は大きくなっている。いずれの館も建設後</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年以上を経過し、施設の老朽化が進んでおり、長寿命化や統合・複合化を含め、今後の施設のあり方について検討を進めていく必要がある。</a:t>
          </a:r>
        </a:p>
        <a:p>
          <a:r>
            <a:rPr kumimoji="1" lang="ja-JP" altLang="en-US" sz="1050">
              <a:latin typeface="ＭＳ Ｐゴシック" panose="020B0600070205080204" pitchFamily="50" charset="-128"/>
              <a:ea typeface="ＭＳ Ｐゴシック" panose="020B0600070205080204" pitchFamily="50" charset="-128"/>
            </a:rPr>
            <a:t>　体育館・プールは、減価償却率が類似団体、全国、長野県の平均のいずれも上回り、老朽化が進んでいる。一人当たりの面積は、類似団体、全国、長野県平均を下回っているが、地域の社会体育活動のため休日、夜間は学校</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体育施設を開放しており、地域のスポーツ活動のニーズを補完している。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市民会館は、ホール施設が３箇所あり、うち２施設は建設後</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年、１施設も</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年を経過している。躯体の長寿命化に加えてホール機能の維持のための音響・照明等の改修も課題となっており、施設のあり方に関する検討を行い、対応していく必要がある。</a:t>
          </a:r>
          <a:r>
            <a:rPr kumimoji="1" lang="ja-JP" altLang="en-US" sz="1050">
              <a:solidFill>
                <a:srgbClr val="FF0000"/>
              </a:solidFill>
              <a:latin typeface="ＭＳ Ｐゴシック" panose="020B0600070205080204" pitchFamily="50" charset="-128"/>
              <a:ea typeface="ＭＳ Ｐゴシック" panose="020B0600070205080204" pitchFamily="50" charset="-128"/>
            </a:rPr>
            <a:t>（</a:t>
          </a:r>
          <a:r>
            <a:rPr kumimoji="1" lang="en-US" altLang="ja-JP" sz="1050">
              <a:solidFill>
                <a:srgbClr val="FF0000"/>
              </a:solidFill>
              <a:latin typeface="ＭＳ Ｐゴシック" panose="020B0600070205080204" pitchFamily="50" charset="-128"/>
              <a:ea typeface="ＭＳ Ｐゴシック" panose="020B0600070205080204" pitchFamily="50" charset="-128"/>
            </a:rPr>
            <a:t>※</a:t>
          </a:r>
          <a:r>
            <a:rPr kumimoji="1" lang="ja-JP" altLang="en-US" sz="1050">
              <a:solidFill>
                <a:srgbClr val="FF0000"/>
              </a:solidFill>
              <a:latin typeface="ＭＳ Ｐゴシック" panose="020B0600070205080204" pitchFamily="50" charset="-128"/>
              <a:ea typeface="ＭＳ Ｐゴシック" panose="020B0600070205080204" pitchFamily="50" charset="-128"/>
            </a:rPr>
            <a:t>市民会館の一人当たり面積は、正しくは</a:t>
          </a:r>
          <a:r>
            <a:rPr kumimoji="1" lang="en-US" altLang="ja-JP" sz="1050">
              <a:solidFill>
                <a:srgbClr val="FF0000"/>
              </a:solidFill>
              <a:latin typeface="ＭＳ Ｐゴシック" panose="020B0600070205080204" pitchFamily="50" charset="-128"/>
              <a:ea typeface="ＭＳ Ｐゴシック" panose="020B0600070205080204" pitchFamily="50" charset="-128"/>
            </a:rPr>
            <a:t>0.205</a:t>
          </a:r>
          <a:r>
            <a:rPr kumimoji="1" lang="ja-JP" altLang="en-US" sz="1050">
              <a:solidFill>
                <a:srgbClr val="FF0000"/>
              </a:solidFill>
              <a:latin typeface="ＭＳ Ｐゴシック" panose="020B0600070205080204" pitchFamily="50" charset="-128"/>
              <a:ea typeface="ＭＳ Ｐゴシック" panose="020B0600070205080204" pitchFamily="50" charset="-128"/>
            </a:rPr>
            <a:t>であり、微増となっている。）</a:t>
          </a:r>
        </a:p>
        <a:p>
          <a:r>
            <a:rPr kumimoji="1" lang="ja-JP" altLang="en-US" sz="1050">
              <a:latin typeface="ＭＳ Ｐゴシック" panose="020B0600070205080204" pitchFamily="50" charset="-128"/>
              <a:ea typeface="ＭＳ Ｐゴシック" panose="020B0600070205080204" pitchFamily="50" charset="-128"/>
            </a:rPr>
            <a:t>　一般廃棄物処理施設は、平成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広域連合で新焼却場を整備したため、減価償却率が低く、一人当たり資産額が高くなっている。消防施設は、常備消防施設を広域連合で設置、消防団施設は市で設置している。一人当たりの面積は各地区に消防団詰所等があり、全国平均と比べて大きくなっている。</a:t>
          </a:r>
        </a:p>
        <a:p>
          <a:r>
            <a:rPr kumimoji="1" lang="ja-JP" altLang="en-US" sz="1050">
              <a:latin typeface="ＭＳ Ｐゴシック" panose="020B0600070205080204" pitchFamily="50" charset="-128"/>
              <a:ea typeface="ＭＳ Ｐゴシック" panose="020B0600070205080204" pitchFamily="50" charset="-128"/>
            </a:rPr>
            <a:t>　庁舎は、平成</a:t>
          </a:r>
          <a:r>
            <a:rPr kumimoji="1" lang="en-US" altLang="ja-JP" sz="1050">
              <a:latin typeface="ＭＳ Ｐゴシック" panose="020B0600070205080204" pitchFamily="50" charset="-128"/>
              <a:ea typeface="ＭＳ Ｐゴシック" panose="020B0600070205080204" pitchFamily="50" charset="-128"/>
            </a:rPr>
            <a:t>20</a:t>
          </a:r>
          <a:r>
            <a:rPr kumimoji="1" lang="ja-JP" altLang="en-US" sz="1050">
              <a:latin typeface="ＭＳ Ｐゴシック" panose="020B0600070205080204" pitchFamily="50" charset="-128"/>
              <a:ea typeface="ＭＳ Ｐゴシック" panose="020B0600070205080204" pitchFamily="50" charset="-128"/>
            </a:rPr>
            <a:t>年度から平成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年度にかけて本庁舎の耐震改修を行ったため、減価償却率は低くなっている。一人当たり面積は旧市街地を除く</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地区に支所（自治振興センター）が設置されており、大きくなっている。支所については併設されている公民館も含め、長寿命化に向けた対策を</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進める必要がある。</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101,848
99,563
658.66
47,447,827
46,201,129
958,274
26,988,372
42,342,075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年度の財政力指数は</a:t>
          </a:r>
          <a:r>
            <a:rPr kumimoji="1" lang="en-US" altLang="ja-JP" sz="1200">
              <a:latin typeface="ＭＳ Ｐゴシック" panose="020B0600070205080204" pitchFamily="50" charset="-128"/>
              <a:ea typeface="ＭＳ Ｐゴシック" panose="020B0600070205080204" pitchFamily="50" charset="-128"/>
            </a:rPr>
            <a:t>0.54</a:t>
          </a:r>
          <a:r>
            <a:rPr kumimoji="1" lang="ja-JP" altLang="en-US" sz="1200">
              <a:latin typeface="ＭＳ Ｐゴシック" panose="020B0600070205080204" pitchFamily="50" charset="-128"/>
              <a:ea typeface="ＭＳ Ｐゴシック" panose="020B0600070205080204" pitchFamily="50" charset="-128"/>
            </a:rPr>
            <a:t>となり、</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ポイント上昇した。単年度でみると、平成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0.534</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0.542</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0.540</a:t>
          </a:r>
          <a:r>
            <a:rPr kumimoji="1" lang="ja-JP" altLang="en-US" sz="1200">
              <a:latin typeface="ＭＳ Ｐゴシック" panose="020B0600070205080204" pitchFamily="50" charset="-128"/>
              <a:ea typeface="ＭＳ Ｐゴシック" panose="020B0600070205080204" pitchFamily="50" charset="-128"/>
            </a:rPr>
            <a:t>であり、前年度比マイナス</a:t>
          </a:r>
          <a:r>
            <a:rPr kumimoji="1" lang="en-US" altLang="ja-JP" sz="1200">
              <a:latin typeface="ＭＳ Ｐゴシック" panose="020B0600070205080204" pitchFamily="50" charset="-128"/>
              <a:ea typeface="ＭＳ Ｐゴシック" panose="020B0600070205080204" pitchFamily="50" charset="-128"/>
            </a:rPr>
            <a:t>0.002</a:t>
          </a:r>
          <a:r>
            <a:rPr kumimoji="1" lang="ja-JP" altLang="en-US" sz="1200">
              <a:latin typeface="ＭＳ Ｐゴシック" panose="020B0600070205080204" pitchFamily="50" charset="-128"/>
              <a:ea typeface="ＭＳ Ｐゴシック" panose="020B0600070205080204" pitchFamily="50" charset="-128"/>
            </a:rPr>
            <a:t>ポイントとなった。これは、平成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年度に実施した庁舎整備事業に係る合併特例事業債の元金償還が開始となったことなど、財政力指数計算上の分母となる基準財政需要額が増加したことが要因である。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全国及び長野県の平均を上回っているものの、類似団体平均及び長野県内</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市の平均（平成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0.578</a:t>
          </a:r>
          <a:r>
            <a:rPr kumimoji="1" lang="ja-JP" altLang="en-US" sz="1200">
              <a:latin typeface="ＭＳ Ｐゴシック" panose="020B0600070205080204" pitchFamily="50" charset="-128"/>
              <a:ea typeface="ＭＳ Ｐゴシック" panose="020B0600070205080204" pitchFamily="50" charset="-128"/>
            </a:rPr>
            <a:t>）を下回っており、引き続き財政基盤の強化に努める必要がある。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46</xdr:row>
      <xdr:rowOff>11793</xdr:rowOff>
    </xdr:to>
    <xdr:cxnSp macro="">
      <xdr:nvCxnSpPr>
        <xdr:cNvPr id="66" name="直線コネクタ 65"/>
        <xdr:cNvCxnSpPr/>
      </xdr:nvCxnSpPr>
      <xdr:spPr>
        <a:xfrm flipV="1">
          <a:off x="4953000" y="6295572"/>
          <a:ext cx="0" cy="1602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78922</xdr:rowOff>
    </xdr:to>
    <xdr:cxnSp macro="">
      <xdr:nvCxnSpPr>
        <xdr:cNvPr id="71" name="直線コネクタ 70"/>
        <xdr:cNvCxnSpPr/>
      </xdr:nvCxnSpPr>
      <xdr:spPr>
        <a:xfrm flipV="1">
          <a:off x="4114800" y="76054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2"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78922</xdr:rowOff>
    </xdr:from>
    <xdr:to>
      <xdr:col>19</xdr:col>
      <xdr:colOff>133350</xdr:colOff>
      <xdr:row>44</xdr:row>
      <xdr:rowOff>78922</xdr:rowOff>
    </xdr:to>
    <xdr:cxnSp macro="">
      <xdr:nvCxnSpPr>
        <xdr:cNvPr id="74" name="直線コネクタ 73"/>
        <xdr:cNvCxnSpPr/>
      </xdr:nvCxnSpPr>
      <xdr:spPr>
        <a:xfrm>
          <a:off x="3225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2012</xdr:rowOff>
    </xdr:from>
    <xdr:ext cx="736600" cy="259045"/>
    <xdr:sp macro="" textlink="">
      <xdr:nvSpPr>
        <xdr:cNvPr id="76" name="テキスト ボックス 75"/>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78922</xdr:rowOff>
    </xdr:from>
    <xdr:to>
      <xdr:col>15</xdr:col>
      <xdr:colOff>82550</xdr:colOff>
      <xdr:row>44</xdr:row>
      <xdr:rowOff>78922</xdr:rowOff>
    </xdr:to>
    <xdr:cxnSp macro="">
      <xdr:nvCxnSpPr>
        <xdr:cNvPr id="77" name="直線コネクタ 76"/>
        <xdr:cNvCxnSpPr/>
      </xdr:nvCxnSpPr>
      <xdr:spPr>
        <a:xfrm>
          <a:off x="2336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2012</xdr:rowOff>
    </xdr:from>
    <xdr:ext cx="762000" cy="259045"/>
    <xdr:sp macro="" textlink="">
      <xdr:nvSpPr>
        <xdr:cNvPr id="79" name="テキスト ボックス 78"/>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78922</xdr:rowOff>
    </xdr:from>
    <xdr:to>
      <xdr:col>11</xdr:col>
      <xdr:colOff>31750</xdr:colOff>
      <xdr:row>44</xdr:row>
      <xdr:rowOff>78922</xdr:rowOff>
    </xdr:to>
    <xdr:cxnSp macro="">
      <xdr:nvCxnSpPr>
        <xdr:cNvPr id="80" name="直線コネクタ 79"/>
        <xdr:cNvCxnSpPr/>
      </xdr:nvCxnSpPr>
      <xdr:spPr>
        <a:xfrm>
          <a:off x="1447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79828</xdr:rowOff>
    </xdr:from>
    <xdr:to>
      <xdr:col>11</xdr:col>
      <xdr:colOff>82550</xdr:colOff>
      <xdr:row>45</xdr:row>
      <xdr:rowOff>9978</xdr:rowOff>
    </xdr:to>
    <xdr:sp macro="" textlink="">
      <xdr:nvSpPr>
        <xdr:cNvPr id="81" name="フローチャート: 判断 80"/>
        <xdr:cNvSpPr/>
      </xdr:nvSpPr>
      <xdr:spPr>
        <a:xfrm>
          <a:off x="2286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82" name="テキスト ボックス 81"/>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83" name="フローチャート: 判断 82"/>
        <xdr:cNvSpPr/>
      </xdr:nvSpPr>
      <xdr:spPr>
        <a:xfrm>
          <a:off x="1397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1105</xdr:rowOff>
    </xdr:from>
    <xdr:ext cx="762000" cy="259045"/>
    <xdr:sp macro="" textlink="">
      <xdr:nvSpPr>
        <xdr:cNvPr id="84" name="テキスト ボックス 83"/>
        <xdr:cNvSpPr txBox="1"/>
      </xdr:nvSpPr>
      <xdr:spPr>
        <a:xfrm>
          <a:off x="1066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154412</xdr:rowOff>
    </xdr:from>
    <xdr:ext cx="762000" cy="259045"/>
    <xdr:sp macro="" textlink="">
      <xdr:nvSpPr>
        <xdr:cNvPr id="91" name="財政力該当値テキスト"/>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28122</xdr:rowOff>
    </xdr:from>
    <xdr:to>
      <xdr:col>19</xdr:col>
      <xdr:colOff>184150</xdr:colOff>
      <xdr:row>44</xdr:row>
      <xdr:rowOff>129722</xdr:rowOff>
    </xdr:to>
    <xdr:sp macro="" textlink="">
      <xdr:nvSpPr>
        <xdr:cNvPr id="92" name="楕円 91"/>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114499</xdr:rowOff>
    </xdr:from>
    <xdr:ext cx="736600" cy="259045"/>
    <xdr:sp macro="" textlink="">
      <xdr:nvSpPr>
        <xdr:cNvPr id="93" name="テキスト ボックス 92"/>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28122</xdr:rowOff>
    </xdr:from>
    <xdr:to>
      <xdr:col>15</xdr:col>
      <xdr:colOff>133350</xdr:colOff>
      <xdr:row>44</xdr:row>
      <xdr:rowOff>129722</xdr:rowOff>
    </xdr:to>
    <xdr:sp macro="" textlink="">
      <xdr:nvSpPr>
        <xdr:cNvPr id="94" name="楕円 93"/>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114499</xdr:rowOff>
    </xdr:from>
    <xdr:ext cx="762000" cy="259045"/>
    <xdr:sp macro="" textlink="">
      <xdr:nvSpPr>
        <xdr:cNvPr id="95" name="テキスト ボックス 94"/>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28122</xdr:rowOff>
    </xdr:from>
    <xdr:to>
      <xdr:col>11</xdr:col>
      <xdr:colOff>82550</xdr:colOff>
      <xdr:row>44</xdr:row>
      <xdr:rowOff>129722</xdr:rowOff>
    </xdr:to>
    <xdr:sp macro="" textlink="">
      <xdr:nvSpPr>
        <xdr:cNvPr id="96" name="楕円 95"/>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139899</xdr:rowOff>
    </xdr:from>
    <xdr:ext cx="762000" cy="259045"/>
    <xdr:sp macro="" textlink="">
      <xdr:nvSpPr>
        <xdr:cNvPr id="97" name="テキスト ボックス 96"/>
        <xdr:cNvSpPr txBox="1"/>
      </xdr:nvSpPr>
      <xdr:spPr>
        <a:xfrm>
          <a:off x="1955800" y="7340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28122</xdr:rowOff>
    </xdr:from>
    <xdr:to>
      <xdr:col>7</xdr:col>
      <xdr:colOff>31750</xdr:colOff>
      <xdr:row>44</xdr:row>
      <xdr:rowOff>129722</xdr:rowOff>
    </xdr:to>
    <xdr:sp macro="" textlink="">
      <xdr:nvSpPr>
        <xdr:cNvPr id="98" name="楕円 97"/>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114499</xdr:rowOff>
    </xdr:from>
    <xdr:ext cx="762000" cy="259045"/>
    <xdr:sp macro="" textlink="">
      <xdr:nvSpPr>
        <xdr:cNvPr id="99" name="テキスト ボックス 98"/>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年度の経常収支比率は、前年度から</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％低下し</a:t>
          </a:r>
          <a:r>
            <a:rPr kumimoji="1" lang="en-US" altLang="ja-JP" sz="1200">
              <a:latin typeface="ＭＳ Ｐゴシック" panose="020B0600070205080204" pitchFamily="50" charset="-128"/>
              <a:ea typeface="ＭＳ Ｐゴシック" panose="020B0600070205080204" pitchFamily="50" charset="-128"/>
            </a:rPr>
            <a:t>90.8</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　分母である経常一般財源総額が法人市民税の増や地方消費税交付金の増により増加したことが主な要因である。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今後も幼児教育や障がい者福祉の充実のための社会保障関係経費など、経常的経費の増が想定されることから、財政構造の硬直化の進行が懸念される。</a:t>
          </a:r>
        </a:p>
        <a:p>
          <a:r>
            <a:rPr kumimoji="1" lang="ja-JP" altLang="en-US" sz="1200">
              <a:latin typeface="ＭＳ Ｐゴシック" panose="020B0600070205080204" pitchFamily="50" charset="-128"/>
              <a:ea typeface="ＭＳ Ｐゴシック" panose="020B0600070205080204" pitchFamily="50" charset="-128"/>
            </a:rPr>
            <a:t>　経常的経費の抑制のため、これからも行財政改革の取組みを継続的に実施し、健全な財政運営に努めていく。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121496</xdr:rowOff>
    </xdr:from>
    <xdr:to>
      <xdr:col>23</xdr:col>
      <xdr:colOff>133350</xdr:colOff>
      <xdr:row>66</xdr:row>
      <xdr:rowOff>146896</xdr:rowOff>
    </xdr:to>
    <xdr:cxnSp macro="">
      <xdr:nvCxnSpPr>
        <xdr:cNvPr id="129" name="直線コネクタ 128"/>
        <xdr:cNvCxnSpPr/>
      </xdr:nvCxnSpPr>
      <xdr:spPr>
        <a:xfrm flipV="1">
          <a:off x="4953000" y="9894146"/>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118973</xdr:rowOff>
    </xdr:from>
    <xdr:ext cx="762000" cy="259045"/>
    <xdr:sp macro="" textlink="">
      <xdr:nvSpPr>
        <xdr:cNvPr id="130"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146896</xdr:rowOff>
    </xdr:from>
    <xdr:to>
      <xdr:col>24</xdr:col>
      <xdr:colOff>12700</xdr:colOff>
      <xdr:row>66</xdr:row>
      <xdr:rowOff>146896</xdr:rowOff>
    </xdr:to>
    <xdr:cxnSp macro="">
      <xdr:nvCxnSpPr>
        <xdr:cNvPr id="131" name="直線コネクタ 130"/>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36423</xdr:rowOff>
    </xdr:from>
    <xdr:ext cx="762000" cy="259045"/>
    <xdr:sp macro="" textlink="">
      <xdr:nvSpPr>
        <xdr:cNvPr id="132" name="財政構造の弾力性最大値テキスト"/>
        <xdr:cNvSpPr txBox="1"/>
      </xdr:nvSpPr>
      <xdr:spPr>
        <a:xfrm>
          <a:off x="5041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121496</xdr:rowOff>
    </xdr:from>
    <xdr:to>
      <xdr:col>24</xdr:col>
      <xdr:colOff>12700</xdr:colOff>
      <xdr:row>57</xdr:row>
      <xdr:rowOff>121496</xdr:rowOff>
    </xdr:to>
    <xdr:cxnSp macro="">
      <xdr:nvCxnSpPr>
        <xdr:cNvPr id="133" name="直線コネクタ 132"/>
        <xdr:cNvCxnSpPr/>
      </xdr:nvCxnSpPr>
      <xdr:spPr>
        <a:xfrm>
          <a:off x="4864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61</xdr:row>
      <xdr:rowOff>30904</xdr:rowOff>
    </xdr:to>
    <xdr:cxnSp macro="">
      <xdr:nvCxnSpPr>
        <xdr:cNvPr id="134" name="直線コネクタ 133"/>
        <xdr:cNvCxnSpPr/>
      </xdr:nvCxnSpPr>
      <xdr:spPr>
        <a:xfrm flipV="1">
          <a:off x="4114800" y="1045718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163847</xdr:rowOff>
    </xdr:from>
    <xdr:ext cx="762000" cy="259045"/>
    <xdr:sp macro="" textlink="">
      <xdr:nvSpPr>
        <xdr:cNvPr id="135" name="財政構造の弾力性平均値テキスト"/>
        <xdr:cNvSpPr txBox="1"/>
      </xdr:nvSpPr>
      <xdr:spPr>
        <a:xfrm>
          <a:off x="5041900" y="1045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6" name="フローチャート: 判断 135"/>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138006</xdr:rowOff>
    </xdr:from>
    <xdr:to>
      <xdr:col>19</xdr:col>
      <xdr:colOff>133350</xdr:colOff>
      <xdr:row>61</xdr:row>
      <xdr:rowOff>30904</xdr:rowOff>
    </xdr:to>
    <xdr:cxnSp macro="">
      <xdr:nvCxnSpPr>
        <xdr:cNvPr id="137" name="直線コネクタ 136"/>
        <xdr:cNvCxnSpPr/>
      </xdr:nvCxnSpPr>
      <xdr:spPr>
        <a:xfrm>
          <a:off x="3225800" y="104250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119380</xdr:rowOff>
    </xdr:from>
    <xdr:to>
      <xdr:col>19</xdr:col>
      <xdr:colOff>184150</xdr:colOff>
      <xdr:row>61</xdr:row>
      <xdr:rowOff>49530</xdr:rowOff>
    </xdr:to>
    <xdr:sp macro="" textlink="">
      <xdr:nvSpPr>
        <xdr:cNvPr id="138" name="フローチャート: 判断 137"/>
        <xdr:cNvSpPr/>
      </xdr:nvSpPr>
      <xdr:spPr>
        <a:xfrm>
          <a:off x="4064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59707</xdr:rowOff>
    </xdr:from>
    <xdr:ext cx="736600" cy="259045"/>
    <xdr:sp macro="" textlink="">
      <xdr:nvSpPr>
        <xdr:cNvPr id="139" name="テキスト ボックス 138"/>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1270</xdr:rowOff>
    </xdr:from>
    <xdr:to>
      <xdr:col>15</xdr:col>
      <xdr:colOff>82550</xdr:colOff>
      <xdr:row>60</xdr:row>
      <xdr:rowOff>138006</xdr:rowOff>
    </xdr:to>
    <xdr:cxnSp macro="">
      <xdr:nvCxnSpPr>
        <xdr:cNvPr id="140" name="直線コネクタ 139"/>
        <xdr:cNvCxnSpPr/>
      </xdr:nvCxnSpPr>
      <xdr:spPr>
        <a:xfrm>
          <a:off x="2336800" y="1028827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95250</xdr:rowOff>
    </xdr:from>
    <xdr:to>
      <xdr:col>15</xdr:col>
      <xdr:colOff>133350</xdr:colOff>
      <xdr:row>61</xdr:row>
      <xdr:rowOff>25400</xdr:rowOff>
    </xdr:to>
    <xdr:sp macro="" textlink="">
      <xdr:nvSpPr>
        <xdr:cNvPr id="141" name="フローチャート: 判断 140"/>
        <xdr:cNvSpPr/>
      </xdr:nvSpPr>
      <xdr:spPr>
        <a:xfrm>
          <a:off x="3175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10177</xdr:rowOff>
    </xdr:from>
    <xdr:ext cx="762000" cy="259045"/>
    <xdr:sp macro="" textlink="">
      <xdr:nvSpPr>
        <xdr:cNvPr id="142" name="テキスト ボックス 141"/>
        <xdr:cNvSpPr txBox="1"/>
      </xdr:nvSpPr>
      <xdr:spPr>
        <a:xfrm>
          <a:off x="2844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61</xdr:row>
      <xdr:rowOff>55033</xdr:rowOff>
    </xdr:to>
    <xdr:cxnSp macro="">
      <xdr:nvCxnSpPr>
        <xdr:cNvPr id="143" name="直線コネクタ 142"/>
        <xdr:cNvCxnSpPr/>
      </xdr:nvCxnSpPr>
      <xdr:spPr>
        <a:xfrm flipV="1">
          <a:off x="1447800" y="1028827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41487</xdr:rowOff>
    </xdr:from>
    <xdr:to>
      <xdr:col>11</xdr:col>
      <xdr:colOff>82550</xdr:colOff>
      <xdr:row>59</xdr:row>
      <xdr:rowOff>143087</xdr:rowOff>
    </xdr:to>
    <xdr:sp macro="" textlink="">
      <xdr:nvSpPr>
        <xdr:cNvPr id="144" name="フローチャート: 判断 143"/>
        <xdr:cNvSpPr/>
      </xdr:nvSpPr>
      <xdr:spPr>
        <a:xfrm>
          <a:off x="2286000" y="10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153264</xdr:rowOff>
    </xdr:from>
    <xdr:ext cx="762000" cy="259045"/>
    <xdr:sp macro="" textlink="">
      <xdr:nvSpPr>
        <xdr:cNvPr id="145" name="テキスト ボックス 144"/>
        <xdr:cNvSpPr txBox="1"/>
      </xdr:nvSpPr>
      <xdr:spPr>
        <a:xfrm>
          <a:off x="1955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52070</xdr:rowOff>
    </xdr:from>
    <xdr:to>
      <xdr:col>7</xdr:col>
      <xdr:colOff>31750</xdr:colOff>
      <xdr:row>58</xdr:row>
      <xdr:rowOff>153670</xdr:rowOff>
    </xdr:to>
    <xdr:sp macro="" textlink="">
      <xdr:nvSpPr>
        <xdr:cNvPr id="146" name="フローチャート: 判断 145"/>
        <xdr:cNvSpPr/>
      </xdr:nvSpPr>
      <xdr:spPr>
        <a:xfrm>
          <a:off x="13970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163847</xdr:rowOff>
    </xdr:from>
    <xdr:ext cx="762000" cy="259045"/>
    <xdr:sp macro="" textlink="">
      <xdr:nvSpPr>
        <xdr:cNvPr id="147" name="テキスト ボックス 146"/>
        <xdr:cNvSpPr txBox="1"/>
      </xdr:nvSpPr>
      <xdr:spPr>
        <a:xfrm>
          <a:off x="1066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53" name="楕円 152"/>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135907</xdr:rowOff>
    </xdr:from>
    <xdr:ext cx="762000" cy="259045"/>
    <xdr:sp macro="" textlink="">
      <xdr:nvSpPr>
        <xdr:cNvPr id="154" name="財政構造の弾力性該当値テキスト"/>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151554</xdr:rowOff>
    </xdr:from>
    <xdr:to>
      <xdr:col>19</xdr:col>
      <xdr:colOff>184150</xdr:colOff>
      <xdr:row>61</xdr:row>
      <xdr:rowOff>81704</xdr:rowOff>
    </xdr:to>
    <xdr:sp macro="" textlink="">
      <xdr:nvSpPr>
        <xdr:cNvPr id="155" name="楕円 154"/>
        <xdr:cNvSpPr/>
      </xdr:nvSpPr>
      <xdr:spPr>
        <a:xfrm>
          <a:off x="4064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66481</xdr:rowOff>
    </xdr:from>
    <xdr:ext cx="736600" cy="259045"/>
    <xdr:sp macro="" textlink="">
      <xdr:nvSpPr>
        <xdr:cNvPr id="156" name="テキスト ボックス 155"/>
        <xdr:cNvSpPr txBox="1"/>
      </xdr:nvSpPr>
      <xdr:spPr>
        <a:xfrm>
          <a:off x="3733800" y="10524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87206</xdr:rowOff>
    </xdr:from>
    <xdr:to>
      <xdr:col>15</xdr:col>
      <xdr:colOff>133350</xdr:colOff>
      <xdr:row>61</xdr:row>
      <xdr:rowOff>17356</xdr:rowOff>
    </xdr:to>
    <xdr:sp macro="" textlink="">
      <xdr:nvSpPr>
        <xdr:cNvPr id="157" name="楕円 156"/>
        <xdr:cNvSpPr/>
      </xdr:nvSpPr>
      <xdr:spPr>
        <a:xfrm>
          <a:off x="3175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27533</xdr:rowOff>
    </xdr:from>
    <xdr:ext cx="762000" cy="259045"/>
    <xdr:sp macro="" textlink="">
      <xdr:nvSpPr>
        <xdr:cNvPr id="158" name="テキスト ボックス 157"/>
        <xdr:cNvSpPr txBox="1"/>
      </xdr:nvSpPr>
      <xdr:spPr>
        <a:xfrm>
          <a:off x="2844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121920</xdr:rowOff>
    </xdr:from>
    <xdr:to>
      <xdr:col>11</xdr:col>
      <xdr:colOff>82550</xdr:colOff>
      <xdr:row>60</xdr:row>
      <xdr:rowOff>52070</xdr:rowOff>
    </xdr:to>
    <xdr:sp macro="" textlink="">
      <xdr:nvSpPr>
        <xdr:cNvPr id="159" name="楕円 158"/>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36847</xdr:rowOff>
    </xdr:from>
    <xdr:ext cx="762000" cy="259045"/>
    <xdr:sp macro="" textlink="">
      <xdr:nvSpPr>
        <xdr:cNvPr id="160" name="テキスト ボックス 159"/>
        <xdr:cNvSpPr txBox="1"/>
      </xdr:nvSpPr>
      <xdr:spPr>
        <a:xfrm>
          <a:off x="1955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61" name="楕円 160"/>
        <xdr:cNvSpPr/>
      </xdr:nvSpPr>
      <xdr:spPr>
        <a:xfrm>
          <a:off x="1397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90610</xdr:rowOff>
    </xdr:from>
    <xdr:ext cx="762000" cy="259045"/>
    <xdr:sp macro="" textlink="">
      <xdr:nvSpPr>
        <xdr:cNvPr id="162" name="テキスト ボックス 161"/>
        <xdr:cNvSpPr txBox="1"/>
      </xdr:nvSpPr>
      <xdr:spPr>
        <a:xfrm>
          <a:off x="1066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[115,667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年度の人件費は、リニア関連事業の推進に向けた新たな課の設置による職員数の増などにより前年度と比べ</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％の増、物件費は小中学校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教育推進のための機器整備などにより前年度と比べ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年度の額は類似団体平均、全国平均及び長野県平均のすべてを下回っているが、人口減少等の影響もあり、増加傾向となっている。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今後も職員数の適正管理、行財政改革の取組み、当初予算編成での精査などを通して、経常的経費の抑制に努める必要がある。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98690</xdr:rowOff>
    </xdr:from>
    <xdr:to>
      <xdr:col>23</xdr:col>
      <xdr:colOff>133350</xdr:colOff>
      <xdr:row>89</xdr:row>
      <xdr:rowOff>89964</xdr:rowOff>
    </xdr:to>
    <xdr:cxnSp macro="">
      <xdr:nvCxnSpPr>
        <xdr:cNvPr id="194" name="直線コネクタ 193"/>
        <xdr:cNvCxnSpPr/>
      </xdr:nvCxnSpPr>
      <xdr:spPr>
        <a:xfrm flipV="1">
          <a:off x="4953000" y="13814690"/>
          <a:ext cx="0" cy="1534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62041</xdr:rowOff>
    </xdr:from>
    <xdr:ext cx="762000" cy="259045"/>
    <xdr:sp macro="" textlink="">
      <xdr:nvSpPr>
        <xdr:cNvPr id="195" name="人件費・物件費等の状況最小値テキスト"/>
        <xdr:cNvSpPr txBox="1"/>
      </xdr:nvSpPr>
      <xdr:spPr>
        <a:xfrm>
          <a:off x="5041900" y="1532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89964</xdr:rowOff>
    </xdr:from>
    <xdr:to>
      <xdr:col>24</xdr:col>
      <xdr:colOff>12700</xdr:colOff>
      <xdr:row>89</xdr:row>
      <xdr:rowOff>89964</xdr:rowOff>
    </xdr:to>
    <xdr:cxnSp macro="">
      <xdr:nvCxnSpPr>
        <xdr:cNvPr id="196" name="直線コネクタ 195"/>
        <xdr:cNvCxnSpPr/>
      </xdr:nvCxnSpPr>
      <xdr:spPr>
        <a:xfrm>
          <a:off x="4864100" y="1534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13617</xdr:rowOff>
    </xdr:from>
    <xdr:ext cx="762000" cy="259045"/>
    <xdr:sp macro="" textlink="">
      <xdr:nvSpPr>
        <xdr:cNvPr id="197" name="人件費・物件費等の状況最大値テキスト"/>
        <xdr:cNvSpPr txBox="1"/>
      </xdr:nvSpPr>
      <xdr:spPr>
        <a:xfrm>
          <a:off x="5041900" y="1355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98690</xdr:rowOff>
    </xdr:from>
    <xdr:to>
      <xdr:col>24</xdr:col>
      <xdr:colOff>12700</xdr:colOff>
      <xdr:row>80</xdr:row>
      <xdr:rowOff>98690</xdr:rowOff>
    </xdr:to>
    <xdr:cxnSp macro="">
      <xdr:nvCxnSpPr>
        <xdr:cNvPr id="198" name="直線コネクタ 197"/>
        <xdr:cNvCxnSpPr/>
      </xdr:nvCxnSpPr>
      <xdr:spPr>
        <a:xfrm>
          <a:off x="4864100" y="1381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84607</xdr:rowOff>
    </xdr:from>
    <xdr:to>
      <xdr:col>23</xdr:col>
      <xdr:colOff>133350</xdr:colOff>
      <xdr:row>83</xdr:row>
      <xdr:rowOff>127611</xdr:rowOff>
    </xdr:to>
    <xdr:cxnSp macro="">
      <xdr:nvCxnSpPr>
        <xdr:cNvPr id="199" name="直線コネクタ 198"/>
        <xdr:cNvCxnSpPr/>
      </xdr:nvCxnSpPr>
      <xdr:spPr>
        <a:xfrm>
          <a:off x="4114800" y="14314957"/>
          <a:ext cx="838200" cy="4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24923</xdr:rowOff>
    </xdr:from>
    <xdr:ext cx="762000" cy="259045"/>
    <xdr:sp macro="" textlink="">
      <xdr:nvSpPr>
        <xdr:cNvPr id="200" name="人件費・物件費等の状況平均値テキスト"/>
        <xdr:cNvSpPr txBox="1"/>
      </xdr:nvSpPr>
      <xdr:spPr>
        <a:xfrm>
          <a:off x="5041900" y="14426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52846</xdr:rowOff>
    </xdr:from>
    <xdr:to>
      <xdr:col>23</xdr:col>
      <xdr:colOff>184150</xdr:colOff>
      <xdr:row>84</xdr:row>
      <xdr:rowOff>154446</xdr:rowOff>
    </xdr:to>
    <xdr:sp macro="" textlink="">
      <xdr:nvSpPr>
        <xdr:cNvPr id="201" name="フローチャート: 判断 200"/>
        <xdr:cNvSpPr/>
      </xdr:nvSpPr>
      <xdr:spPr>
        <a:xfrm>
          <a:off x="49022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84607</xdr:rowOff>
    </xdr:from>
    <xdr:to>
      <xdr:col>19</xdr:col>
      <xdr:colOff>133350</xdr:colOff>
      <xdr:row>83</xdr:row>
      <xdr:rowOff>85452</xdr:rowOff>
    </xdr:to>
    <xdr:cxnSp macro="">
      <xdr:nvCxnSpPr>
        <xdr:cNvPr id="202" name="直線コネクタ 201"/>
        <xdr:cNvCxnSpPr/>
      </xdr:nvCxnSpPr>
      <xdr:spPr>
        <a:xfrm flipV="1">
          <a:off x="3225800" y="14314957"/>
          <a:ext cx="8890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32181</xdr:rowOff>
    </xdr:from>
    <xdr:to>
      <xdr:col>19</xdr:col>
      <xdr:colOff>184150</xdr:colOff>
      <xdr:row>84</xdr:row>
      <xdr:rowOff>133781</xdr:rowOff>
    </xdr:to>
    <xdr:sp macro="" textlink="">
      <xdr:nvSpPr>
        <xdr:cNvPr id="203" name="フローチャート: 判断 202"/>
        <xdr:cNvSpPr/>
      </xdr:nvSpPr>
      <xdr:spPr>
        <a:xfrm>
          <a:off x="4064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118558</xdr:rowOff>
    </xdr:from>
    <xdr:ext cx="736600" cy="259045"/>
    <xdr:sp macro="" textlink="">
      <xdr:nvSpPr>
        <xdr:cNvPr id="204" name="テキスト ボックス 203"/>
        <xdr:cNvSpPr txBox="1"/>
      </xdr:nvSpPr>
      <xdr:spPr>
        <a:xfrm>
          <a:off x="3733800" y="1452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41397</xdr:rowOff>
    </xdr:from>
    <xdr:to>
      <xdr:col>15</xdr:col>
      <xdr:colOff>82550</xdr:colOff>
      <xdr:row>83</xdr:row>
      <xdr:rowOff>85452</xdr:rowOff>
    </xdr:to>
    <xdr:cxnSp macro="">
      <xdr:nvCxnSpPr>
        <xdr:cNvPr id="205" name="直線コネクタ 204"/>
        <xdr:cNvCxnSpPr/>
      </xdr:nvCxnSpPr>
      <xdr:spPr>
        <a:xfrm>
          <a:off x="2336800" y="14271747"/>
          <a:ext cx="889000" cy="4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153716</xdr:rowOff>
    </xdr:from>
    <xdr:to>
      <xdr:col>15</xdr:col>
      <xdr:colOff>133350</xdr:colOff>
      <xdr:row>84</xdr:row>
      <xdr:rowOff>83866</xdr:rowOff>
    </xdr:to>
    <xdr:sp macro="" textlink="">
      <xdr:nvSpPr>
        <xdr:cNvPr id="206" name="フローチャート: 判断 205"/>
        <xdr:cNvSpPr/>
      </xdr:nvSpPr>
      <xdr:spPr>
        <a:xfrm>
          <a:off x="3175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68643</xdr:rowOff>
    </xdr:from>
    <xdr:ext cx="762000" cy="259045"/>
    <xdr:sp macro="" textlink="">
      <xdr:nvSpPr>
        <xdr:cNvPr id="207" name="テキスト ボックス 206"/>
        <xdr:cNvSpPr txBox="1"/>
      </xdr:nvSpPr>
      <xdr:spPr>
        <a:xfrm>
          <a:off x="2844800" y="1447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30970</xdr:rowOff>
    </xdr:from>
    <xdr:to>
      <xdr:col>11</xdr:col>
      <xdr:colOff>31750</xdr:colOff>
      <xdr:row>83</xdr:row>
      <xdr:rowOff>41397</xdr:rowOff>
    </xdr:to>
    <xdr:cxnSp macro="">
      <xdr:nvCxnSpPr>
        <xdr:cNvPr id="208" name="直線コネクタ 207"/>
        <xdr:cNvCxnSpPr/>
      </xdr:nvCxnSpPr>
      <xdr:spPr>
        <a:xfrm>
          <a:off x="1447800" y="14261320"/>
          <a:ext cx="889000" cy="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158610</xdr:rowOff>
    </xdr:from>
    <xdr:to>
      <xdr:col>11</xdr:col>
      <xdr:colOff>82550</xdr:colOff>
      <xdr:row>84</xdr:row>
      <xdr:rowOff>88760</xdr:rowOff>
    </xdr:to>
    <xdr:sp macro="" textlink="">
      <xdr:nvSpPr>
        <xdr:cNvPr id="209" name="フローチャート: 判断 208"/>
        <xdr:cNvSpPr/>
      </xdr:nvSpPr>
      <xdr:spPr>
        <a:xfrm>
          <a:off x="2286000" y="1438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73537</xdr:rowOff>
    </xdr:from>
    <xdr:ext cx="762000" cy="259045"/>
    <xdr:sp macro="" textlink="">
      <xdr:nvSpPr>
        <xdr:cNvPr id="210" name="テキスト ボックス 209"/>
        <xdr:cNvSpPr txBox="1"/>
      </xdr:nvSpPr>
      <xdr:spPr>
        <a:xfrm>
          <a:off x="1955800" y="1447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48854</xdr:rowOff>
    </xdr:from>
    <xdr:to>
      <xdr:col>7</xdr:col>
      <xdr:colOff>31750</xdr:colOff>
      <xdr:row>83</xdr:row>
      <xdr:rowOff>150454</xdr:rowOff>
    </xdr:to>
    <xdr:sp macro="" textlink="">
      <xdr:nvSpPr>
        <xdr:cNvPr id="211" name="フローチャート: 判断 210"/>
        <xdr:cNvSpPr/>
      </xdr:nvSpPr>
      <xdr:spPr>
        <a:xfrm>
          <a:off x="1397000" y="1427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135231</xdr:rowOff>
    </xdr:from>
    <xdr:ext cx="762000" cy="259045"/>
    <xdr:sp macro="" textlink="">
      <xdr:nvSpPr>
        <xdr:cNvPr id="212" name="テキスト ボックス 211"/>
        <xdr:cNvSpPr txBox="1"/>
      </xdr:nvSpPr>
      <xdr:spPr>
        <a:xfrm>
          <a:off x="1066800" y="1436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76811</xdr:rowOff>
    </xdr:from>
    <xdr:to>
      <xdr:col>23</xdr:col>
      <xdr:colOff>184150</xdr:colOff>
      <xdr:row>84</xdr:row>
      <xdr:rowOff>6961</xdr:rowOff>
    </xdr:to>
    <xdr:sp macro="" textlink="">
      <xdr:nvSpPr>
        <xdr:cNvPr id="218" name="楕円 217"/>
        <xdr:cNvSpPr/>
      </xdr:nvSpPr>
      <xdr:spPr>
        <a:xfrm>
          <a:off x="4902200" y="143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93338</xdr:rowOff>
    </xdr:from>
    <xdr:ext cx="762000" cy="259045"/>
    <xdr:sp macro="" textlink="">
      <xdr:nvSpPr>
        <xdr:cNvPr id="219" name="人件費・物件費等の状況該当値テキスト"/>
        <xdr:cNvSpPr txBox="1"/>
      </xdr:nvSpPr>
      <xdr:spPr>
        <a:xfrm>
          <a:off x="5041900" y="141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33807</xdr:rowOff>
    </xdr:from>
    <xdr:to>
      <xdr:col>19</xdr:col>
      <xdr:colOff>184150</xdr:colOff>
      <xdr:row>83</xdr:row>
      <xdr:rowOff>135407</xdr:rowOff>
    </xdr:to>
    <xdr:sp macro="" textlink="">
      <xdr:nvSpPr>
        <xdr:cNvPr id="220" name="楕円 219"/>
        <xdr:cNvSpPr/>
      </xdr:nvSpPr>
      <xdr:spPr>
        <a:xfrm>
          <a:off x="4064000" y="1426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145584</xdr:rowOff>
    </xdr:from>
    <xdr:ext cx="736600" cy="259045"/>
    <xdr:sp macro="" textlink="">
      <xdr:nvSpPr>
        <xdr:cNvPr id="221" name="テキスト ボックス 220"/>
        <xdr:cNvSpPr txBox="1"/>
      </xdr:nvSpPr>
      <xdr:spPr>
        <a:xfrm>
          <a:off x="3733800" y="1403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34652</xdr:rowOff>
    </xdr:from>
    <xdr:to>
      <xdr:col>15</xdr:col>
      <xdr:colOff>133350</xdr:colOff>
      <xdr:row>83</xdr:row>
      <xdr:rowOff>136252</xdr:rowOff>
    </xdr:to>
    <xdr:sp macro="" textlink="">
      <xdr:nvSpPr>
        <xdr:cNvPr id="222" name="楕円 221"/>
        <xdr:cNvSpPr/>
      </xdr:nvSpPr>
      <xdr:spPr>
        <a:xfrm>
          <a:off x="31750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146429</xdr:rowOff>
    </xdr:from>
    <xdr:ext cx="762000" cy="259045"/>
    <xdr:sp macro="" textlink="">
      <xdr:nvSpPr>
        <xdr:cNvPr id="223" name="テキスト ボックス 222"/>
        <xdr:cNvSpPr txBox="1"/>
      </xdr:nvSpPr>
      <xdr:spPr>
        <a:xfrm>
          <a:off x="2844800" y="14033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162047</xdr:rowOff>
    </xdr:from>
    <xdr:to>
      <xdr:col>11</xdr:col>
      <xdr:colOff>82550</xdr:colOff>
      <xdr:row>83</xdr:row>
      <xdr:rowOff>92197</xdr:rowOff>
    </xdr:to>
    <xdr:sp macro="" textlink="">
      <xdr:nvSpPr>
        <xdr:cNvPr id="224" name="楕円 223"/>
        <xdr:cNvSpPr/>
      </xdr:nvSpPr>
      <xdr:spPr>
        <a:xfrm>
          <a:off x="2286000" y="1422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102374</xdr:rowOff>
    </xdr:from>
    <xdr:ext cx="762000" cy="259045"/>
    <xdr:sp macro="" textlink="">
      <xdr:nvSpPr>
        <xdr:cNvPr id="225" name="テキスト ボックス 224"/>
        <xdr:cNvSpPr txBox="1"/>
      </xdr:nvSpPr>
      <xdr:spPr>
        <a:xfrm>
          <a:off x="1955800" y="1398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151620</xdr:rowOff>
    </xdr:from>
    <xdr:to>
      <xdr:col>7</xdr:col>
      <xdr:colOff>31750</xdr:colOff>
      <xdr:row>83</xdr:row>
      <xdr:rowOff>81770</xdr:rowOff>
    </xdr:to>
    <xdr:sp macro="" textlink="">
      <xdr:nvSpPr>
        <xdr:cNvPr id="226" name="楕円 225"/>
        <xdr:cNvSpPr/>
      </xdr:nvSpPr>
      <xdr:spPr>
        <a:xfrm>
          <a:off x="1397000" y="142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91947</xdr:rowOff>
    </xdr:from>
    <xdr:ext cx="762000" cy="259045"/>
    <xdr:sp macro="" textlink="">
      <xdr:nvSpPr>
        <xdr:cNvPr id="227" name="テキスト ボックス 226"/>
        <xdr:cNvSpPr txBox="1"/>
      </xdr:nvSpPr>
      <xdr:spPr>
        <a:xfrm>
          <a:off x="1066800" y="1397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年度のラスパイレス指数は、人事院勧告に準拠した給与制度の見直し及び昇給等を行ったが、平成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類似団体及び全国市平均との比較では低い数値となっている。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89</xdr:row>
      <xdr:rowOff>89959</xdr:rowOff>
    </xdr:to>
    <xdr:cxnSp macro="">
      <xdr:nvCxnSpPr>
        <xdr:cNvPr id="256" name="直線コネクタ 255"/>
        <xdr:cNvCxnSpPr/>
      </xdr:nvCxnSpPr>
      <xdr:spPr>
        <a:xfrm flipV="1">
          <a:off x="17018000" y="1392131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62036</xdr:rowOff>
    </xdr:from>
    <xdr:ext cx="762000" cy="259045"/>
    <xdr:sp macro="" textlink="">
      <xdr:nvSpPr>
        <xdr:cNvPr id="257" name="給与水準   （国との比較）最小値テキスト"/>
        <xdr:cNvSpPr txBox="1"/>
      </xdr:nvSpPr>
      <xdr:spPr>
        <a:xfrm>
          <a:off x="17106900" y="1532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89959</xdr:rowOff>
    </xdr:from>
    <xdr:to>
      <xdr:col>81</xdr:col>
      <xdr:colOff>133350</xdr:colOff>
      <xdr:row>89</xdr:row>
      <xdr:rowOff>89959</xdr:rowOff>
    </xdr:to>
    <xdr:cxnSp macro="">
      <xdr:nvCxnSpPr>
        <xdr:cNvPr id="258" name="直線コネクタ 257"/>
        <xdr:cNvCxnSpPr/>
      </xdr:nvCxnSpPr>
      <xdr:spPr>
        <a:xfrm>
          <a:off x="16929100" y="1534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102659</xdr:rowOff>
    </xdr:to>
    <xdr:cxnSp macro="">
      <xdr:nvCxnSpPr>
        <xdr:cNvPr id="261" name="直線コネクタ 260"/>
        <xdr:cNvCxnSpPr/>
      </xdr:nvCxnSpPr>
      <xdr:spPr>
        <a:xfrm flipV="1">
          <a:off x="16179800" y="14444134"/>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2"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102659</xdr:rowOff>
    </xdr:to>
    <xdr:cxnSp macro="">
      <xdr:nvCxnSpPr>
        <xdr:cNvPr id="264" name="直線コネクタ 263"/>
        <xdr:cNvCxnSpPr/>
      </xdr:nvCxnSpPr>
      <xdr:spPr>
        <a:xfrm>
          <a:off x="15290800" y="1444413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6" name="テキスト ボックス 265"/>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113241</xdr:rowOff>
    </xdr:from>
    <xdr:to>
      <xdr:col>72</xdr:col>
      <xdr:colOff>203200</xdr:colOff>
      <xdr:row>84</xdr:row>
      <xdr:rowOff>42334</xdr:rowOff>
    </xdr:to>
    <xdr:cxnSp macro="">
      <xdr:nvCxnSpPr>
        <xdr:cNvPr id="267" name="直線コネクタ 266"/>
        <xdr:cNvCxnSpPr/>
      </xdr:nvCxnSpPr>
      <xdr:spPr>
        <a:xfrm>
          <a:off x="14401800" y="14343591"/>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113241</xdr:rowOff>
    </xdr:from>
    <xdr:to>
      <xdr:col>68</xdr:col>
      <xdr:colOff>152400</xdr:colOff>
      <xdr:row>83</xdr:row>
      <xdr:rowOff>133350</xdr:rowOff>
    </xdr:to>
    <xdr:cxnSp macro="">
      <xdr:nvCxnSpPr>
        <xdr:cNvPr id="270" name="直線コネクタ 269"/>
        <xdr:cNvCxnSpPr/>
      </xdr:nvCxnSpPr>
      <xdr:spPr>
        <a:xfrm flipV="1">
          <a:off x="13512800" y="143435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2" name="テキスト ボックス 271"/>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73" name="フローチャート: 判断 272"/>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74" name="テキスト ボックス 273"/>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80" name="楕円 279"/>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81"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82" name="楕円 281"/>
        <xdr:cNvSpPr/>
      </xdr:nvSpPr>
      <xdr:spPr>
        <a:xfrm>
          <a:off x="16129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83" name="テキスト ボックス 282"/>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84" name="楕円 283"/>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85" name="テキスト ボックス 284"/>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62441</xdr:rowOff>
    </xdr:from>
    <xdr:to>
      <xdr:col>68</xdr:col>
      <xdr:colOff>203200</xdr:colOff>
      <xdr:row>83</xdr:row>
      <xdr:rowOff>164041</xdr:rowOff>
    </xdr:to>
    <xdr:sp macro="" textlink="">
      <xdr:nvSpPr>
        <xdr:cNvPr id="286" name="楕円 285"/>
        <xdr:cNvSpPr/>
      </xdr:nvSpPr>
      <xdr:spPr>
        <a:xfrm>
          <a:off x="14351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2768</xdr:rowOff>
    </xdr:from>
    <xdr:ext cx="762000" cy="259045"/>
    <xdr:sp macro="" textlink="">
      <xdr:nvSpPr>
        <xdr:cNvPr id="287" name="テキスト ボックス 286"/>
        <xdr:cNvSpPr txBox="1"/>
      </xdr:nvSpPr>
      <xdr:spPr>
        <a:xfrm>
          <a:off x="14020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8" name="楕円 287"/>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9" name="テキスト ボックス 288"/>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第６次飯田市定員適正化計画（</a:t>
          </a:r>
          <a:r>
            <a:rPr kumimoji="1" lang="en-US" altLang="ja-JP" sz="1300">
              <a:latin typeface="ＭＳ Ｐゴシック" panose="020B0600070205080204" pitchFamily="50" charset="-128"/>
              <a:ea typeface="ＭＳ Ｐゴシック" panose="020B0600070205080204" pitchFamily="50" charset="-128"/>
            </a:rPr>
            <a:t>H23.4.1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H29.4.1</a:t>
          </a:r>
          <a:r>
            <a:rPr kumimoji="1" lang="ja-JP" altLang="en-US" sz="1300">
              <a:latin typeface="ＭＳ Ｐゴシック" panose="020B0600070205080204" pitchFamily="50" charset="-128"/>
              <a:ea typeface="ＭＳ Ｐゴシック" panose="020B0600070205080204" pitchFamily="50" charset="-128"/>
            </a:rPr>
            <a:t>）に則り、職員数の削減に努めてきた。平成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年度の職員数は</a:t>
          </a:r>
          <a:r>
            <a:rPr kumimoji="1" lang="en-US" altLang="ja-JP" sz="1300">
              <a:latin typeface="ＭＳ Ｐゴシック" panose="020B0600070205080204" pitchFamily="50" charset="-128"/>
              <a:ea typeface="ＭＳ Ｐゴシック" panose="020B0600070205080204" pitchFamily="50" charset="-128"/>
            </a:rPr>
            <a:t>727</a:t>
          </a:r>
          <a:r>
            <a:rPr kumimoji="1" lang="ja-JP" altLang="en-US" sz="1300">
              <a:latin typeface="ＭＳ Ｐゴシック" panose="020B0600070205080204" pitchFamily="50" charset="-128"/>
              <a:ea typeface="ＭＳ Ｐゴシック" panose="020B0600070205080204" pitchFamily="50" charset="-128"/>
            </a:rPr>
            <a:t>人で、リニア関連事業の推進に伴い前年と比較して８人の増となった。</a:t>
          </a:r>
        </a:p>
        <a:p>
          <a:r>
            <a:rPr kumimoji="1" lang="ja-JP" altLang="en-US" sz="1300">
              <a:latin typeface="ＭＳ Ｐゴシック" panose="020B0600070205080204" pitchFamily="50" charset="-128"/>
              <a:ea typeface="ＭＳ Ｐゴシック" panose="020B0600070205080204" pitchFamily="50" charset="-128"/>
            </a:rPr>
            <a:t>　人口千人当たりの職員数は</a:t>
          </a:r>
          <a:r>
            <a:rPr kumimoji="1" lang="en-US" altLang="ja-JP" sz="1300">
              <a:latin typeface="ＭＳ Ｐゴシック" panose="020B0600070205080204" pitchFamily="50" charset="-128"/>
              <a:ea typeface="ＭＳ Ｐゴシック" panose="020B0600070205080204" pitchFamily="50" charset="-128"/>
            </a:rPr>
            <a:t>7.15</a:t>
          </a:r>
          <a:r>
            <a:rPr kumimoji="1" lang="ja-JP" altLang="en-US" sz="1300">
              <a:latin typeface="ＭＳ Ｐゴシック" panose="020B0600070205080204" pitchFamily="50" charset="-128"/>
              <a:ea typeface="ＭＳ Ｐゴシック" panose="020B0600070205080204" pitchFamily="50" charset="-128"/>
            </a:rPr>
            <a:t>人で、類似団体及び全国平均を下回っており、適正化計画に基づく計画的な削減の結果であるといえる。</a:t>
          </a:r>
        </a:p>
        <a:p>
          <a:r>
            <a:rPr kumimoji="1" lang="ja-JP" altLang="en-US" sz="1300">
              <a:latin typeface="ＭＳ Ｐゴシック" panose="020B0600070205080204" pitchFamily="50" charset="-128"/>
              <a:ea typeface="ＭＳ Ｐゴシック" panose="020B0600070205080204" pitchFamily="50" charset="-128"/>
            </a:rPr>
            <a:t>　今後も平成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年度から運用している「飯田市行財政改革大綱」及び計画期間の各年度で定める「飯田市行財政改革大綱</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年度～令和２年度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に基づく実行計画」の中で、適正な職員数の管理に努める。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165481</xdr:rowOff>
    </xdr:from>
    <xdr:to>
      <xdr:col>81</xdr:col>
      <xdr:colOff>44450</xdr:colOff>
      <xdr:row>67</xdr:row>
      <xdr:rowOff>7620</xdr:rowOff>
    </xdr:to>
    <xdr:cxnSp macro="">
      <xdr:nvCxnSpPr>
        <xdr:cNvPr id="317" name="直線コネクタ 316"/>
        <xdr:cNvCxnSpPr/>
      </xdr:nvCxnSpPr>
      <xdr:spPr>
        <a:xfrm flipV="1">
          <a:off x="17018000" y="10281031"/>
          <a:ext cx="0" cy="1213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18"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19" name="直線コネクタ 318"/>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80408</xdr:rowOff>
    </xdr:from>
    <xdr:ext cx="762000" cy="259045"/>
    <xdr:sp macro="" textlink="">
      <xdr:nvSpPr>
        <xdr:cNvPr id="320" name="定員管理の状況最大値テキスト"/>
        <xdr:cNvSpPr txBox="1"/>
      </xdr:nvSpPr>
      <xdr:spPr>
        <a:xfrm>
          <a:off x="17106900" y="1002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165481</xdr:rowOff>
    </xdr:from>
    <xdr:to>
      <xdr:col>81</xdr:col>
      <xdr:colOff>133350</xdr:colOff>
      <xdr:row>59</xdr:row>
      <xdr:rowOff>165481</xdr:rowOff>
    </xdr:to>
    <xdr:cxnSp macro="">
      <xdr:nvCxnSpPr>
        <xdr:cNvPr id="321" name="直線コネクタ 320"/>
        <xdr:cNvCxnSpPr/>
      </xdr:nvCxnSpPr>
      <xdr:spPr>
        <a:xfrm>
          <a:off x="16929100" y="1028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8128</xdr:rowOff>
    </xdr:from>
    <xdr:to>
      <xdr:col>81</xdr:col>
      <xdr:colOff>44450</xdr:colOff>
      <xdr:row>63</xdr:row>
      <xdr:rowOff>29845</xdr:rowOff>
    </xdr:to>
    <xdr:cxnSp macro="">
      <xdr:nvCxnSpPr>
        <xdr:cNvPr id="322" name="直線コネクタ 321"/>
        <xdr:cNvCxnSpPr/>
      </xdr:nvCxnSpPr>
      <xdr:spPr>
        <a:xfrm>
          <a:off x="16179800" y="10809478"/>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124985</xdr:rowOff>
    </xdr:from>
    <xdr:ext cx="762000" cy="259045"/>
    <xdr:sp macro="" textlink="">
      <xdr:nvSpPr>
        <xdr:cNvPr id="323" name="定員管理の状況平均値テキスト"/>
        <xdr:cNvSpPr txBox="1"/>
      </xdr:nvSpPr>
      <xdr:spPr>
        <a:xfrm>
          <a:off x="17106900" y="1075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152908</xdr:rowOff>
    </xdr:from>
    <xdr:to>
      <xdr:col>81</xdr:col>
      <xdr:colOff>95250</xdr:colOff>
      <xdr:row>63</xdr:row>
      <xdr:rowOff>83058</xdr:rowOff>
    </xdr:to>
    <xdr:sp macro="" textlink="">
      <xdr:nvSpPr>
        <xdr:cNvPr id="324" name="フローチャート: 判断 323"/>
        <xdr:cNvSpPr/>
      </xdr:nvSpPr>
      <xdr:spPr>
        <a:xfrm>
          <a:off x="169672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148209</xdr:rowOff>
    </xdr:from>
    <xdr:to>
      <xdr:col>77</xdr:col>
      <xdr:colOff>44450</xdr:colOff>
      <xdr:row>63</xdr:row>
      <xdr:rowOff>8128</xdr:rowOff>
    </xdr:to>
    <xdr:cxnSp macro="">
      <xdr:nvCxnSpPr>
        <xdr:cNvPr id="325" name="直線コネクタ 324"/>
        <xdr:cNvCxnSpPr/>
      </xdr:nvCxnSpPr>
      <xdr:spPr>
        <a:xfrm>
          <a:off x="15290800" y="10778109"/>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136017</xdr:rowOff>
    </xdr:from>
    <xdr:to>
      <xdr:col>77</xdr:col>
      <xdr:colOff>95250</xdr:colOff>
      <xdr:row>63</xdr:row>
      <xdr:rowOff>66167</xdr:rowOff>
    </xdr:to>
    <xdr:sp macro="" textlink="">
      <xdr:nvSpPr>
        <xdr:cNvPr id="326" name="フローチャート: 判断 325"/>
        <xdr:cNvSpPr/>
      </xdr:nvSpPr>
      <xdr:spPr>
        <a:xfrm>
          <a:off x="161290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50944</xdr:rowOff>
    </xdr:from>
    <xdr:ext cx="736600" cy="259045"/>
    <xdr:sp macro="" textlink="">
      <xdr:nvSpPr>
        <xdr:cNvPr id="327" name="テキスト ボックス 326"/>
        <xdr:cNvSpPr txBox="1"/>
      </xdr:nvSpPr>
      <xdr:spPr>
        <a:xfrm>
          <a:off x="15798800" y="10852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145796</xdr:rowOff>
    </xdr:from>
    <xdr:to>
      <xdr:col>72</xdr:col>
      <xdr:colOff>203200</xdr:colOff>
      <xdr:row>62</xdr:row>
      <xdr:rowOff>148209</xdr:rowOff>
    </xdr:to>
    <xdr:cxnSp macro="">
      <xdr:nvCxnSpPr>
        <xdr:cNvPr id="328" name="直線コネクタ 327"/>
        <xdr:cNvCxnSpPr/>
      </xdr:nvCxnSpPr>
      <xdr:spPr>
        <a:xfrm>
          <a:off x="14401800" y="1077569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128778</xdr:rowOff>
    </xdr:from>
    <xdr:to>
      <xdr:col>73</xdr:col>
      <xdr:colOff>44450</xdr:colOff>
      <xdr:row>63</xdr:row>
      <xdr:rowOff>58928</xdr:rowOff>
    </xdr:to>
    <xdr:sp macro="" textlink="">
      <xdr:nvSpPr>
        <xdr:cNvPr id="329" name="フローチャート: 判断 328"/>
        <xdr:cNvSpPr/>
      </xdr:nvSpPr>
      <xdr:spPr>
        <a:xfrm>
          <a:off x="15240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43705</xdr:rowOff>
    </xdr:from>
    <xdr:ext cx="762000" cy="259045"/>
    <xdr:sp macro="" textlink="">
      <xdr:nvSpPr>
        <xdr:cNvPr id="330" name="テキスト ボックス 329"/>
        <xdr:cNvSpPr txBox="1"/>
      </xdr:nvSpPr>
      <xdr:spPr>
        <a:xfrm>
          <a:off x="14909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145796</xdr:rowOff>
    </xdr:from>
    <xdr:to>
      <xdr:col>68</xdr:col>
      <xdr:colOff>152400</xdr:colOff>
      <xdr:row>62</xdr:row>
      <xdr:rowOff>153035</xdr:rowOff>
    </xdr:to>
    <xdr:cxnSp macro="">
      <xdr:nvCxnSpPr>
        <xdr:cNvPr id="331" name="直線コネクタ 330"/>
        <xdr:cNvCxnSpPr/>
      </xdr:nvCxnSpPr>
      <xdr:spPr>
        <a:xfrm flipV="1">
          <a:off x="13512800" y="1077569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46609</xdr:rowOff>
    </xdr:from>
    <xdr:to>
      <xdr:col>68</xdr:col>
      <xdr:colOff>203200</xdr:colOff>
      <xdr:row>63</xdr:row>
      <xdr:rowOff>148209</xdr:rowOff>
    </xdr:to>
    <xdr:sp macro="" textlink="">
      <xdr:nvSpPr>
        <xdr:cNvPr id="332" name="フローチャート: 判断 331"/>
        <xdr:cNvSpPr/>
      </xdr:nvSpPr>
      <xdr:spPr>
        <a:xfrm>
          <a:off x="14351000" y="1084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132986</xdr:rowOff>
    </xdr:from>
    <xdr:ext cx="762000" cy="259045"/>
    <xdr:sp macro="" textlink="">
      <xdr:nvSpPr>
        <xdr:cNvPr id="333" name="テキスト ボックス 332"/>
        <xdr:cNvSpPr txBox="1"/>
      </xdr:nvSpPr>
      <xdr:spPr>
        <a:xfrm>
          <a:off x="14020800" y="1093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80518</xdr:rowOff>
    </xdr:from>
    <xdr:to>
      <xdr:col>64</xdr:col>
      <xdr:colOff>152400</xdr:colOff>
      <xdr:row>63</xdr:row>
      <xdr:rowOff>10668</xdr:rowOff>
    </xdr:to>
    <xdr:sp macro="" textlink="">
      <xdr:nvSpPr>
        <xdr:cNvPr id="334" name="フローチャート: 判断 333"/>
        <xdr:cNvSpPr/>
      </xdr:nvSpPr>
      <xdr:spPr>
        <a:xfrm>
          <a:off x="13462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20845</xdr:rowOff>
    </xdr:from>
    <xdr:ext cx="762000" cy="259045"/>
    <xdr:sp macro="" textlink="">
      <xdr:nvSpPr>
        <xdr:cNvPr id="335" name="テキスト ボックス 334"/>
        <xdr:cNvSpPr txBox="1"/>
      </xdr:nvSpPr>
      <xdr:spPr>
        <a:xfrm>
          <a:off x="13131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150495</xdr:rowOff>
    </xdr:from>
    <xdr:to>
      <xdr:col>81</xdr:col>
      <xdr:colOff>95250</xdr:colOff>
      <xdr:row>63</xdr:row>
      <xdr:rowOff>80645</xdr:rowOff>
    </xdr:to>
    <xdr:sp macro="" textlink="">
      <xdr:nvSpPr>
        <xdr:cNvPr id="341" name="楕円 340"/>
        <xdr:cNvSpPr/>
      </xdr:nvSpPr>
      <xdr:spPr>
        <a:xfrm>
          <a:off x="16967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167022</xdr:rowOff>
    </xdr:from>
    <xdr:ext cx="762000" cy="259045"/>
    <xdr:sp macro="" textlink="">
      <xdr:nvSpPr>
        <xdr:cNvPr id="342" name="定員管理の状況該当値テキスト"/>
        <xdr:cNvSpPr txBox="1"/>
      </xdr:nvSpPr>
      <xdr:spPr>
        <a:xfrm>
          <a:off x="171069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128778</xdr:rowOff>
    </xdr:from>
    <xdr:to>
      <xdr:col>77</xdr:col>
      <xdr:colOff>95250</xdr:colOff>
      <xdr:row>63</xdr:row>
      <xdr:rowOff>58928</xdr:rowOff>
    </xdr:to>
    <xdr:sp macro="" textlink="">
      <xdr:nvSpPr>
        <xdr:cNvPr id="343" name="楕円 342"/>
        <xdr:cNvSpPr/>
      </xdr:nvSpPr>
      <xdr:spPr>
        <a:xfrm>
          <a:off x="16129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69105</xdr:rowOff>
    </xdr:from>
    <xdr:ext cx="736600" cy="259045"/>
    <xdr:sp macro="" textlink="">
      <xdr:nvSpPr>
        <xdr:cNvPr id="344" name="テキスト ボックス 343"/>
        <xdr:cNvSpPr txBox="1"/>
      </xdr:nvSpPr>
      <xdr:spPr>
        <a:xfrm>
          <a:off x="15798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97409</xdr:rowOff>
    </xdr:from>
    <xdr:to>
      <xdr:col>73</xdr:col>
      <xdr:colOff>44450</xdr:colOff>
      <xdr:row>63</xdr:row>
      <xdr:rowOff>27559</xdr:rowOff>
    </xdr:to>
    <xdr:sp macro="" textlink="">
      <xdr:nvSpPr>
        <xdr:cNvPr id="345" name="楕円 344"/>
        <xdr:cNvSpPr/>
      </xdr:nvSpPr>
      <xdr:spPr>
        <a:xfrm>
          <a:off x="15240000" y="1072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37736</xdr:rowOff>
    </xdr:from>
    <xdr:ext cx="762000" cy="259045"/>
    <xdr:sp macro="" textlink="">
      <xdr:nvSpPr>
        <xdr:cNvPr id="346" name="テキスト ボックス 345"/>
        <xdr:cNvSpPr txBox="1"/>
      </xdr:nvSpPr>
      <xdr:spPr>
        <a:xfrm>
          <a:off x="14909800" y="104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94996</xdr:rowOff>
    </xdr:from>
    <xdr:to>
      <xdr:col>68</xdr:col>
      <xdr:colOff>203200</xdr:colOff>
      <xdr:row>63</xdr:row>
      <xdr:rowOff>25146</xdr:rowOff>
    </xdr:to>
    <xdr:sp macro="" textlink="">
      <xdr:nvSpPr>
        <xdr:cNvPr id="347" name="楕円 346"/>
        <xdr:cNvSpPr/>
      </xdr:nvSpPr>
      <xdr:spPr>
        <a:xfrm>
          <a:off x="14351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35323</xdr:rowOff>
    </xdr:from>
    <xdr:ext cx="762000" cy="259045"/>
    <xdr:sp macro="" textlink="">
      <xdr:nvSpPr>
        <xdr:cNvPr id="348" name="テキスト ボックス 347"/>
        <xdr:cNvSpPr txBox="1"/>
      </xdr:nvSpPr>
      <xdr:spPr>
        <a:xfrm>
          <a:off x="14020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102235</xdr:rowOff>
    </xdr:from>
    <xdr:to>
      <xdr:col>64</xdr:col>
      <xdr:colOff>152400</xdr:colOff>
      <xdr:row>63</xdr:row>
      <xdr:rowOff>32385</xdr:rowOff>
    </xdr:to>
    <xdr:sp macro="" textlink="">
      <xdr:nvSpPr>
        <xdr:cNvPr id="349" name="楕円 348"/>
        <xdr:cNvSpPr/>
      </xdr:nvSpPr>
      <xdr:spPr>
        <a:xfrm>
          <a:off x="13462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17162</xdr:rowOff>
    </xdr:from>
    <xdr:ext cx="762000" cy="259045"/>
    <xdr:sp macro="" textlink="">
      <xdr:nvSpPr>
        <xdr:cNvPr id="350" name="テキスト ボックス 349"/>
        <xdr:cNvSpPr txBox="1"/>
      </xdr:nvSpPr>
      <xdr:spPr>
        <a:xfrm>
          <a:off x="13131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年度の実質公債費比率は、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％上昇した。単年度数値の比較では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％上昇している（平成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庁舎整備に係る合併特例事業債の元金償還開始により一般会計の元利償還金が増加したこと、民間保育所の債務負担行為に基づく元利償還金補助が増加したことが、上昇した主な要因である。</a:t>
          </a:r>
        </a:p>
        <a:p>
          <a:r>
            <a:rPr kumimoji="1" lang="ja-JP" altLang="en-US" sz="1300">
              <a:latin typeface="ＭＳ Ｐゴシック" panose="020B0600070205080204" pitchFamily="50" charset="-128"/>
              <a:ea typeface="ＭＳ Ｐゴシック" panose="020B0600070205080204" pitchFamily="50" charset="-128"/>
            </a:rPr>
            <a:t>　数値は全国及び長野県の平均を上回っているが、着実な償還により、一般会計、企業会計ともに地方債残高は減少しており、今後も計画的な地方債の発行に努めていく。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43</xdr:row>
      <xdr:rowOff>143510</xdr:rowOff>
    </xdr:to>
    <xdr:cxnSp macro="">
      <xdr:nvCxnSpPr>
        <xdr:cNvPr id="379" name="直線コネクタ 378"/>
        <xdr:cNvCxnSpPr/>
      </xdr:nvCxnSpPr>
      <xdr:spPr>
        <a:xfrm flipV="1">
          <a:off x="17018000" y="612436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1" name="直線コネクタ 38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14394</xdr:rowOff>
    </xdr:to>
    <xdr:cxnSp macro="">
      <xdr:nvCxnSpPr>
        <xdr:cNvPr id="384" name="直線コネクタ 383"/>
        <xdr:cNvCxnSpPr/>
      </xdr:nvCxnSpPr>
      <xdr:spPr>
        <a:xfrm>
          <a:off x="16179800" y="685630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87223</xdr:rowOff>
    </xdr:from>
    <xdr:ext cx="762000" cy="259045"/>
    <xdr:sp macro="" textlink="">
      <xdr:nvSpPr>
        <xdr:cNvPr id="385" name="公債費負担の状況平均値テキスト"/>
        <xdr:cNvSpPr txBox="1"/>
      </xdr:nvSpPr>
      <xdr:spPr>
        <a:xfrm>
          <a:off x="17106900" y="660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386" name="フローチャート: 判断 385"/>
        <xdr:cNvSpPr/>
      </xdr:nvSpPr>
      <xdr:spPr>
        <a:xfrm>
          <a:off x="169672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39</xdr:row>
      <xdr:rowOff>169756</xdr:rowOff>
    </xdr:to>
    <xdr:cxnSp macro="">
      <xdr:nvCxnSpPr>
        <xdr:cNvPr id="387" name="直線コネクタ 386"/>
        <xdr:cNvCxnSpPr/>
      </xdr:nvCxnSpPr>
      <xdr:spPr>
        <a:xfrm>
          <a:off x="15290800" y="68160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102870</xdr:rowOff>
    </xdr:from>
    <xdr:to>
      <xdr:col>77</xdr:col>
      <xdr:colOff>95250</xdr:colOff>
      <xdr:row>40</xdr:row>
      <xdr:rowOff>33020</xdr:rowOff>
    </xdr:to>
    <xdr:sp macro="" textlink="">
      <xdr:nvSpPr>
        <xdr:cNvPr id="388" name="フローチャート: 判断 387"/>
        <xdr:cNvSpPr/>
      </xdr:nvSpPr>
      <xdr:spPr>
        <a:xfrm>
          <a:off x="16129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389" name="テキスト ボックス 388"/>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121496</xdr:rowOff>
    </xdr:from>
    <xdr:to>
      <xdr:col>72</xdr:col>
      <xdr:colOff>203200</xdr:colOff>
      <xdr:row>39</xdr:row>
      <xdr:rowOff>129540</xdr:rowOff>
    </xdr:to>
    <xdr:cxnSp macro="">
      <xdr:nvCxnSpPr>
        <xdr:cNvPr id="390" name="直線コネクタ 389"/>
        <xdr:cNvCxnSpPr/>
      </xdr:nvCxnSpPr>
      <xdr:spPr>
        <a:xfrm>
          <a:off x="14401800" y="68080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1" name="フローチャート: 判断 390"/>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2" name="テキスト ボックス 391"/>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121496</xdr:rowOff>
    </xdr:from>
    <xdr:to>
      <xdr:col>68</xdr:col>
      <xdr:colOff>152400</xdr:colOff>
      <xdr:row>39</xdr:row>
      <xdr:rowOff>129540</xdr:rowOff>
    </xdr:to>
    <xdr:cxnSp macro="">
      <xdr:nvCxnSpPr>
        <xdr:cNvPr id="393" name="直線コネクタ 392"/>
        <xdr:cNvCxnSpPr/>
      </xdr:nvCxnSpPr>
      <xdr:spPr>
        <a:xfrm flipV="1">
          <a:off x="13512800" y="68080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4" name="フローチャート: 判断 393"/>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5" name="テキスト ボックス 394"/>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396" name="フローチャート: 判断 395"/>
        <xdr:cNvSpPr/>
      </xdr:nvSpPr>
      <xdr:spPr>
        <a:xfrm>
          <a:off x="134620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106273</xdr:rowOff>
    </xdr:from>
    <xdr:ext cx="762000" cy="259045"/>
    <xdr:sp macro="" textlink="">
      <xdr:nvSpPr>
        <xdr:cNvPr id="397" name="テキスト ボックス 396"/>
        <xdr:cNvSpPr txBox="1"/>
      </xdr:nvSpPr>
      <xdr:spPr>
        <a:xfrm>
          <a:off x="131318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403" name="楕円 402"/>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107121</xdr:rowOff>
    </xdr:from>
    <xdr:ext cx="762000" cy="259045"/>
    <xdr:sp macro="" textlink="">
      <xdr:nvSpPr>
        <xdr:cNvPr id="404" name="公債費負担の状況該当値テキスト"/>
        <xdr:cNvSpPr txBox="1"/>
      </xdr:nvSpPr>
      <xdr:spPr>
        <a:xfrm>
          <a:off x="17106900" y="679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5" name="楕円 404"/>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33883</xdr:rowOff>
    </xdr:from>
    <xdr:ext cx="736600" cy="259045"/>
    <xdr:sp macro="" textlink="">
      <xdr:nvSpPr>
        <xdr:cNvPr id="406" name="テキスト ボックス 405"/>
        <xdr:cNvSpPr txBox="1"/>
      </xdr:nvSpPr>
      <xdr:spPr>
        <a:xfrm>
          <a:off x="15798800" y="689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7" name="楕円 406"/>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8" name="テキスト ボックス 407"/>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70696</xdr:rowOff>
    </xdr:from>
    <xdr:to>
      <xdr:col>68</xdr:col>
      <xdr:colOff>203200</xdr:colOff>
      <xdr:row>40</xdr:row>
      <xdr:rowOff>846</xdr:rowOff>
    </xdr:to>
    <xdr:sp macro="" textlink="">
      <xdr:nvSpPr>
        <xdr:cNvPr id="409" name="楕円 408"/>
        <xdr:cNvSpPr/>
      </xdr:nvSpPr>
      <xdr:spPr>
        <a:xfrm>
          <a:off x="14351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11023</xdr:rowOff>
    </xdr:from>
    <xdr:ext cx="762000" cy="259045"/>
    <xdr:sp macro="" textlink="">
      <xdr:nvSpPr>
        <xdr:cNvPr id="410" name="テキスト ボックス 409"/>
        <xdr:cNvSpPr txBox="1"/>
      </xdr:nvSpPr>
      <xdr:spPr>
        <a:xfrm>
          <a:off x="14020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411" name="楕円 410"/>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19067</xdr:rowOff>
    </xdr:from>
    <xdr:ext cx="762000" cy="259045"/>
    <xdr:sp macro="" textlink="">
      <xdr:nvSpPr>
        <xdr:cNvPr id="412" name="テキスト ボックス 411"/>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24.1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23.2</a:t>
          </a:r>
          <a:r>
            <a:rPr kumimoji="1" lang="ja-JP" altLang="en-US" sz="1300">
              <a:latin typeface="ＭＳ Ｐゴシック" panose="020B0600070205080204" pitchFamily="50" charset="-128"/>
              <a:ea typeface="ＭＳ Ｐゴシック" panose="020B0600070205080204" pitchFamily="50" charset="-128"/>
            </a:rPr>
            <a:t>％へ</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これは、一般会計等の地方債残高が特別養護老人ホーム建設等により増加したものの、下水道事業および病院事業の地方債償還に伴う公営企業債等繰出見込額の減等により、分子となる将来負担額が前年度比</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％の減となったことが要因である。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将来負担比率は早期健全化基準から見れば健全な状態といえるが、今後もリニア関連等の大規模な事業が予定されており、将来の負担と財源のバランスに配慮した計画的な財政運営に努めていく必要がある。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22195</xdr:rowOff>
    </xdr:to>
    <xdr:cxnSp macro="">
      <xdr:nvCxnSpPr>
        <xdr:cNvPr id="443" name="直線コネクタ 442"/>
        <xdr:cNvCxnSpPr/>
      </xdr:nvCxnSpPr>
      <xdr:spPr>
        <a:xfrm flipV="1">
          <a:off x="17018000" y="2313214"/>
          <a:ext cx="0" cy="1652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165722</xdr:rowOff>
    </xdr:from>
    <xdr:ext cx="762000" cy="259045"/>
    <xdr:sp macro="" textlink="">
      <xdr:nvSpPr>
        <xdr:cNvPr id="444" name="将来負担の状況最小値テキスト"/>
        <xdr:cNvSpPr txBox="1"/>
      </xdr:nvSpPr>
      <xdr:spPr>
        <a:xfrm>
          <a:off x="17106900" y="39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22195</xdr:rowOff>
    </xdr:from>
    <xdr:to>
      <xdr:col>81</xdr:col>
      <xdr:colOff>133350</xdr:colOff>
      <xdr:row>23</xdr:row>
      <xdr:rowOff>22195</xdr:rowOff>
    </xdr:to>
    <xdr:cxnSp macro="">
      <xdr:nvCxnSpPr>
        <xdr:cNvPr id="445" name="直線コネクタ 444"/>
        <xdr:cNvCxnSpPr/>
      </xdr:nvCxnSpPr>
      <xdr:spPr>
        <a:xfrm>
          <a:off x="16929100" y="396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8043</xdr:rowOff>
    </xdr:from>
    <xdr:to>
      <xdr:col>81</xdr:col>
      <xdr:colOff>44450</xdr:colOff>
      <xdr:row>15</xdr:row>
      <xdr:rowOff>18385</xdr:rowOff>
    </xdr:to>
    <xdr:cxnSp macro="">
      <xdr:nvCxnSpPr>
        <xdr:cNvPr id="448" name="直線コネクタ 447"/>
        <xdr:cNvCxnSpPr/>
      </xdr:nvCxnSpPr>
      <xdr:spPr>
        <a:xfrm flipV="1">
          <a:off x="16179800" y="2579793"/>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33642</xdr:rowOff>
    </xdr:from>
    <xdr:ext cx="762000" cy="259045"/>
    <xdr:sp macro="" textlink="">
      <xdr:nvSpPr>
        <xdr:cNvPr id="449" name="将来負担の状況平均値テキスト"/>
        <xdr:cNvSpPr txBox="1"/>
      </xdr:nvSpPr>
      <xdr:spPr>
        <a:xfrm>
          <a:off x="17106900" y="2776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61565</xdr:rowOff>
    </xdr:from>
    <xdr:to>
      <xdr:col>81</xdr:col>
      <xdr:colOff>95250</xdr:colOff>
      <xdr:row>16</xdr:row>
      <xdr:rowOff>163165</xdr:rowOff>
    </xdr:to>
    <xdr:sp macro="" textlink="">
      <xdr:nvSpPr>
        <xdr:cNvPr id="450" name="フローチャート: 判断 449"/>
        <xdr:cNvSpPr/>
      </xdr:nvSpPr>
      <xdr:spPr>
        <a:xfrm>
          <a:off x="169672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41608</xdr:rowOff>
    </xdr:from>
    <xdr:to>
      <xdr:col>77</xdr:col>
      <xdr:colOff>44450</xdr:colOff>
      <xdr:row>15</xdr:row>
      <xdr:rowOff>18385</xdr:rowOff>
    </xdr:to>
    <xdr:cxnSp macro="">
      <xdr:nvCxnSpPr>
        <xdr:cNvPr id="451" name="直線コネクタ 450"/>
        <xdr:cNvCxnSpPr/>
      </xdr:nvCxnSpPr>
      <xdr:spPr>
        <a:xfrm>
          <a:off x="15290800" y="2441908"/>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107527</xdr:rowOff>
    </xdr:from>
    <xdr:to>
      <xdr:col>77</xdr:col>
      <xdr:colOff>95250</xdr:colOff>
      <xdr:row>17</xdr:row>
      <xdr:rowOff>37677</xdr:rowOff>
    </xdr:to>
    <xdr:sp macro="" textlink="">
      <xdr:nvSpPr>
        <xdr:cNvPr id="452" name="フローチャート: 判断 451"/>
        <xdr:cNvSpPr/>
      </xdr:nvSpPr>
      <xdr:spPr>
        <a:xfrm>
          <a:off x="16129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22454</xdr:rowOff>
    </xdr:from>
    <xdr:ext cx="736600" cy="259045"/>
    <xdr:sp macro="" textlink="">
      <xdr:nvSpPr>
        <xdr:cNvPr id="453" name="テキスト ボックス 452"/>
        <xdr:cNvSpPr txBox="1"/>
      </xdr:nvSpPr>
      <xdr:spPr>
        <a:xfrm>
          <a:off x="15798800" y="293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156754</xdr:rowOff>
    </xdr:from>
    <xdr:to>
      <xdr:col>72</xdr:col>
      <xdr:colOff>203200</xdr:colOff>
      <xdr:row>14</xdr:row>
      <xdr:rowOff>41608</xdr:rowOff>
    </xdr:to>
    <xdr:cxnSp macro="">
      <xdr:nvCxnSpPr>
        <xdr:cNvPr id="454" name="直線コネクタ 453"/>
        <xdr:cNvCxnSpPr/>
      </xdr:nvCxnSpPr>
      <xdr:spPr>
        <a:xfrm>
          <a:off x="14401800" y="2385604"/>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129359</xdr:rowOff>
    </xdr:from>
    <xdr:to>
      <xdr:col>73</xdr:col>
      <xdr:colOff>44450</xdr:colOff>
      <xdr:row>17</xdr:row>
      <xdr:rowOff>59509</xdr:rowOff>
    </xdr:to>
    <xdr:sp macro="" textlink="">
      <xdr:nvSpPr>
        <xdr:cNvPr id="455" name="フローチャート: 判断 454"/>
        <xdr:cNvSpPr/>
      </xdr:nvSpPr>
      <xdr:spPr>
        <a:xfrm>
          <a:off x="15240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44286</xdr:rowOff>
    </xdr:from>
    <xdr:ext cx="762000" cy="259045"/>
    <xdr:sp macro="" textlink="">
      <xdr:nvSpPr>
        <xdr:cNvPr id="456" name="テキスト ボックス 455"/>
        <xdr:cNvSpPr txBox="1"/>
      </xdr:nvSpPr>
      <xdr:spPr>
        <a:xfrm>
          <a:off x="14909800" y="295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31206</xdr:rowOff>
    </xdr:from>
    <xdr:to>
      <xdr:col>68</xdr:col>
      <xdr:colOff>203200</xdr:colOff>
      <xdr:row>18</xdr:row>
      <xdr:rowOff>132806</xdr:rowOff>
    </xdr:to>
    <xdr:sp macro="" textlink="">
      <xdr:nvSpPr>
        <xdr:cNvPr id="457" name="フローチャート: 判断 456"/>
        <xdr:cNvSpPr/>
      </xdr:nvSpPr>
      <xdr:spPr>
        <a:xfrm>
          <a:off x="14351000" y="311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117583</xdr:rowOff>
    </xdr:from>
    <xdr:ext cx="762000" cy="259045"/>
    <xdr:sp macro="" textlink="">
      <xdr:nvSpPr>
        <xdr:cNvPr id="458" name="テキスト ボックス 457"/>
        <xdr:cNvSpPr txBox="1"/>
      </xdr:nvSpPr>
      <xdr:spPr>
        <a:xfrm>
          <a:off x="14020800" y="320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73297</xdr:rowOff>
    </xdr:from>
    <xdr:to>
      <xdr:col>64</xdr:col>
      <xdr:colOff>152400</xdr:colOff>
      <xdr:row>16</xdr:row>
      <xdr:rowOff>3447</xdr:rowOff>
    </xdr:to>
    <xdr:sp macro="" textlink="">
      <xdr:nvSpPr>
        <xdr:cNvPr id="459" name="フローチャート: 判断 458"/>
        <xdr:cNvSpPr/>
      </xdr:nvSpPr>
      <xdr:spPr>
        <a:xfrm>
          <a:off x="13462000" y="26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13624</xdr:rowOff>
    </xdr:from>
    <xdr:ext cx="762000" cy="259045"/>
    <xdr:sp macro="" textlink="">
      <xdr:nvSpPr>
        <xdr:cNvPr id="460" name="テキスト ボックス 459"/>
        <xdr:cNvSpPr txBox="1"/>
      </xdr:nvSpPr>
      <xdr:spPr>
        <a:xfrm>
          <a:off x="13131800" y="241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128693</xdr:rowOff>
    </xdr:from>
    <xdr:to>
      <xdr:col>81</xdr:col>
      <xdr:colOff>95250</xdr:colOff>
      <xdr:row>15</xdr:row>
      <xdr:rowOff>58843</xdr:rowOff>
    </xdr:to>
    <xdr:sp macro="" textlink="">
      <xdr:nvSpPr>
        <xdr:cNvPr id="466" name="楕円 465"/>
        <xdr:cNvSpPr/>
      </xdr:nvSpPr>
      <xdr:spPr>
        <a:xfrm>
          <a:off x="16967200" y="25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145220</xdr:rowOff>
    </xdr:from>
    <xdr:ext cx="762000" cy="259045"/>
    <xdr:sp macro="" textlink="">
      <xdr:nvSpPr>
        <xdr:cNvPr id="467" name="将来負担の状況該当値テキスト"/>
        <xdr:cNvSpPr txBox="1"/>
      </xdr:nvSpPr>
      <xdr:spPr>
        <a:xfrm>
          <a:off x="17106900" y="237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139035</xdr:rowOff>
    </xdr:from>
    <xdr:to>
      <xdr:col>77</xdr:col>
      <xdr:colOff>95250</xdr:colOff>
      <xdr:row>15</xdr:row>
      <xdr:rowOff>69185</xdr:rowOff>
    </xdr:to>
    <xdr:sp macro="" textlink="">
      <xdr:nvSpPr>
        <xdr:cNvPr id="468" name="楕円 467"/>
        <xdr:cNvSpPr/>
      </xdr:nvSpPr>
      <xdr:spPr>
        <a:xfrm>
          <a:off x="16129000" y="25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79362</xdr:rowOff>
    </xdr:from>
    <xdr:ext cx="736600" cy="259045"/>
    <xdr:sp macro="" textlink="">
      <xdr:nvSpPr>
        <xdr:cNvPr id="469" name="テキスト ボックス 468"/>
        <xdr:cNvSpPr txBox="1"/>
      </xdr:nvSpPr>
      <xdr:spPr>
        <a:xfrm>
          <a:off x="15798800" y="2308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162258</xdr:rowOff>
    </xdr:from>
    <xdr:to>
      <xdr:col>73</xdr:col>
      <xdr:colOff>44450</xdr:colOff>
      <xdr:row>14</xdr:row>
      <xdr:rowOff>92408</xdr:rowOff>
    </xdr:to>
    <xdr:sp macro="" textlink="">
      <xdr:nvSpPr>
        <xdr:cNvPr id="470" name="楕円 469"/>
        <xdr:cNvSpPr/>
      </xdr:nvSpPr>
      <xdr:spPr>
        <a:xfrm>
          <a:off x="15240000" y="239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102585</xdr:rowOff>
    </xdr:from>
    <xdr:ext cx="762000" cy="259045"/>
    <xdr:sp macro="" textlink="">
      <xdr:nvSpPr>
        <xdr:cNvPr id="471" name="テキスト ボックス 470"/>
        <xdr:cNvSpPr txBox="1"/>
      </xdr:nvSpPr>
      <xdr:spPr>
        <a:xfrm>
          <a:off x="14909800" y="215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105954</xdr:rowOff>
    </xdr:from>
    <xdr:to>
      <xdr:col>68</xdr:col>
      <xdr:colOff>203200</xdr:colOff>
      <xdr:row>14</xdr:row>
      <xdr:rowOff>36104</xdr:rowOff>
    </xdr:to>
    <xdr:sp macro="" textlink="">
      <xdr:nvSpPr>
        <xdr:cNvPr id="472" name="楕円 471"/>
        <xdr:cNvSpPr/>
      </xdr:nvSpPr>
      <xdr:spPr>
        <a:xfrm>
          <a:off x="14351000" y="23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46281</xdr:rowOff>
    </xdr:from>
    <xdr:ext cx="762000" cy="259045"/>
    <xdr:sp macro="" textlink="">
      <xdr:nvSpPr>
        <xdr:cNvPr id="473" name="テキスト ボックス 472"/>
        <xdr:cNvSpPr txBox="1"/>
      </xdr:nvSpPr>
      <xdr:spPr>
        <a:xfrm>
          <a:off x="14020800" y="210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101,848
99,563
658.66
47,447,827
46,201,129
958,274
26,988,372
42,342,075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人件費にかかる経常収支比率は</a:t>
          </a:r>
          <a:r>
            <a:rPr kumimoji="1" lang="en-US" altLang="ja-JP" sz="1300">
              <a:latin typeface="ＭＳ Ｐゴシック" panose="020B0600070205080204" pitchFamily="50" charset="-128"/>
              <a:ea typeface="ＭＳ Ｐゴシック" panose="020B0600070205080204" pitchFamily="50" charset="-128"/>
            </a:rPr>
            <a:t>20.4</a:t>
          </a:r>
          <a:r>
            <a:rPr kumimoji="1" lang="ja-JP" altLang="en-US" sz="1300">
              <a:latin typeface="ＭＳ Ｐゴシック" panose="020B0600070205080204" pitchFamily="50" charset="-128"/>
              <a:ea typeface="ＭＳ Ｐゴシック" panose="020B0600070205080204" pitchFamily="50" charset="-128"/>
            </a:rPr>
            <a:t>％で、前年度比プラス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％となったが、類似団体平均、全国平均及び長野県平均のいずれの数値も下回っている。</a:t>
          </a:r>
        </a:p>
        <a:p>
          <a:r>
            <a:rPr kumimoji="1" lang="ja-JP" altLang="en-US" sz="1300">
              <a:latin typeface="ＭＳ Ｐゴシック" panose="020B0600070205080204" pitchFamily="50" charset="-128"/>
              <a:ea typeface="ＭＳ Ｐゴシック" panose="020B0600070205080204" pitchFamily="50" charset="-128"/>
            </a:rPr>
            <a:t>　退職者数の増に伴う退職手当の増、リニア関連事業の推進に伴う職員数の増が、数値が上昇する主な要因である。　</a:t>
          </a:r>
        </a:p>
        <a:p>
          <a:r>
            <a:rPr kumimoji="1" lang="ja-JP" altLang="en-US" sz="1300">
              <a:latin typeface="ＭＳ Ｐゴシック" panose="020B0600070205080204" pitchFamily="50" charset="-128"/>
              <a:ea typeface="ＭＳ Ｐゴシック" panose="020B0600070205080204" pitchFamily="50" charset="-128"/>
            </a:rPr>
            <a:t>　飯田市行財政改革大綱や飯田市行財政改革大綱に基づく実行計画による職員数の管理や適正な勤務管理等に努める。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143328</xdr:rowOff>
    </xdr:from>
    <xdr:to>
      <xdr:col>24</xdr:col>
      <xdr:colOff>25400</xdr:colOff>
      <xdr:row>41</xdr:row>
      <xdr:rowOff>118835</xdr:rowOff>
    </xdr:to>
    <xdr:cxnSp macro="">
      <xdr:nvCxnSpPr>
        <xdr:cNvPr id="63" name="直線コネクタ 62"/>
        <xdr:cNvCxnSpPr/>
      </xdr:nvCxnSpPr>
      <xdr:spPr>
        <a:xfrm flipV="1">
          <a:off x="4826000" y="562972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90912</xdr:rowOff>
    </xdr:from>
    <xdr:ext cx="762000" cy="259045"/>
    <xdr:sp macro="" textlink="">
      <xdr:nvSpPr>
        <xdr:cNvPr id="64" name="人件費最小値テキスト"/>
        <xdr:cNvSpPr txBox="1"/>
      </xdr:nvSpPr>
      <xdr:spPr>
        <a:xfrm>
          <a:off x="4914900" y="71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118835</xdr:rowOff>
    </xdr:from>
    <xdr:to>
      <xdr:col>24</xdr:col>
      <xdr:colOff>114300</xdr:colOff>
      <xdr:row>41</xdr:row>
      <xdr:rowOff>118835</xdr:rowOff>
    </xdr:to>
    <xdr:cxnSp macro="">
      <xdr:nvCxnSpPr>
        <xdr:cNvPr id="65" name="直線コネクタ 64"/>
        <xdr:cNvCxnSpPr/>
      </xdr:nvCxnSpPr>
      <xdr:spPr>
        <a:xfrm>
          <a:off x="4737100" y="714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58255</xdr:rowOff>
    </xdr:from>
    <xdr:ext cx="762000" cy="259045"/>
    <xdr:sp macro="" textlink="">
      <xdr:nvSpPr>
        <xdr:cNvPr id="66"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143328</xdr:rowOff>
    </xdr:from>
    <xdr:to>
      <xdr:col>24</xdr:col>
      <xdr:colOff>114300</xdr:colOff>
      <xdr:row>32</xdr:row>
      <xdr:rowOff>143328</xdr:rowOff>
    </xdr:to>
    <xdr:cxnSp macro="">
      <xdr:nvCxnSpPr>
        <xdr:cNvPr id="67" name="直線コネクタ 66"/>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151493</xdr:rowOff>
    </xdr:from>
    <xdr:to>
      <xdr:col>24</xdr:col>
      <xdr:colOff>25400</xdr:colOff>
      <xdr:row>34</xdr:row>
      <xdr:rowOff>159657</xdr:rowOff>
    </xdr:to>
    <xdr:cxnSp macro="">
      <xdr:nvCxnSpPr>
        <xdr:cNvPr id="68" name="直線コネクタ 67"/>
        <xdr:cNvCxnSpPr/>
      </xdr:nvCxnSpPr>
      <xdr:spPr>
        <a:xfrm>
          <a:off x="3987800" y="5809343"/>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64605</xdr:rowOff>
    </xdr:from>
    <xdr:ext cx="762000" cy="259045"/>
    <xdr:sp macro="" textlink="">
      <xdr:nvSpPr>
        <xdr:cNvPr id="69" name="人件費平均値テキスト"/>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151493</xdr:rowOff>
    </xdr:from>
    <xdr:to>
      <xdr:col>19</xdr:col>
      <xdr:colOff>187325</xdr:colOff>
      <xdr:row>34</xdr:row>
      <xdr:rowOff>12700</xdr:rowOff>
    </xdr:to>
    <xdr:cxnSp macro="">
      <xdr:nvCxnSpPr>
        <xdr:cNvPr id="71" name="直線コネクタ 70"/>
        <xdr:cNvCxnSpPr/>
      </xdr:nvCxnSpPr>
      <xdr:spPr>
        <a:xfrm flipV="1">
          <a:off x="3098800" y="5809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27214</xdr:rowOff>
    </xdr:from>
    <xdr:to>
      <xdr:col>20</xdr:col>
      <xdr:colOff>38100</xdr:colOff>
      <xdr:row>36</xdr:row>
      <xdr:rowOff>128814</xdr:rowOff>
    </xdr:to>
    <xdr:sp macro="" textlink="">
      <xdr:nvSpPr>
        <xdr:cNvPr id="72" name="フローチャート: 判断 71"/>
        <xdr:cNvSpPr/>
      </xdr:nvSpPr>
      <xdr:spPr>
        <a:xfrm>
          <a:off x="3937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113591</xdr:rowOff>
    </xdr:from>
    <xdr:ext cx="736600" cy="259045"/>
    <xdr:sp macro="" textlink="">
      <xdr:nvSpPr>
        <xdr:cNvPr id="73" name="テキスト ボックス 72"/>
        <xdr:cNvSpPr txBox="1"/>
      </xdr:nvSpPr>
      <xdr:spPr>
        <a:xfrm>
          <a:off x="3606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135164</xdr:rowOff>
    </xdr:from>
    <xdr:to>
      <xdr:col>15</xdr:col>
      <xdr:colOff>98425</xdr:colOff>
      <xdr:row>34</xdr:row>
      <xdr:rowOff>12700</xdr:rowOff>
    </xdr:to>
    <xdr:cxnSp macro="">
      <xdr:nvCxnSpPr>
        <xdr:cNvPr id="74" name="直線コネクタ 73"/>
        <xdr:cNvCxnSpPr/>
      </xdr:nvCxnSpPr>
      <xdr:spPr>
        <a:xfrm>
          <a:off x="2209800" y="57930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76" name="テキスト ボックス 75"/>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135164</xdr:rowOff>
    </xdr:from>
    <xdr:to>
      <xdr:col>11</xdr:col>
      <xdr:colOff>9525</xdr:colOff>
      <xdr:row>34</xdr:row>
      <xdr:rowOff>94343</xdr:rowOff>
    </xdr:to>
    <xdr:cxnSp macro="">
      <xdr:nvCxnSpPr>
        <xdr:cNvPr id="77" name="直線コネクタ 76"/>
        <xdr:cNvCxnSpPr/>
      </xdr:nvCxnSpPr>
      <xdr:spPr>
        <a:xfrm flipV="1">
          <a:off x="1320800" y="57930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92528</xdr:rowOff>
    </xdr:from>
    <xdr:to>
      <xdr:col>11</xdr:col>
      <xdr:colOff>60325</xdr:colOff>
      <xdr:row>35</xdr:row>
      <xdr:rowOff>22678</xdr:rowOff>
    </xdr:to>
    <xdr:sp macro="" textlink="">
      <xdr:nvSpPr>
        <xdr:cNvPr id="78" name="フローチャート: 判断 77"/>
        <xdr:cNvSpPr/>
      </xdr:nvSpPr>
      <xdr:spPr>
        <a:xfrm>
          <a:off x="2159000" y="592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7455</xdr:rowOff>
    </xdr:from>
    <xdr:ext cx="762000" cy="259045"/>
    <xdr:sp macro="" textlink="">
      <xdr:nvSpPr>
        <xdr:cNvPr id="79" name="テキスト ボックス 78"/>
        <xdr:cNvSpPr txBox="1"/>
      </xdr:nvSpPr>
      <xdr:spPr>
        <a:xfrm>
          <a:off x="1828800" y="600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2722</xdr:rowOff>
    </xdr:from>
    <xdr:to>
      <xdr:col>6</xdr:col>
      <xdr:colOff>171450</xdr:colOff>
      <xdr:row>35</xdr:row>
      <xdr:rowOff>104322</xdr:rowOff>
    </xdr:to>
    <xdr:sp macro="" textlink="">
      <xdr:nvSpPr>
        <xdr:cNvPr id="80" name="フローチャート: 判断 79"/>
        <xdr:cNvSpPr/>
      </xdr:nvSpPr>
      <xdr:spPr>
        <a:xfrm>
          <a:off x="1270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89099</xdr:rowOff>
    </xdr:from>
    <xdr:ext cx="762000" cy="259045"/>
    <xdr:sp macro="" textlink="">
      <xdr:nvSpPr>
        <xdr:cNvPr id="81" name="テキスト ボックス 80"/>
        <xdr:cNvSpPr txBox="1"/>
      </xdr:nvSpPr>
      <xdr:spPr>
        <a:xfrm>
          <a:off x="939800" y="60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108857</xdr:rowOff>
    </xdr:from>
    <xdr:to>
      <xdr:col>24</xdr:col>
      <xdr:colOff>76200</xdr:colOff>
      <xdr:row>35</xdr:row>
      <xdr:rowOff>39007</xdr:rowOff>
    </xdr:to>
    <xdr:sp macro="" textlink="">
      <xdr:nvSpPr>
        <xdr:cNvPr id="87" name="楕円 86"/>
        <xdr:cNvSpPr/>
      </xdr:nvSpPr>
      <xdr:spPr>
        <a:xfrm>
          <a:off x="47752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125384</xdr:rowOff>
    </xdr:from>
    <xdr:ext cx="762000" cy="259045"/>
    <xdr:sp macro="" textlink="">
      <xdr:nvSpPr>
        <xdr:cNvPr id="88" name="人件費該当値テキスト"/>
        <xdr:cNvSpPr txBox="1"/>
      </xdr:nvSpPr>
      <xdr:spPr>
        <a:xfrm>
          <a:off x="49149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100693</xdr:rowOff>
    </xdr:from>
    <xdr:to>
      <xdr:col>20</xdr:col>
      <xdr:colOff>38100</xdr:colOff>
      <xdr:row>34</xdr:row>
      <xdr:rowOff>30843</xdr:rowOff>
    </xdr:to>
    <xdr:sp macro="" textlink="">
      <xdr:nvSpPr>
        <xdr:cNvPr id="89" name="楕円 88"/>
        <xdr:cNvSpPr/>
      </xdr:nvSpPr>
      <xdr:spPr>
        <a:xfrm>
          <a:off x="3937000" y="575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41020</xdr:rowOff>
    </xdr:from>
    <xdr:ext cx="736600" cy="259045"/>
    <xdr:sp macro="" textlink="">
      <xdr:nvSpPr>
        <xdr:cNvPr id="90" name="テキスト ボックス 89"/>
        <xdr:cNvSpPr txBox="1"/>
      </xdr:nvSpPr>
      <xdr:spPr>
        <a:xfrm>
          <a:off x="3606800" y="552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133350</xdr:rowOff>
    </xdr:from>
    <xdr:to>
      <xdr:col>15</xdr:col>
      <xdr:colOff>149225</xdr:colOff>
      <xdr:row>34</xdr:row>
      <xdr:rowOff>63500</xdr:rowOff>
    </xdr:to>
    <xdr:sp macro="" textlink="">
      <xdr:nvSpPr>
        <xdr:cNvPr id="91" name="楕円 90"/>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73677</xdr:rowOff>
    </xdr:from>
    <xdr:ext cx="762000" cy="259045"/>
    <xdr:sp macro="" textlink="">
      <xdr:nvSpPr>
        <xdr:cNvPr id="92" name="テキスト ボックス 91"/>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84364</xdr:rowOff>
    </xdr:from>
    <xdr:to>
      <xdr:col>11</xdr:col>
      <xdr:colOff>60325</xdr:colOff>
      <xdr:row>34</xdr:row>
      <xdr:rowOff>14514</xdr:rowOff>
    </xdr:to>
    <xdr:sp macro="" textlink="">
      <xdr:nvSpPr>
        <xdr:cNvPr id="93" name="楕円 92"/>
        <xdr:cNvSpPr/>
      </xdr:nvSpPr>
      <xdr:spPr>
        <a:xfrm>
          <a:off x="2159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24691</xdr:rowOff>
    </xdr:from>
    <xdr:ext cx="762000" cy="259045"/>
    <xdr:sp macro="" textlink="">
      <xdr:nvSpPr>
        <xdr:cNvPr id="94" name="テキスト ボックス 93"/>
        <xdr:cNvSpPr txBox="1"/>
      </xdr:nvSpPr>
      <xdr:spPr>
        <a:xfrm>
          <a:off x="1828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43543</xdr:rowOff>
    </xdr:from>
    <xdr:to>
      <xdr:col>6</xdr:col>
      <xdr:colOff>171450</xdr:colOff>
      <xdr:row>34</xdr:row>
      <xdr:rowOff>145143</xdr:rowOff>
    </xdr:to>
    <xdr:sp macro="" textlink="">
      <xdr:nvSpPr>
        <xdr:cNvPr id="95" name="楕円 94"/>
        <xdr:cNvSpPr/>
      </xdr:nvSpPr>
      <xdr:spPr>
        <a:xfrm>
          <a:off x="1270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155320</xdr:rowOff>
    </xdr:from>
    <xdr:ext cx="762000" cy="259045"/>
    <xdr:sp macro="" textlink="">
      <xdr:nvSpPr>
        <xdr:cNvPr id="96" name="テキスト ボックス 95"/>
        <xdr:cNvSpPr txBox="1"/>
      </xdr:nvSpPr>
      <xdr:spPr>
        <a:xfrm>
          <a:off x="939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物件費にかかる経常収支比率は</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％で、前年度比マイナス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％となり、類似団体平均、全国平均及び長野県平均のいずれの数値も下回っている。</a:t>
          </a:r>
        </a:p>
        <a:p>
          <a:r>
            <a:rPr kumimoji="1" lang="ja-JP" altLang="en-US" sz="1300">
              <a:latin typeface="ＭＳ Ｐゴシック" panose="020B0600070205080204" pitchFamily="50" charset="-128"/>
              <a:ea typeface="ＭＳ Ｐゴシック" panose="020B0600070205080204" pitchFamily="50" charset="-128"/>
            </a:rPr>
            <a:t>　これまでも経常的経費抑制のため、当初予算編成過程で削減に努めてきたが、今後は飯田市行財政改革大綱や飯田市行財政改革大綱</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年度～令和２年度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に基づく実行計画においても、新たな行革の取組を検討し実践していく。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22</xdr:row>
      <xdr:rowOff>45357</xdr:rowOff>
    </xdr:to>
    <xdr:cxnSp macro="">
      <xdr:nvCxnSpPr>
        <xdr:cNvPr id="126" name="直線コネクタ 125"/>
        <xdr:cNvCxnSpPr/>
      </xdr:nvCxnSpPr>
      <xdr:spPr>
        <a:xfrm flipV="1">
          <a:off x="16510000" y="23476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17434</xdr:rowOff>
    </xdr:from>
    <xdr:ext cx="762000" cy="259045"/>
    <xdr:sp macro="" textlink="">
      <xdr:nvSpPr>
        <xdr:cNvPr id="127" name="物件費最小値テキスト"/>
        <xdr:cNvSpPr txBox="1"/>
      </xdr:nvSpPr>
      <xdr:spPr>
        <a:xfrm>
          <a:off x="16598900" y="37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45357</xdr:rowOff>
    </xdr:from>
    <xdr:to>
      <xdr:col>82</xdr:col>
      <xdr:colOff>196850</xdr:colOff>
      <xdr:row>22</xdr:row>
      <xdr:rowOff>45357</xdr:rowOff>
    </xdr:to>
    <xdr:cxnSp macro="">
      <xdr:nvCxnSpPr>
        <xdr:cNvPr id="128" name="直線コネクタ 127"/>
        <xdr:cNvCxnSpPr/>
      </xdr:nvCxnSpPr>
      <xdr:spPr>
        <a:xfrm>
          <a:off x="16421100" y="381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167821</xdr:rowOff>
    </xdr:from>
    <xdr:to>
      <xdr:col>82</xdr:col>
      <xdr:colOff>107950</xdr:colOff>
      <xdr:row>14</xdr:row>
      <xdr:rowOff>29029</xdr:rowOff>
    </xdr:to>
    <xdr:cxnSp macro="">
      <xdr:nvCxnSpPr>
        <xdr:cNvPr id="131" name="直線コネクタ 130"/>
        <xdr:cNvCxnSpPr/>
      </xdr:nvCxnSpPr>
      <xdr:spPr>
        <a:xfrm flipV="1">
          <a:off x="15671800" y="23966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146248</xdr:rowOff>
    </xdr:from>
    <xdr:ext cx="762000" cy="259045"/>
    <xdr:sp macro="" textlink="">
      <xdr:nvSpPr>
        <xdr:cNvPr id="132" name="物件費平均値テキスト"/>
        <xdr:cNvSpPr txBox="1"/>
      </xdr:nvSpPr>
      <xdr:spPr>
        <a:xfrm>
          <a:off x="16598900" y="288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2721</xdr:rowOff>
    </xdr:from>
    <xdr:to>
      <xdr:col>82</xdr:col>
      <xdr:colOff>158750</xdr:colOff>
      <xdr:row>17</xdr:row>
      <xdr:rowOff>104321</xdr:rowOff>
    </xdr:to>
    <xdr:sp macro="" textlink="">
      <xdr:nvSpPr>
        <xdr:cNvPr id="133" name="フローチャート: 判断 132"/>
        <xdr:cNvSpPr/>
      </xdr:nvSpPr>
      <xdr:spPr>
        <a:xfrm>
          <a:off x="164592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118836</xdr:rowOff>
    </xdr:from>
    <xdr:to>
      <xdr:col>78</xdr:col>
      <xdr:colOff>69850</xdr:colOff>
      <xdr:row>14</xdr:row>
      <xdr:rowOff>29029</xdr:rowOff>
    </xdr:to>
    <xdr:cxnSp macro="">
      <xdr:nvCxnSpPr>
        <xdr:cNvPr id="134" name="直線コネクタ 133"/>
        <xdr:cNvCxnSpPr/>
      </xdr:nvCxnSpPr>
      <xdr:spPr>
        <a:xfrm>
          <a:off x="14782800" y="234768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125186</xdr:rowOff>
    </xdr:from>
    <xdr:to>
      <xdr:col>78</xdr:col>
      <xdr:colOff>120650</xdr:colOff>
      <xdr:row>17</xdr:row>
      <xdr:rowOff>55336</xdr:rowOff>
    </xdr:to>
    <xdr:sp macro="" textlink="">
      <xdr:nvSpPr>
        <xdr:cNvPr id="135" name="フローチャート: 判断 134"/>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40113</xdr:rowOff>
    </xdr:from>
    <xdr:ext cx="736600" cy="259045"/>
    <xdr:sp macro="" textlink="">
      <xdr:nvSpPr>
        <xdr:cNvPr id="136" name="テキスト ボックス 135"/>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86179</xdr:rowOff>
    </xdr:from>
    <xdr:to>
      <xdr:col>73</xdr:col>
      <xdr:colOff>180975</xdr:colOff>
      <xdr:row>13</xdr:row>
      <xdr:rowOff>118836</xdr:rowOff>
    </xdr:to>
    <xdr:cxnSp macro="">
      <xdr:nvCxnSpPr>
        <xdr:cNvPr id="137" name="直線コネクタ 136"/>
        <xdr:cNvCxnSpPr/>
      </xdr:nvCxnSpPr>
      <xdr:spPr>
        <a:xfrm>
          <a:off x="13893800" y="2315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92529</xdr:rowOff>
    </xdr:from>
    <xdr:to>
      <xdr:col>74</xdr:col>
      <xdr:colOff>31750</xdr:colOff>
      <xdr:row>17</xdr:row>
      <xdr:rowOff>22679</xdr:rowOff>
    </xdr:to>
    <xdr:sp macro="" textlink="">
      <xdr:nvSpPr>
        <xdr:cNvPr id="138" name="フローチャート: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7456</xdr:rowOff>
    </xdr:from>
    <xdr:ext cx="762000" cy="259045"/>
    <xdr:sp macro="" textlink="">
      <xdr:nvSpPr>
        <xdr:cNvPr id="139" name="テキスト ボックス 138"/>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86179</xdr:rowOff>
    </xdr:from>
    <xdr:to>
      <xdr:col>69</xdr:col>
      <xdr:colOff>92075</xdr:colOff>
      <xdr:row>13</xdr:row>
      <xdr:rowOff>167821</xdr:rowOff>
    </xdr:to>
    <xdr:cxnSp macro="">
      <xdr:nvCxnSpPr>
        <xdr:cNvPr id="140" name="直線コネクタ 139"/>
        <xdr:cNvCxnSpPr/>
      </xdr:nvCxnSpPr>
      <xdr:spPr>
        <a:xfrm flipV="1">
          <a:off x="13004800" y="231502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117021</xdr:rowOff>
    </xdr:from>
    <xdr:to>
      <xdr:col>69</xdr:col>
      <xdr:colOff>142875</xdr:colOff>
      <xdr:row>14</xdr:row>
      <xdr:rowOff>47171</xdr:rowOff>
    </xdr:to>
    <xdr:sp macro="" textlink="">
      <xdr:nvSpPr>
        <xdr:cNvPr id="141" name="フローチャート: 判断 140"/>
        <xdr:cNvSpPr/>
      </xdr:nvSpPr>
      <xdr:spPr>
        <a:xfrm>
          <a:off x="13843000" y="234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31948</xdr:rowOff>
    </xdr:from>
    <xdr:ext cx="762000" cy="259045"/>
    <xdr:sp macro="" textlink="">
      <xdr:nvSpPr>
        <xdr:cNvPr id="142" name="テキスト ボックス 141"/>
        <xdr:cNvSpPr txBox="1"/>
      </xdr:nvSpPr>
      <xdr:spPr>
        <a:xfrm>
          <a:off x="13512800" y="243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3" name="フローチャート: 判断 142"/>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44" name="テキスト ボックス 143"/>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117021</xdr:rowOff>
    </xdr:from>
    <xdr:to>
      <xdr:col>82</xdr:col>
      <xdr:colOff>158750</xdr:colOff>
      <xdr:row>14</xdr:row>
      <xdr:rowOff>47171</xdr:rowOff>
    </xdr:to>
    <xdr:sp macro="" textlink="">
      <xdr:nvSpPr>
        <xdr:cNvPr id="150" name="楕円 149"/>
        <xdr:cNvSpPr/>
      </xdr:nvSpPr>
      <xdr:spPr>
        <a:xfrm>
          <a:off x="164592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25598</xdr:rowOff>
    </xdr:from>
    <xdr:ext cx="762000" cy="259045"/>
    <xdr:sp macro="" textlink="">
      <xdr:nvSpPr>
        <xdr:cNvPr id="151" name="物件費該当値テキスト"/>
        <xdr:cNvSpPr txBox="1"/>
      </xdr:nvSpPr>
      <xdr:spPr>
        <a:xfrm>
          <a:off x="16598900" y="225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149679</xdr:rowOff>
    </xdr:from>
    <xdr:to>
      <xdr:col>78</xdr:col>
      <xdr:colOff>120650</xdr:colOff>
      <xdr:row>14</xdr:row>
      <xdr:rowOff>79829</xdr:rowOff>
    </xdr:to>
    <xdr:sp macro="" textlink="">
      <xdr:nvSpPr>
        <xdr:cNvPr id="152" name="楕円 151"/>
        <xdr:cNvSpPr/>
      </xdr:nvSpPr>
      <xdr:spPr>
        <a:xfrm>
          <a:off x="15621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macro="" textlink="">
      <xdr:nvSpPr>
        <xdr:cNvPr id="153" name="テキスト ボックス 152"/>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68036</xdr:rowOff>
    </xdr:from>
    <xdr:to>
      <xdr:col>74</xdr:col>
      <xdr:colOff>31750</xdr:colOff>
      <xdr:row>13</xdr:row>
      <xdr:rowOff>169636</xdr:rowOff>
    </xdr:to>
    <xdr:sp macro="" textlink="">
      <xdr:nvSpPr>
        <xdr:cNvPr id="154" name="楕円 153"/>
        <xdr:cNvSpPr/>
      </xdr:nvSpPr>
      <xdr:spPr>
        <a:xfrm>
          <a:off x="14732000" y="2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8363</xdr:rowOff>
    </xdr:from>
    <xdr:ext cx="762000" cy="259045"/>
    <xdr:sp macro="" textlink="">
      <xdr:nvSpPr>
        <xdr:cNvPr id="155" name="テキスト ボックス 154"/>
        <xdr:cNvSpPr txBox="1"/>
      </xdr:nvSpPr>
      <xdr:spPr>
        <a:xfrm>
          <a:off x="14401800" y="206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35379</xdr:rowOff>
    </xdr:from>
    <xdr:to>
      <xdr:col>69</xdr:col>
      <xdr:colOff>142875</xdr:colOff>
      <xdr:row>13</xdr:row>
      <xdr:rowOff>136979</xdr:rowOff>
    </xdr:to>
    <xdr:sp macro="" textlink="">
      <xdr:nvSpPr>
        <xdr:cNvPr id="156" name="楕円 155"/>
        <xdr:cNvSpPr/>
      </xdr:nvSpPr>
      <xdr:spPr>
        <a:xfrm>
          <a:off x="13843000" y="22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147156</xdr:rowOff>
    </xdr:from>
    <xdr:ext cx="762000" cy="259045"/>
    <xdr:sp macro="" textlink="">
      <xdr:nvSpPr>
        <xdr:cNvPr id="157" name="テキスト ボックス 156"/>
        <xdr:cNvSpPr txBox="1"/>
      </xdr:nvSpPr>
      <xdr:spPr>
        <a:xfrm>
          <a:off x="13512800" y="20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117021</xdr:rowOff>
    </xdr:from>
    <xdr:to>
      <xdr:col>65</xdr:col>
      <xdr:colOff>53975</xdr:colOff>
      <xdr:row>14</xdr:row>
      <xdr:rowOff>47171</xdr:rowOff>
    </xdr:to>
    <xdr:sp macro="" textlink="">
      <xdr:nvSpPr>
        <xdr:cNvPr id="158" name="楕円 157"/>
        <xdr:cNvSpPr/>
      </xdr:nvSpPr>
      <xdr:spPr>
        <a:xfrm>
          <a:off x="12954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57348</xdr:rowOff>
    </xdr:from>
    <xdr:ext cx="762000" cy="259045"/>
    <xdr:sp macro="" textlink="">
      <xdr:nvSpPr>
        <xdr:cNvPr id="159" name="テキスト ボックス 158"/>
        <xdr:cNvSpPr txBox="1"/>
      </xdr:nvSpPr>
      <xdr:spPr>
        <a:xfrm>
          <a:off x="12623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扶助費にかかる経常収支比率は</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％で、前年度比マイナス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％となった。類似団体平均及び全国平均よりは低いが、長野県平均を上回っている。</a:t>
          </a:r>
        </a:p>
        <a:p>
          <a:r>
            <a:rPr kumimoji="1" lang="ja-JP" altLang="en-US" sz="1300">
              <a:latin typeface="ＭＳ Ｐゴシック" panose="020B0600070205080204" pitchFamily="50" charset="-128"/>
              <a:ea typeface="ＭＳ Ｐゴシック" panose="020B0600070205080204" pitchFamily="50" charset="-128"/>
            </a:rPr>
            <a:t>　扶助費が上昇しなかった要因は、臨時福祉給付金給付事業が大幅に減したことによる。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子育て支援や障がい者、高齢者福祉等の社会保障関係経費は増加しており、今後も引き続き増加する見込みである。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91622</xdr:rowOff>
    </xdr:to>
    <xdr:cxnSp macro="">
      <xdr:nvCxnSpPr>
        <xdr:cNvPr id="189" name="直線コネクタ 188"/>
        <xdr:cNvCxnSpPr/>
      </xdr:nvCxnSpPr>
      <xdr:spPr>
        <a:xfrm flipV="1">
          <a:off x="4826000" y="89607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90"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91" name="直線コネクタ 190"/>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2"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3" name="直線コネクタ 192"/>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58965</xdr:rowOff>
    </xdr:from>
    <xdr:to>
      <xdr:col>24</xdr:col>
      <xdr:colOff>25400</xdr:colOff>
      <xdr:row>53</xdr:row>
      <xdr:rowOff>80735</xdr:rowOff>
    </xdr:to>
    <xdr:cxnSp macro="">
      <xdr:nvCxnSpPr>
        <xdr:cNvPr id="194" name="直線コネクタ 193"/>
        <xdr:cNvCxnSpPr/>
      </xdr:nvCxnSpPr>
      <xdr:spPr>
        <a:xfrm flipV="1">
          <a:off x="3987800" y="91458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95"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6" name="フローチャート: 判断 195"/>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4535</xdr:rowOff>
    </xdr:from>
    <xdr:to>
      <xdr:col>19</xdr:col>
      <xdr:colOff>187325</xdr:colOff>
      <xdr:row>53</xdr:row>
      <xdr:rowOff>80735</xdr:rowOff>
    </xdr:to>
    <xdr:cxnSp macro="">
      <xdr:nvCxnSpPr>
        <xdr:cNvPr id="197" name="直線コネクタ 196"/>
        <xdr:cNvCxnSpPr/>
      </xdr:nvCxnSpPr>
      <xdr:spPr>
        <a:xfrm>
          <a:off x="3098800" y="90913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163285</xdr:rowOff>
    </xdr:from>
    <xdr:to>
      <xdr:col>20</xdr:col>
      <xdr:colOff>38100</xdr:colOff>
      <xdr:row>55</xdr:row>
      <xdr:rowOff>93435</xdr:rowOff>
    </xdr:to>
    <xdr:sp macro="" textlink="">
      <xdr:nvSpPr>
        <xdr:cNvPr id="198" name="フローチャート: 判断 197"/>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78212</xdr:rowOff>
    </xdr:from>
    <xdr:ext cx="736600" cy="259045"/>
    <xdr:sp macro="" textlink="">
      <xdr:nvSpPr>
        <xdr:cNvPr id="199" name="テキスト ボックス 198"/>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165100</xdr:rowOff>
    </xdr:from>
    <xdr:to>
      <xdr:col>15</xdr:col>
      <xdr:colOff>98425</xdr:colOff>
      <xdr:row>53</xdr:row>
      <xdr:rowOff>4535</xdr:rowOff>
    </xdr:to>
    <xdr:cxnSp macro="">
      <xdr:nvCxnSpPr>
        <xdr:cNvPr id="200" name="直線コネクタ 199"/>
        <xdr:cNvCxnSpPr/>
      </xdr:nvCxnSpPr>
      <xdr:spPr>
        <a:xfrm>
          <a:off x="2209800" y="9080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201" name="フローチャート: 判断 200"/>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202" name="テキスト ボックス 201"/>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78015</xdr:rowOff>
    </xdr:from>
    <xdr:to>
      <xdr:col>11</xdr:col>
      <xdr:colOff>9525</xdr:colOff>
      <xdr:row>52</xdr:row>
      <xdr:rowOff>165100</xdr:rowOff>
    </xdr:to>
    <xdr:cxnSp macro="">
      <xdr:nvCxnSpPr>
        <xdr:cNvPr id="203" name="直線コネクタ 202"/>
        <xdr:cNvCxnSpPr/>
      </xdr:nvCxnSpPr>
      <xdr:spPr>
        <a:xfrm>
          <a:off x="1320800" y="89934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52</xdr:row>
      <xdr:rowOff>27215</xdr:rowOff>
    </xdr:from>
    <xdr:to>
      <xdr:col>11</xdr:col>
      <xdr:colOff>60325</xdr:colOff>
      <xdr:row>52</xdr:row>
      <xdr:rowOff>128815</xdr:rowOff>
    </xdr:to>
    <xdr:sp macro="" textlink="">
      <xdr:nvSpPr>
        <xdr:cNvPr id="204" name="フローチャート: 判断 203"/>
        <xdr:cNvSpPr/>
      </xdr:nvSpPr>
      <xdr:spPr>
        <a:xfrm>
          <a:off x="2159000" y="89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50</xdr:row>
      <xdr:rowOff>138992</xdr:rowOff>
    </xdr:from>
    <xdr:ext cx="762000" cy="259045"/>
    <xdr:sp macro="" textlink="">
      <xdr:nvSpPr>
        <xdr:cNvPr id="205" name="テキスト ボックス 204"/>
        <xdr:cNvSpPr txBox="1"/>
      </xdr:nvSpPr>
      <xdr:spPr>
        <a:xfrm>
          <a:off x="1828800" y="87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5443</xdr:rowOff>
    </xdr:from>
    <xdr:to>
      <xdr:col>6</xdr:col>
      <xdr:colOff>171450</xdr:colOff>
      <xdr:row>52</xdr:row>
      <xdr:rowOff>107043</xdr:rowOff>
    </xdr:to>
    <xdr:sp macro="" textlink="">
      <xdr:nvSpPr>
        <xdr:cNvPr id="206" name="フローチャート: 判断 205"/>
        <xdr:cNvSpPr/>
      </xdr:nvSpPr>
      <xdr:spPr>
        <a:xfrm>
          <a:off x="1270000" y="892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117220</xdr:rowOff>
    </xdr:from>
    <xdr:ext cx="762000" cy="259045"/>
    <xdr:sp macro="" textlink="">
      <xdr:nvSpPr>
        <xdr:cNvPr id="207" name="テキスト ボックス 206"/>
        <xdr:cNvSpPr txBox="1"/>
      </xdr:nvSpPr>
      <xdr:spPr>
        <a:xfrm>
          <a:off x="939800" y="868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8165</xdr:rowOff>
    </xdr:from>
    <xdr:to>
      <xdr:col>24</xdr:col>
      <xdr:colOff>76200</xdr:colOff>
      <xdr:row>53</xdr:row>
      <xdr:rowOff>109765</xdr:rowOff>
    </xdr:to>
    <xdr:sp macro="" textlink="">
      <xdr:nvSpPr>
        <xdr:cNvPr id="213" name="楕円 212"/>
        <xdr:cNvSpPr/>
      </xdr:nvSpPr>
      <xdr:spPr>
        <a:xfrm>
          <a:off x="47752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24692</xdr:rowOff>
    </xdr:from>
    <xdr:ext cx="762000" cy="259045"/>
    <xdr:sp macro="" textlink="">
      <xdr:nvSpPr>
        <xdr:cNvPr id="214" name="扶助費該当値テキスト"/>
        <xdr:cNvSpPr txBox="1"/>
      </xdr:nvSpPr>
      <xdr:spPr>
        <a:xfrm>
          <a:off x="49149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29935</xdr:rowOff>
    </xdr:from>
    <xdr:to>
      <xdr:col>20</xdr:col>
      <xdr:colOff>38100</xdr:colOff>
      <xdr:row>53</xdr:row>
      <xdr:rowOff>131535</xdr:rowOff>
    </xdr:to>
    <xdr:sp macro="" textlink="">
      <xdr:nvSpPr>
        <xdr:cNvPr id="215" name="楕円 214"/>
        <xdr:cNvSpPr/>
      </xdr:nvSpPr>
      <xdr:spPr>
        <a:xfrm>
          <a:off x="3937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141712</xdr:rowOff>
    </xdr:from>
    <xdr:ext cx="736600" cy="259045"/>
    <xdr:sp macro="" textlink="">
      <xdr:nvSpPr>
        <xdr:cNvPr id="216" name="テキスト ボックス 215"/>
        <xdr:cNvSpPr txBox="1"/>
      </xdr:nvSpPr>
      <xdr:spPr>
        <a:xfrm>
          <a:off x="3606800" y="888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125185</xdr:rowOff>
    </xdr:from>
    <xdr:to>
      <xdr:col>15</xdr:col>
      <xdr:colOff>149225</xdr:colOff>
      <xdr:row>53</xdr:row>
      <xdr:rowOff>55335</xdr:rowOff>
    </xdr:to>
    <xdr:sp macro="" textlink="">
      <xdr:nvSpPr>
        <xdr:cNvPr id="217" name="楕円 216"/>
        <xdr:cNvSpPr/>
      </xdr:nvSpPr>
      <xdr:spPr>
        <a:xfrm>
          <a:off x="3048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65512</xdr:rowOff>
    </xdr:from>
    <xdr:ext cx="762000" cy="259045"/>
    <xdr:sp macro="" textlink="">
      <xdr:nvSpPr>
        <xdr:cNvPr id="218" name="テキスト ボックス 217"/>
        <xdr:cNvSpPr txBox="1"/>
      </xdr:nvSpPr>
      <xdr:spPr>
        <a:xfrm>
          <a:off x="2717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114300</xdr:rowOff>
    </xdr:from>
    <xdr:to>
      <xdr:col>11</xdr:col>
      <xdr:colOff>60325</xdr:colOff>
      <xdr:row>53</xdr:row>
      <xdr:rowOff>44450</xdr:rowOff>
    </xdr:to>
    <xdr:sp macro="" textlink="">
      <xdr:nvSpPr>
        <xdr:cNvPr id="219" name="楕円 218"/>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20" name="テキスト ボックス 219"/>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27215</xdr:rowOff>
    </xdr:from>
    <xdr:to>
      <xdr:col>6</xdr:col>
      <xdr:colOff>171450</xdr:colOff>
      <xdr:row>52</xdr:row>
      <xdr:rowOff>128815</xdr:rowOff>
    </xdr:to>
    <xdr:sp macro="" textlink="">
      <xdr:nvSpPr>
        <xdr:cNvPr id="221" name="楕円 220"/>
        <xdr:cNvSpPr/>
      </xdr:nvSpPr>
      <xdr:spPr>
        <a:xfrm>
          <a:off x="1270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113592</xdr:rowOff>
    </xdr:from>
    <xdr:ext cx="762000" cy="259045"/>
    <xdr:sp macro="" textlink="">
      <xdr:nvSpPr>
        <xdr:cNvPr id="222" name="テキスト ボックス 221"/>
        <xdr:cNvSpPr txBox="1"/>
      </xdr:nvSpPr>
      <xdr:spPr>
        <a:xfrm>
          <a:off x="939800" y="902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その他の経費にかかる経常収支比率は</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％で、前年度比マイナス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％となり、類似団体平均、全国平均及び長野県平均のいずれの数値も上回っている。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年度まで数値が高かった要因は、主に特別会計等への繰出金によるもので、平成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年度から下水道事業への支出が法適化により繰出金から補助金へ変更になったことで類似団体平均や全国平均に近づいている。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59</xdr:row>
      <xdr:rowOff>95250</xdr:rowOff>
    </xdr:to>
    <xdr:cxnSp macro="">
      <xdr:nvCxnSpPr>
        <xdr:cNvPr id="250" name="直線コネクタ 249"/>
        <xdr:cNvCxnSpPr/>
      </xdr:nvCxnSpPr>
      <xdr:spPr>
        <a:xfrm flipV="1">
          <a:off x="16510000" y="9080500"/>
          <a:ext cx="0" cy="11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67327</xdr:rowOff>
    </xdr:from>
    <xdr:ext cx="762000" cy="259045"/>
    <xdr:sp macro="" textlink="">
      <xdr:nvSpPr>
        <xdr:cNvPr id="251" name="その他最小値テキスト"/>
        <xdr:cNvSpPr txBox="1"/>
      </xdr:nvSpPr>
      <xdr:spPr>
        <a:xfrm>
          <a:off x="16598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95250</xdr:rowOff>
    </xdr:from>
    <xdr:to>
      <xdr:col>82</xdr:col>
      <xdr:colOff>196850</xdr:colOff>
      <xdr:row>59</xdr:row>
      <xdr:rowOff>95250</xdr:rowOff>
    </xdr:to>
    <xdr:cxnSp macro="">
      <xdr:nvCxnSpPr>
        <xdr:cNvPr id="252" name="直線コネクタ 251"/>
        <xdr:cNvCxnSpPr/>
      </xdr:nvCxnSpPr>
      <xdr:spPr>
        <a:xfrm>
          <a:off x="16421100" y="1021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5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4" name="直線コネクタ 25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82550</xdr:rowOff>
    </xdr:from>
    <xdr:to>
      <xdr:col>82</xdr:col>
      <xdr:colOff>107950</xdr:colOff>
      <xdr:row>57</xdr:row>
      <xdr:rowOff>95250</xdr:rowOff>
    </xdr:to>
    <xdr:cxnSp macro="">
      <xdr:nvCxnSpPr>
        <xdr:cNvPr id="255" name="直線コネクタ 254"/>
        <xdr:cNvCxnSpPr/>
      </xdr:nvCxnSpPr>
      <xdr:spPr>
        <a:xfrm flipV="1">
          <a:off x="15671800" y="9855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56"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7" name="フローチャート: 判断 256"/>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44450</xdr:rowOff>
    </xdr:from>
    <xdr:to>
      <xdr:col>78</xdr:col>
      <xdr:colOff>69850</xdr:colOff>
      <xdr:row>57</xdr:row>
      <xdr:rowOff>95250</xdr:rowOff>
    </xdr:to>
    <xdr:cxnSp macro="">
      <xdr:nvCxnSpPr>
        <xdr:cNvPr id="258" name="直線コネクタ 257"/>
        <xdr:cNvCxnSpPr/>
      </xdr:nvCxnSpPr>
      <xdr:spPr>
        <a:xfrm>
          <a:off x="14782800" y="9817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146050</xdr:rowOff>
    </xdr:from>
    <xdr:to>
      <xdr:col>78</xdr:col>
      <xdr:colOff>120650</xdr:colOff>
      <xdr:row>56</xdr:row>
      <xdr:rowOff>76200</xdr:rowOff>
    </xdr:to>
    <xdr:sp macro="" textlink="">
      <xdr:nvSpPr>
        <xdr:cNvPr id="259" name="フローチャート: 判断 258"/>
        <xdr:cNvSpPr/>
      </xdr:nvSpPr>
      <xdr:spPr>
        <a:xfrm>
          <a:off x="15621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86377</xdr:rowOff>
    </xdr:from>
    <xdr:ext cx="736600" cy="259045"/>
    <xdr:sp macro="" textlink="">
      <xdr:nvSpPr>
        <xdr:cNvPr id="260" name="テキスト ボックス 259"/>
        <xdr:cNvSpPr txBox="1"/>
      </xdr:nvSpPr>
      <xdr:spPr>
        <a:xfrm>
          <a:off x="15290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44450</xdr:rowOff>
    </xdr:from>
    <xdr:to>
      <xdr:col>73</xdr:col>
      <xdr:colOff>180975</xdr:colOff>
      <xdr:row>61</xdr:row>
      <xdr:rowOff>95250</xdr:rowOff>
    </xdr:to>
    <xdr:cxnSp macro="">
      <xdr:nvCxnSpPr>
        <xdr:cNvPr id="261" name="直線コネクタ 260"/>
        <xdr:cNvCxnSpPr/>
      </xdr:nvCxnSpPr>
      <xdr:spPr>
        <a:xfrm flipV="1">
          <a:off x="13893800" y="9817100"/>
          <a:ext cx="889000" cy="7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63500</xdr:rowOff>
    </xdr:from>
    <xdr:to>
      <xdr:col>74</xdr:col>
      <xdr:colOff>31750</xdr:colOff>
      <xdr:row>56</xdr:row>
      <xdr:rowOff>165100</xdr:rowOff>
    </xdr:to>
    <xdr:sp macro="" textlink="">
      <xdr:nvSpPr>
        <xdr:cNvPr id="262" name="フローチャート: 判断 261"/>
        <xdr:cNvSpPr/>
      </xdr:nvSpPr>
      <xdr:spPr>
        <a:xfrm>
          <a:off x="14732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3827</xdr:rowOff>
    </xdr:from>
    <xdr:ext cx="762000" cy="259045"/>
    <xdr:sp macro="" textlink="">
      <xdr:nvSpPr>
        <xdr:cNvPr id="263" name="テキスト ボックス 262"/>
        <xdr:cNvSpPr txBox="1"/>
      </xdr:nvSpPr>
      <xdr:spPr>
        <a:xfrm>
          <a:off x="14401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95250</xdr:rowOff>
    </xdr:from>
    <xdr:to>
      <xdr:col>69</xdr:col>
      <xdr:colOff>92075</xdr:colOff>
      <xdr:row>61</xdr:row>
      <xdr:rowOff>133350</xdr:rowOff>
    </xdr:to>
    <xdr:cxnSp macro="">
      <xdr:nvCxnSpPr>
        <xdr:cNvPr id="264" name="直線コネクタ 263"/>
        <xdr:cNvCxnSpPr/>
      </xdr:nvCxnSpPr>
      <xdr:spPr>
        <a:xfrm flipV="1">
          <a:off x="13004800" y="1055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65" name="フローチャート: 判断 264"/>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6" name="テキスト ボックス 265"/>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50800</xdr:rowOff>
    </xdr:from>
    <xdr:to>
      <xdr:col>65</xdr:col>
      <xdr:colOff>53975</xdr:colOff>
      <xdr:row>56</xdr:row>
      <xdr:rowOff>152400</xdr:rowOff>
    </xdr:to>
    <xdr:sp macro="" textlink="">
      <xdr:nvSpPr>
        <xdr:cNvPr id="267" name="フローチャート: 判断 266"/>
        <xdr:cNvSpPr/>
      </xdr:nvSpPr>
      <xdr:spPr>
        <a:xfrm>
          <a:off x="12954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162577</xdr:rowOff>
    </xdr:from>
    <xdr:ext cx="762000" cy="259045"/>
    <xdr:sp macro="" textlink="">
      <xdr:nvSpPr>
        <xdr:cNvPr id="268" name="テキスト ボックス 267"/>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31750</xdr:rowOff>
    </xdr:from>
    <xdr:to>
      <xdr:col>82</xdr:col>
      <xdr:colOff>158750</xdr:colOff>
      <xdr:row>57</xdr:row>
      <xdr:rowOff>133350</xdr:rowOff>
    </xdr:to>
    <xdr:sp macro="" textlink="">
      <xdr:nvSpPr>
        <xdr:cNvPr id="274" name="楕円 273"/>
        <xdr:cNvSpPr/>
      </xdr:nvSpPr>
      <xdr:spPr>
        <a:xfrm>
          <a:off x="16459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3827</xdr:rowOff>
    </xdr:from>
    <xdr:ext cx="762000" cy="259045"/>
    <xdr:sp macro="" textlink="">
      <xdr:nvSpPr>
        <xdr:cNvPr id="275" name="その他該当値テキスト"/>
        <xdr:cNvSpPr txBox="1"/>
      </xdr:nvSpPr>
      <xdr:spPr>
        <a:xfrm>
          <a:off x="16598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44450</xdr:rowOff>
    </xdr:from>
    <xdr:to>
      <xdr:col>78</xdr:col>
      <xdr:colOff>120650</xdr:colOff>
      <xdr:row>57</xdr:row>
      <xdr:rowOff>146050</xdr:rowOff>
    </xdr:to>
    <xdr:sp macro="" textlink="">
      <xdr:nvSpPr>
        <xdr:cNvPr id="276" name="楕円 275"/>
        <xdr:cNvSpPr/>
      </xdr:nvSpPr>
      <xdr:spPr>
        <a:xfrm>
          <a:off x="15621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130827</xdr:rowOff>
    </xdr:from>
    <xdr:ext cx="736600" cy="259045"/>
    <xdr:sp macro="" textlink="">
      <xdr:nvSpPr>
        <xdr:cNvPr id="277" name="テキスト ボックス 276"/>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165100</xdr:rowOff>
    </xdr:from>
    <xdr:to>
      <xdr:col>74</xdr:col>
      <xdr:colOff>31750</xdr:colOff>
      <xdr:row>57</xdr:row>
      <xdr:rowOff>95250</xdr:rowOff>
    </xdr:to>
    <xdr:sp macro="" textlink="">
      <xdr:nvSpPr>
        <xdr:cNvPr id="278" name="楕円 277"/>
        <xdr:cNvSpPr/>
      </xdr:nvSpPr>
      <xdr:spPr>
        <a:xfrm>
          <a:off x="14732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80027</xdr:rowOff>
    </xdr:from>
    <xdr:ext cx="762000" cy="259045"/>
    <xdr:sp macro="" textlink="">
      <xdr:nvSpPr>
        <xdr:cNvPr id="279" name="テキスト ボックス 278"/>
        <xdr:cNvSpPr txBox="1"/>
      </xdr:nvSpPr>
      <xdr:spPr>
        <a:xfrm>
          <a:off x="14401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44450</xdr:rowOff>
    </xdr:from>
    <xdr:to>
      <xdr:col>69</xdr:col>
      <xdr:colOff>142875</xdr:colOff>
      <xdr:row>61</xdr:row>
      <xdr:rowOff>146050</xdr:rowOff>
    </xdr:to>
    <xdr:sp macro="" textlink="">
      <xdr:nvSpPr>
        <xdr:cNvPr id="280" name="楕円 279"/>
        <xdr:cNvSpPr/>
      </xdr:nvSpPr>
      <xdr:spPr>
        <a:xfrm>
          <a:off x="13843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130827</xdr:rowOff>
    </xdr:from>
    <xdr:ext cx="762000" cy="259045"/>
    <xdr:sp macro="" textlink="">
      <xdr:nvSpPr>
        <xdr:cNvPr id="281" name="テキスト ボックス 280"/>
        <xdr:cNvSpPr txBox="1"/>
      </xdr:nvSpPr>
      <xdr:spPr>
        <a:xfrm>
          <a:off x="13512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82550</xdr:rowOff>
    </xdr:from>
    <xdr:to>
      <xdr:col>65</xdr:col>
      <xdr:colOff>53975</xdr:colOff>
      <xdr:row>62</xdr:row>
      <xdr:rowOff>12700</xdr:rowOff>
    </xdr:to>
    <xdr:sp macro="" textlink="">
      <xdr:nvSpPr>
        <xdr:cNvPr id="282" name="楕円 281"/>
        <xdr:cNvSpPr/>
      </xdr:nvSpPr>
      <xdr:spPr>
        <a:xfrm>
          <a:off x="129540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168927</xdr:rowOff>
    </xdr:from>
    <xdr:ext cx="762000" cy="259045"/>
    <xdr:sp macro="" textlink="">
      <xdr:nvSpPr>
        <xdr:cNvPr id="283" name="テキスト ボックス 282"/>
        <xdr:cNvSpPr txBox="1"/>
      </xdr:nvSpPr>
      <xdr:spPr>
        <a:xfrm>
          <a:off x="126238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補助費にかかる経常収支比率は</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％で、前年度比マイナス</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％となったが、類似団体平均、全国平均及び長野県平均のいずれの数値も上回っている。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年度から数値が上昇した要因は、下水道事業が法適化され繰出金から補助金へ変更になったことによる。</a:t>
          </a:r>
        </a:p>
        <a:p>
          <a:r>
            <a:rPr kumimoji="1" lang="ja-JP" altLang="en-US" sz="1300">
              <a:latin typeface="ＭＳ Ｐゴシック" panose="020B0600070205080204" pitchFamily="50" charset="-128"/>
              <a:ea typeface="ＭＳ Ｐゴシック" panose="020B0600070205080204" pitchFamily="50" charset="-128"/>
            </a:rPr>
            <a:t>　補助費等の見直しについては、当初予算編成の中で終期設定や事業の見直しに向けた取組を継続して行っていく。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167822</xdr:rowOff>
    </xdr:to>
    <xdr:cxnSp macro="">
      <xdr:nvCxnSpPr>
        <xdr:cNvPr id="313" name="直線コネクタ 312"/>
        <xdr:cNvCxnSpPr/>
      </xdr:nvCxnSpPr>
      <xdr:spPr>
        <a:xfrm flipV="1">
          <a:off x="16510000" y="5618843"/>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139899</xdr:rowOff>
    </xdr:from>
    <xdr:ext cx="762000" cy="259045"/>
    <xdr:sp macro="" textlink="">
      <xdr:nvSpPr>
        <xdr:cNvPr id="314" name="補助費等最小値テキスト"/>
        <xdr:cNvSpPr txBox="1"/>
      </xdr:nvSpPr>
      <xdr:spPr>
        <a:xfrm>
          <a:off x="16598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167822</xdr:rowOff>
    </xdr:from>
    <xdr:to>
      <xdr:col>82</xdr:col>
      <xdr:colOff>196850</xdr:colOff>
      <xdr:row>41</xdr:row>
      <xdr:rowOff>167822</xdr:rowOff>
    </xdr:to>
    <xdr:cxnSp macro="">
      <xdr:nvCxnSpPr>
        <xdr:cNvPr id="315" name="直線コネクタ 314"/>
        <xdr:cNvCxnSpPr/>
      </xdr:nvCxnSpPr>
      <xdr:spPr>
        <a:xfrm>
          <a:off x="16421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6"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7" name="直線コネクタ 316"/>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88900</xdr:rowOff>
    </xdr:from>
    <xdr:to>
      <xdr:col>82</xdr:col>
      <xdr:colOff>107950</xdr:colOff>
      <xdr:row>41</xdr:row>
      <xdr:rowOff>113393</xdr:rowOff>
    </xdr:to>
    <xdr:cxnSp macro="">
      <xdr:nvCxnSpPr>
        <xdr:cNvPr id="318" name="直線コネクタ 317"/>
        <xdr:cNvCxnSpPr/>
      </xdr:nvCxnSpPr>
      <xdr:spPr>
        <a:xfrm flipV="1">
          <a:off x="15671800" y="69469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46463</xdr:rowOff>
    </xdr:from>
    <xdr:ext cx="762000" cy="259045"/>
    <xdr:sp macro="" textlink="">
      <xdr:nvSpPr>
        <xdr:cNvPr id="319" name="補助費等平均値テキスト"/>
        <xdr:cNvSpPr txBox="1"/>
      </xdr:nvSpPr>
      <xdr:spPr>
        <a:xfrm>
          <a:off x="16598900" y="621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20" name="フローチャート: 判断 319"/>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113393</xdr:rowOff>
    </xdr:from>
    <xdr:to>
      <xdr:col>78</xdr:col>
      <xdr:colOff>69850</xdr:colOff>
      <xdr:row>42</xdr:row>
      <xdr:rowOff>7257</xdr:rowOff>
    </xdr:to>
    <xdr:cxnSp macro="">
      <xdr:nvCxnSpPr>
        <xdr:cNvPr id="321" name="直線コネクタ 320"/>
        <xdr:cNvCxnSpPr/>
      </xdr:nvCxnSpPr>
      <xdr:spPr>
        <a:xfrm flipV="1">
          <a:off x="14782800" y="7142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22" name="フローチャート: 判断 321"/>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152599</xdr:rowOff>
    </xdr:from>
    <xdr:ext cx="736600" cy="259045"/>
    <xdr:sp macro="" textlink="">
      <xdr:nvSpPr>
        <xdr:cNvPr id="323" name="テキスト ボックス 322"/>
        <xdr:cNvSpPr txBox="1"/>
      </xdr:nvSpPr>
      <xdr:spPr>
        <a:xfrm>
          <a:off x="15290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29028</xdr:rowOff>
    </xdr:from>
    <xdr:to>
      <xdr:col>73</xdr:col>
      <xdr:colOff>180975</xdr:colOff>
      <xdr:row>42</xdr:row>
      <xdr:rowOff>7257</xdr:rowOff>
    </xdr:to>
    <xdr:cxnSp macro="">
      <xdr:nvCxnSpPr>
        <xdr:cNvPr id="324" name="直線コネクタ 323"/>
        <xdr:cNvCxnSpPr/>
      </xdr:nvCxnSpPr>
      <xdr:spPr>
        <a:xfrm>
          <a:off x="13893800" y="6544128"/>
          <a:ext cx="889000" cy="66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136072</xdr:rowOff>
    </xdr:from>
    <xdr:to>
      <xdr:col>74</xdr:col>
      <xdr:colOff>31750</xdr:colOff>
      <xdr:row>37</xdr:row>
      <xdr:rowOff>66222</xdr:rowOff>
    </xdr:to>
    <xdr:sp macro="" textlink="">
      <xdr:nvSpPr>
        <xdr:cNvPr id="325" name="フローチャート: 判断 324"/>
        <xdr:cNvSpPr/>
      </xdr:nvSpPr>
      <xdr:spPr>
        <a:xfrm>
          <a:off x="14732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76399</xdr:rowOff>
    </xdr:from>
    <xdr:ext cx="762000" cy="259045"/>
    <xdr:sp macro="" textlink="">
      <xdr:nvSpPr>
        <xdr:cNvPr id="326" name="テキスト ボックス 325"/>
        <xdr:cNvSpPr txBox="1"/>
      </xdr:nvSpPr>
      <xdr:spPr>
        <a:xfrm>
          <a:off x="14401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29028</xdr:rowOff>
    </xdr:from>
    <xdr:to>
      <xdr:col>69</xdr:col>
      <xdr:colOff>92075</xdr:colOff>
      <xdr:row>38</xdr:row>
      <xdr:rowOff>148772</xdr:rowOff>
    </xdr:to>
    <xdr:cxnSp macro="">
      <xdr:nvCxnSpPr>
        <xdr:cNvPr id="327" name="直線コネクタ 326"/>
        <xdr:cNvCxnSpPr/>
      </xdr:nvCxnSpPr>
      <xdr:spPr>
        <a:xfrm flipV="1">
          <a:off x="13004800" y="65441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119743</xdr:rowOff>
    </xdr:from>
    <xdr:to>
      <xdr:col>69</xdr:col>
      <xdr:colOff>142875</xdr:colOff>
      <xdr:row>39</xdr:row>
      <xdr:rowOff>49893</xdr:rowOff>
    </xdr:to>
    <xdr:sp macro="" textlink="">
      <xdr:nvSpPr>
        <xdr:cNvPr id="328" name="フローチャート: 判断 327"/>
        <xdr:cNvSpPr/>
      </xdr:nvSpPr>
      <xdr:spPr>
        <a:xfrm>
          <a:off x="13843000" y="663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34670</xdr:rowOff>
    </xdr:from>
    <xdr:ext cx="762000" cy="259045"/>
    <xdr:sp macro="" textlink="">
      <xdr:nvSpPr>
        <xdr:cNvPr id="329" name="テキスト ボックス 328"/>
        <xdr:cNvSpPr txBox="1"/>
      </xdr:nvSpPr>
      <xdr:spPr>
        <a:xfrm>
          <a:off x="13512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84364</xdr:rowOff>
    </xdr:from>
    <xdr:to>
      <xdr:col>65</xdr:col>
      <xdr:colOff>53975</xdr:colOff>
      <xdr:row>38</xdr:row>
      <xdr:rowOff>14514</xdr:rowOff>
    </xdr:to>
    <xdr:sp macro="" textlink="">
      <xdr:nvSpPr>
        <xdr:cNvPr id="330" name="フローチャート: 判断 329"/>
        <xdr:cNvSpPr/>
      </xdr:nvSpPr>
      <xdr:spPr>
        <a:xfrm>
          <a:off x="12954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24691</xdr:rowOff>
    </xdr:from>
    <xdr:ext cx="762000" cy="259045"/>
    <xdr:sp macro="" textlink="">
      <xdr:nvSpPr>
        <xdr:cNvPr id="331" name="テキスト ボックス 330"/>
        <xdr:cNvSpPr txBox="1"/>
      </xdr:nvSpPr>
      <xdr:spPr>
        <a:xfrm>
          <a:off x="12623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38100</xdr:rowOff>
    </xdr:from>
    <xdr:to>
      <xdr:col>82</xdr:col>
      <xdr:colOff>158750</xdr:colOff>
      <xdr:row>40</xdr:row>
      <xdr:rowOff>139700</xdr:rowOff>
    </xdr:to>
    <xdr:sp macro="" textlink="">
      <xdr:nvSpPr>
        <xdr:cNvPr id="337" name="楕円 336"/>
        <xdr:cNvSpPr/>
      </xdr:nvSpPr>
      <xdr:spPr>
        <a:xfrm>
          <a:off x="16459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10177</xdr:rowOff>
    </xdr:from>
    <xdr:ext cx="762000" cy="259045"/>
    <xdr:sp macro="" textlink="">
      <xdr:nvSpPr>
        <xdr:cNvPr id="338" name="補助費等該当値テキスト"/>
        <xdr:cNvSpPr txBox="1"/>
      </xdr:nvSpPr>
      <xdr:spPr>
        <a:xfrm>
          <a:off x="165989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62593</xdr:rowOff>
    </xdr:from>
    <xdr:to>
      <xdr:col>78</xdr:col>
      <xdr:colOff>120650</xdr:colOff>
      <xdr:row>41</xdr:row>
      <xdr:rowOff>164193</xdr:rowOff>
    </xdr:to>
    <xdr:sp macro="" textlink="">
      <xdr:nvSpPr>
        <xdr:cNvPr id="339" name="楕円 338"/>
        <xdr:cNvSpPr/>
      </xdr:nvSpPr>
      <xdr:spPr>
        <a:xfrm>
          <a:off x="15621000" y="70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148970</xdr:rowOff>
    </xdr:from>
    <xdr:ext cx="736600" cy="259045"/>
    <xdr:sp macro="" textlink="">
      <xdr:nvSpPr>
        <xdr:cNvPr id="340" name="テキスト ボックス 339"/>
        <xdr:cNvSpPr txBox="1"/>
      </xdr:nvSpPr>
      <xdr:spPr>
        <a:xfrm>
          <a:off x="15290800" y="717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127907</xdr:rowOff>
    </xdr:from>
    <xdr:to>
      <xdr:col>74</xdr:col>
      <xdr:colOff>31750</xdr:colOff>
      <xdr:row>42</xdr:row>
      <xdr:rowOff>58057</xdr:rowOff>
    </xdr:to>
    <xdr:sp macro="" textlink="">
      <xdr:nvSpPr>
        <xdr:cNvPr id="341" name="楕円 340"/>
        <xdr:cNvSpPr/>
      </xdr:nvSpPr>
      <xdr:spPr>
        <a:xfrm>
          <a:off x="14732000" y="71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42</xdr:row>
      <xdr:rowOff>42834</xdr:rowOff>
    </xdr:from>
    <xdr:ext cx="762000" cy="259045"/>
    <xdr:sp macro="" textlink="">
      <xdr:nvSpPr>
        <xdr:cNvPr id="342" name="テキスト ボックス 341"/>
        <xdr:cNvSpPr txBox="1"/>
      </xdr:nvSpPr>
      <xdr:spPr>
        <a:xfrm>
          <a:off x="14401800" y="724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149678</xdr:rowOff>
    </xdr:from>
    <xdr:to>
      <xdr:col>69</xdr:col>
      <xdr:colOff>142875</xdr:colOff>
      <xdr:row>38</xdr:row>
      <xdr:rowOff>79828</xdr:rowOff>
    </xdr:to>
    <xdr:sp macro="" textlink="">
      <xdr:nvSpPr>
        <xdr:cNvPr id="343" name="楕円 342"/>
        <xdr:cNvSpPr/>
      </xdr:nvSpPr>
      <xdr:spPr>
        <a:xfrm>
          <a:off x="13843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90005</xdr:rowOff>
    </xdr:from>
    <xdr:ext cx="762000" cy="259045"/>
    <xdr:sp macro="" textlink="">
      <xdr:nvSpPr>
        <xdr:cNvPr id="344" name="テキスト ボックス 343"/>
        <xdr:cNvSpPr txBox="1"/>
      </xdr:nvSpPr>
      <xdr:spPr>
        <a:xfrm>
          <a:off x="13512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97972</xdr:rowOff>
    </xdr:from>
    <xdr:to>
      <xdr:col>65</xdr:col>
      <xdr:colOff>53975</xdr:colOff>
      <xdr:row>39</xdr:row>
      <xdr:rowOff>28122</xdr:rowOff>
    </xdr:to>
    <xdr:sp macro="" textlink="">
      <xdr:nvSpPr>
        <xdr:cNvPr id="345" name="楕円 344"/>
        <xdr:cNvSpPr/>
      </xdr:nvSpPr>
      <xdr:spPr>
        <a:xfrm>
          <a:off x="12954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12899</xdr:rowOff>
    </xdr:from>
    <xdr:ext cx="762000" cy="259045"/>
    <xdr:sp macro="" textlink="">
      <xdr:nvSpPr>
        <xdr:cNvPr id="346" name="テキスト ボックス 345"/>
        <xdr:cNvSpPr txBox="1"/>
      </xdr:nvSpPr>
      <xdr:spPr>
        <a:xfrm>
          <a:off x="12623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公債費にかかる経常収支比率は</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％で、前年度比プラス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％となった。昨年度と同様に類似団体平均、全国平均及び長野県平均のいずれの数値も上回っている。</a:t>
          </a:r>
        </a:p>
        <a:p>
          <a:r>
            <a:rPr kumimoji="1" lang="ja-JP" altLang="en-US" sz="1300">
              <a:latin typeface="ＭＳ Ｐゴシック" panose="020B0600070205080204" pitchFamily="50" charset="-128"/>
              <a:ea typeface="ＭＳ Ｐゴシック" panose="020B0600070205080204" pitchFamily="50" charset="-128"/>
            </a:rPr>
            <a:t>　公債費の決算額は、平成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年度に借入れた庁舎整備事業、公民館等耐震化整備事業及び学校給食施設整備事業等にかかる元金償還が始まったことにより</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着実な償還と、長期的視点に立った地方債の発行に努める。</a:t>
          </a: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1" name="直線コネクタ 36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2" name="テキスト ボックス 36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3" name="直線コネクタ 36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4" name="テキスト ボックス 36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5" name="直線コネクタ 36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6" name="テキスト ボックス 36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7" name="直線コネクタ 36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8" name="テキスト ボックス 36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9" name="直線コネクタ 36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0" name="テキスト ボックス 36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1" name="直線コネクタ 37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2" name="テキスト ボックス 37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146050</xdr:rowOff>
    </xdr:to>
    <xdr:cxnSp macro="">
      <xdr:nvCxnSpPr>
        <xdr:cNvPr id="376" name="直線コネクタ 375"/>
        <xdr:cNvCxnSpPr/>
      </xdr:nvCxnSpPr>
      <xdr:spPr>
        <a:xfrm flipV="1">
          <a:off x="4826000" y="12509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7"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8" name="直線コネクタ 377"/>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9"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80" name="直線コネクタ 379"/>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18143</xdr:rowOff>
    </xdr:from>
    <xdr:to>
      <xdr:col>24</xdr:col>
      <xdr:colOff>25400</xdr:colOff>
      <xdr:row>78</xdr:row>
      <xdr:rowOff>105229</xdr:rowOff>
    </xdr:to>
    <xdr:cxnSp macro="">
      <xdr:nvCxnSpPr>
        <xdr:cNvPr id="381" name="直線コネクタ 380"/>
        <xdr:cNvCxnSpPr/>
      </xdr:nvCxnSpPr>
      <xdr:spPr>
        <a:xfrm>
          <a:off x="3987800" y="13391243"/>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90006</xdr:rowOff>
    </xdr:from>
    <xdr:ext cx="762000" cy="259045"/>
    <xdr:sp macro="" textlink="">
      <xdr:nvSpPr>
        <xdr:cNvPr id="382" name="公債費平均値テキスト"/>
        <xdr:cNvSpPr txBox="1"/>
      </xdr:nvSpPr>
      <xdr:spPr>
        <a:xfrm>
          <a:off x="4914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3" name="フローチャート: 判断 382"/>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18143</xdr:rowOff>
    </xdr:from>
    <xdr:to>
      <xdr:col>19</xdr:col>
      <xdr:colOff>187325</xdr:colOff>
      <xdr:row>78</xdr:row>
      <xdr:rowOff>18143</xdr:rowOff>
    </xdr:to>
    <xdr:cxnSp macro="">
      <xdr:nvCxnSpPr>
        <xdr:cNvPr id="384" name="直線コネクタ 383"/>
        <xdr:cNvCxnSpPr/>
      </xdr:nvCxnSpPr>
      <xdr:spPr>
        <a:xfrm>
          <a:off x="3098800" y="1339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5" name="フローチャート: 判断 384"/>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86" name="テキスト ボックス 385"/>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102507</xdr:rowOff>
    </xdr:from>
    <xdr:to>
      <xdr:col>15</xdr:col>
      <xdr:colOff>98425</xdr:colOff>
      <xdr:row>78</xdr:row>
      <xdr:rowOff>18143</xdr:rowOff>
    </xdr:to>
    <xdr:cxnSp macro="">
      <xdr:nvCxnSpPr>
        <xdr:cNvPr id="387" name="直線コネクタ 386"/>
        <xdr:cNvCxnSpPr/>
      </xdr:nvCxnSpPr>
      <xdr:spPr>
        <a:xfrm>
          <a:off x="2209800" y="13304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88" name="フローチャート: 判断 387"/>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89" name="テキスト ボックス 388"/>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102507</xdr:rowOff>
    </xdr:from>
    <xdr:to>
      <xdr:col>11</xdr:col>
      <xdr:colOff>9525</xdr:colOff>
      <xdr:row>78</xdr:row>
      <xdr:rowOff>29029</xdr:rowOff>
    </xdr:to>
    <xdr:cxnSp macro="">
      <xdr:nvCxnSpPr>
        <xdr:cNvPr id="390" name="直線コネクタ 389"/>
        <xdr:cNvCxnSpPr/>
      </xdr:nvCxnSpPr>
      <xdr:spPr>
        <a:xfrm flipV="1">
          <a:off x="1320800" y="133041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119743</xdr:rowOff>
    </xdr:from>
    <xdr:to>
      <xdr:col>11</xdr:col>
      <xdr:colOff>60325</xdr:colOff>
      <xdr:row>79</xdr:row>
      <xdr:rowOff>49893</xdr:rowOff>
    </xdr:to>
    <xdr:sp macro="" textlink="">
      <xdr:nvSpPr>
        <xdr:cNvPr id="391" name="フローチャート: 判断 390"/>
        <xdr:cNvSpPr/>
      </xdr:nvSpPr>
      <xdr:spPr>
        <a:xfrm>
          <a:off x="21590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34670</xdr:rowOff>
    </xdr:from>
    <xdr:ext cx="762000" cy="259045"/>
    <xdr:sp macro="" textlink="">
      <xdr:nvSpPr>
        <xdr:cNvPr id="392" name="テキスト ボックス 391"/>
        <xdr:cNvSpPr txBox="1"/>
      </xdr:nvSpPr>
      <xdr:spPr>
        <a:xfrm>
          <a:off x="1828800" y="1357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73479</xdr:rowOff>
    </xdr:from>
    <xdr:to>
      <xdr:col>6</xdr:col>
      <xdr:colOff>171450</xdr:colOff>
      <xdr:row>78</xdr:row>
      <xdr:rowOff>3629</xdr:rowOff>
    </xdr:to>
    <xdr:sp macro="" textlink="">
      <xdr:nvSpPr>
        <xdr:cNvPr id="393" name="フローチャート: 判断 392"/>
        <xdr:cNvSpPr/>
      </xdr:nvSpPr>
      <xdr:spPr>
        <a:xfrm>
          <a:off x="1270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13806</xdr:rowOff>
    </xdr:from>
    <xdr:ext cx="762000" cy="259045"/>
    <xdr:sp macro="" textlink="">
      <xdr:nvSpPr>
        <xdr:cNvPr id="394" name="テキスト ボックス 393"/>
        <xdr:cNvSpPr txBox="1"/>
      </xdr:nvSpPr>
      <xdr:spPr>
        <a:xfrm>
          <a:off x="939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54429</xdr:rowOff>
    </xdr:from>
    <xdr:to>
      <xdr:col>24</xdr:col>
      <xdr:colOff>76200</xdr:colOff>
      <xdr:row>78</xdr:row>
      <xdr:rowOff>156029</xdr:rowOff>
    </xdr:to>
    <xdr:sp macro="" textlink="">
      <xdr:nvSpPr>
        <xdr:cNvPr id="400" name="楕円 399"/>
        <xdr:cNvSpPr/>
      </xdr:nvSpPr>
      <xdr:spPr>
        <a:xfrm>
          <a:off x="47752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26506</xdr:rowOff>
    </xdr:from>
    <xdr:ext cx="762000" cy="259045"/>
    <xdr:sp macro="" textlink="">
      <xdr:nvSpPr>
        <xdr:cNvPr id="401" name="公債費該当値テキスト"/>
        <xdr:cNvSpPr txBox="1"/>
      </xdr:nvSpPr>
      <xdr:spPr>
        <a:xfrm>
          <a:off x="4914900" y="13399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138793</xdr:rowOff>
    </xdr:from>
    <xdr:to>
      <xdr:col>20</xdr:col>
      <xdr:colOff>38100</xdr:colOff>
      <xdr:row>78</xdr:row>
      <xdr:rowOff>68943</xdr:rowOff>
    </xdr:to>
    <xdr:sp macro="" textlink="">
      <xdr:nvSpPr>
        <xdr:cNvPr id="402" name="楕円 401"/>
        <xdr:cNvSpPr/>
      </xdr:nvSpPr>
      <xdr:spPr>
        <a:xfrm>
          <a:off x="3937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53720</xdr:rowOff>
    </xdr:from>
    <xdr:ext cx="736600" cy="259045"/>
    <xdr:sp macro="" textlink="">
      <xdr:nvSpPr>
        <xdr:cNvPr id="403" name="テキスト ボックス 402"/>
        <xdr:cNvSpPr txBox="1"/>
      </xdr:nvSpPr>
      <xdr:spPr>
        <a:xfrm>
          <a:off x="3606800" y="1342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138793</xdr:rowOff>
    </xdr:from>
    <xdr:to>
      <xdr:col>15</xdr:col>
      <xdr:colOff>149225</xdr:colOff>
      <xdr:row>78</xdr:row>
      <xdr:rowOff>68943</xdr:rowOff>
    </xdr:to>
    <xdr:sp macro="" textlink="">
      <xdr:nvSpPr>
        <xdr:cNvPr id="404" name="楕円 403"/>
        <xdr:cNvSpPr/>
      </xdr:nvSpPr>
      <xdr:spPr>
        <a:xfrm>
          <a:off x="3048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53720</xdr:rowOff>
    </xdr:from>
    <xdr:ext cx="762000" cy="259045"/>
    <xdr:sp macro="" textlink="">
      <xdr:nvSpPr>
        <xdr:cNvPr id="405" name="テキスト ボックス 404"/>
        <xdr:cNvSpPr txBox="1"/>
      </xdr:nvSpPr>
      <xdr:spPr>
        <a:xfrm>
          <a:off x="2717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51707</xdr:rowOff>
    </xdr:from>
    <xdr:to>
      <xdr:col>11</xdr:col>
      <xdr:colOff>60325</xdr:colOff>
      <xdr:row>77</xdr:row>
      <xdr:rowOff>153307</xdr:rowOff>
    </xdr:to>
    <xdr:sp macro="" textlink="">
      <xdr:nvSpPr>
        <xdr:cNvPr id="406" name="楕円 405"/>
        <xdr:cNvSpPr/>
      </xdr:nvSpPr>
      <xdr:spPr>
        <a:xfrm>
          <a:off x="2159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163484</xdr:rowOff>
    </xdr:from>
    <xdr:ext cx="762000" cy="259045"/>
    <xdr:sp macro="" textlink="">
      <xdr:nvSpPr>
        <xdr:cNvPr id="407" name="テキスト ボックス 406"/>
        <xdr:cNvSpPr txBox="1"/>
      </xdr:nvSpPr>
      <xdr:spPr>
        <a:xfrm>
          <a:off x="1828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408" name="楕円 407"/>
        <xdr:cNvSpPr/>
      </xdr:nvSpPr>
      <xdr:spPr>
        <a:xfrm>
          <a:off x="1270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64606</xdr:rowOff>
    </xdr:from>
    <xdr:ext cx="762000" cy="259045"/>
    <xdr:sp macro="" textlink="">
      <xdr:nvSpPr>
        <xdr:cNvPr id="409" name="テキスト ボックス 408"/>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公債費以外にかかる経常収支比率は</a:t>
          </a:r>
          <a:r>
            <a:rPr kumimoji="1" lang="en-US" altLang="ja-JP" sz="1300">
              <a:latin typeface="ＭＳ Ｐゴシック" panose="020B0600070205080204" pitchFamily="50" charset="-128"/>
              <a:ea typeface="ＭＳ Ｐゴシック" panose="020B0600070205080204" pitchFamily="50" charset="-128"/>
            </a:rPr>
            <a:t>72.4</a:t>
          </a:r>
          <a:r>
            <a:rPr kumimoji="1" lang="ja-JP" altLang="en-US" sz="1300">
              <a:latin typeface="ＭＳ Ｐゴシック" panose="020B0600070205080204" pitchFamily="50" charset="-128"/>
              <a:ea typeface="ＭＳ Ｐゴシック" panose="020B0600070205080204" pitchFamily="50" charset="-128"/>
            </a:rPr>
            <a:t>％で、前年度比マイナス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％となった。類似団体平均及び全国平均は下回っているが、長野県平均を上回っている。</a:t>
          </a:r>
        </a:p>
        <a:p>
          <a:r>
            <a:rPr kumimoji="1" lang="ja-JP" altLang="en-US" sz="1300">
              <a:latin typeface="ＭＳ Ｐゴシック" panose="020B0600070205080204" pitchFamily="50" charset="-128"/>
              <a:ea typeface="ＭＳ Ｐゴシック" panose="020B0600070205080204" pitchFamily="50" charset="-128"/>
            </a:rPr>
            <a:t>　長野県平均よりも高い要因は、人件費及び物件費にかかる経常収支比率は低い水準にあるものの、扶助費、補助費等及び繰出金が含まれる「その他」にかかる経常収支比率が高いことによる。</a:t>
          </a:r>
        </a:p>
      </xdr:txBody>
    </xdr:sp>
    <xdr:clientData/>
  </xdr:twoCellAnchor>
  <xdr:oneCellAnchor>
    <xdr:from>
      <xdr:col>62</xdr:col>
      <xdr:colOff>6350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4" name="直線コネクタ 42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5" name="テキスト ボックス 42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6" name="直線コネクタ 42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7" name="テキスト ボックス 42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30" name="直線コネクタ 42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1" name="テキスト ボックス 43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2" name="直線コネクタ 43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3" name="テキスト ボックス 43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81</xdr:row>
      <xdr:rowOff>39370</xdr:rowOff>
    </xdr:to>
    <xdr:cxnSp macro="">
      <xdr:nvCxnSpPr>
        <xdr:cNvPr id="437" name="直線コネクタ 436"/>
        <xdr:cNvCxnSpPr/>
      </xdr:nvCxnSpPr>
      <xdr:spPr>
        <a:xfrm flipV="1">
          <a:off x="16510000" y="124485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38"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39" name="直線コネクタ 438"/>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40"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41" name="直線コネクタ 440"/>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5080</xdr:rowOff>
    </xdr:from>
    <xdr:to>
      <xdr:col>82</xdr:col>
      <xdr:colOff>107950</xdr:colOff>
      <xdr:row>74</xdr:row>
      <xdr:rowOff>96520</xdr:rowOff>
    </xdr:to>
    <xdr:cxnSp macro="">
      <xdr:nvCxnSpPr>
        <xdr:cNvPr id="442" name="直線コネクタ 441"/>
        <xdr:cNvCxnSpPr/>
      </xdr:nvCxnSpPr>
      <xdr:spPr>
        <a:xfrm flipV="1">
          <a:off x="15671800" y="126923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101617</xdr:rowOff>
    </xdr:from>
    <xdr:ext cx="762000" cy="259045"/>
    <xdr:sp macro="" textlink="">
      <xdr:nvSpPr>
        <xdr:cNvPr id="443" name="公債費以外平均値テキスト"/>
        <xdr:cNvSpPr txBox="1"/>
      </xdr:nvSpPr>
      <xdr:spPr>
        <a:xfrm>
          <a:off x="16598900" y="12788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129540</xdr:rowOff>
    </xdr:from>
    <xdr:to>
      <xdr:col>82</xdr:col>
      <xdr:colOff>158750</xdr:colOff>
      <xdr:row>75</xdr:row>
      <xdr:rowOff>59690</xdr:rowOff>
    </xdr:to>
    <xdr:sp macro="" textlink="">
      <xdr:nvSpPr>
        <xdr:cNvPr id="444" name="フローチャート: 判断 443"/>
        <xdr:cNvSpPr/>
      </xdr:nvSpPr>
      <xdr:spPr>
        <a:xfrm>
          <a:off x="164592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35560</xdr:rowOff>
    </xdr:from>
    <xdr:to>
      <xdr:col>78</xdr:col>
      <xdr:colOff>69850</xdr:colOff>
      <xdr:row>74</xdr:row>
      <xdr:rowOff>96520</xdr:rowOff>
    </xdr:to>
    <xdr:cxnSp macro="">
      <xdr:nvCxnSpPr>
        <xdr:cNvPr id="445" name="直線コネクタ 444"/>
        <xdr:cNvCxnSpPr/>
      </xdr:nvCxnSpPr>
      <xdr:spPr>
        <a:xfrm>
          <a:off x="14782800" y="12722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53340</xdr:rowOff>
    </xdr:from>
    <xdr:to>
      <xdr:col>78</xdr:col>
      <xdr:colOff>120650</xdr:colOff>
      <xdr:row>74</xdr:row>
      <xdr:rowOff>154940</xdr:rowOff>
    </xdr:to>
    <xdr:sp macro="" textlink="">
      <xdr:nvSpPr>
        <xdr:cNvPr id="446" name="フローチャート: 判断 445"/>
        <xdr:cNvSpPr/>
      </xdr:nvSpPr>
      <xdr:spPr>
        <a:xfrm>
          <a:off x="15621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139717</xdr:rowOff>
    </xdr:from>
    <xdr:ext cx="736600" cy="259045"/>
    <xdr:sp macro="" textlink="">
      <xdr:nvSpPr>
        <xdr:cNvPr id="447" name="テキスト ボックス 446"/>
        <xdr:cNvSpPr txBox="1"/>
      </xdr:nvSpPr>
      <xdr:spPr>
        <a:xfrm>
          <a:off x="15290800" y="12827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138430</xdr:rowOff>
    </xdr:from>
    <xdr:to>
      <xdr:col>73</xdr:col>
      <xdr:colOff>180975</xdr:colOff>
      <xdr:row>74</xdr:row>
      <xdr:rowOff>35560</xdr:rowOff>
    </xdr:to>
    <xdr:cxnSp macro="">
      <xdr:nvCxnSpPr>
        <xdr:cNvPr id="448" name="直線コネクタ 447"/>
        <xdr:cNvCxnSpPr/>
      </xdr:nvCxnSpPr>
      <xdr:spPr>
        <a:xfrm>
          <a:off x="13893800" y="12654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22860</xdr:rowOff>
    </xdr:from>
    <xdr:to>
      <xdr:col>74</xdr:col>
      <xdr:colOff>31750</xdr:colOff>
      <xdr:row>74</xdr:row>
      <xdr:rowOff>124460</xdr:rowOff>
    </xdr:to>
    <xdr:sp macro="" textlink="">
      <xdr:nvSpPr>
        <xdr:cNvPr id="449" name="フローチャート: 判断 448"/>
        <xdr:cNvSpPr/>
      </xdr:nvSpPr>
      <xdr:spPr>
        <a:xfrm>
          <a:off x="14732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109237</xdr:rowOff>
    </xdr:from>
    <xdr:ext cx="762000" cy="259045"/>
    <xdr:sp macro="" textlink="">
      <xdr:nvSpPr>
        <xdr:cNvPr id="450" name="テキスト ボックス 449"/>
        <xdr:cNvSpPr txBox="1"/>
      </xdr:nvSpPr>
      <xdr:spPr>
        <a:xfrm>
          <a:off x="14401800" y="1279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138430</xdr:rowOff>
    </xdr:from>
    <xdr:to>
      <xdr:col>69</xdr:col>
      <xdr:colOff>92075</xdr:colOff>
      <xdr:row>74</xdr:row>
      <xdr:rowOff>111760</xdr:rowOff>
    </xdr:to>
    <xdr:cxnSp macro="">
      <xdr:nvCxnSpPr>
        <xdr:cNvPr id="451" name="直線コネクタ 450"/>
        <xdr:cNvCxnSpPr/>
      </xdr:nvCxnSpPr>
      <xdr:spPr>
        <a:xfrm flipV="1">
          <a:off x="13004800" y="126542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72</xdr:row>
      <xdr:rowOff>15240</xdr:rowOff>
    </xdr:from>
    <xdr:to>
      <xdr:col>69</xdr:col>
      <xdr:colOff>142875</xdr:colOff>
      <xdr:row>72</xdr:row>
      <xdr:rowOff>116840</xdr:rowOff>
    </xdr:to>
    <xdr:sp macro="" textlink="">
      <xdr:nvSpPr>
        <xdr:cNvPr id="452" name="フローチャート: 判断 451"/>
        <xdr:cNvSpPr/>
      </xdr:nvSpPr>
      <xdr:spPr>
        <a:xfrm>
          <a:off x="13843000" y="1235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70</xdr:row>
      <xdr:rowOff>127017</xdr:rowOff>
    </xdr:from>
    <xdr:ext cx="762000" cy="259045"/>
    <xdr:sp macro="" textlink="">
      <xdr:nvSpPr>
        <xdr:cNvPr id="453" name="テキスト ボックス 452"/>
        <xdr:cNvSpPr txBox="1"/>
      </xdr:nvSpPr>
      <xdr:spPr>
        <a:xfrm>
          <a:off x="13512800" y="1212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15240</xdr:rowOff>
    </xdr:from>
    <xdr:to>
      <xdr:col>65</xdr:col>
      <xdr:colOff>53975</xdr:colOff>
      <xdr:row>72</xdr:row>
      <xdr:rowOff>116840</xdr:rowOff>
    </xdr:to>
    <xdr:sp macro="" textlink="">
      <xdr:nvSpPr>
        <xdr:cNvPr id="454" name="フローチャート: 判断 453"/>
        <xdr:cNvSpPr/>
      </xdr:nvSpPr>
      <xdr:spPr>
        <a:xfrm>
          <a:off x="12954000" y="1235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127017</xdr:rowOff>
    </xdr:from>
    <xdr:ext cx="762000" cy="259045"/>
    <xdr:sp macro="" textlink="">
      <xdr:nvSpPr>
        <xdr:cNvPr id="455" name="テキスト ボックス 454"/>
        <xdr:cNvSpPr txBox="1"/>
      </xdr:nvSpPr>
      <xdr:spPr>
        <a:xfrm>
          <a:off x="12623800" y="1212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125730</xdr:rowOff>
    </xdr:from>
    <xdr:to>
      <xdr:col>82</xdr:col>
      <xdr:colOff>158750</xdr:colOff>
      <xdr:row>74</xdr:row>
      <xdr:rowOff>55880</xdr:rowOff>
    </xdr:to>
    <xdr:sp macro="" textlink="">
      <xdr:nvSpPr>
        <xdr:cNvPr id="461" name="楕円 460"/>
        <xdr:cNvSpPr/>
      </xdr:nvSpPr>
      <xdr:spPr>
        <a:xfrm>
          <a:off x="164592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142257</xdr:rowOff>
    </xdr:from>
    <xdr:ext cx="762000" cy="259045"/>
    <xdr:sp macro="" textlink="">
      <xdr:nvSpPr>
        <xdr:cNvPr id="462" name="公債費以外該当値テキスト"/>
        <xdr:cNvSpPr txBox="1"/>
      </xdr:nvSpPr>
      <xdr:spPr>
        <a:xfrm>
          <a:off x="165989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45720</xdr:rowOff>
    </xdr:from>
    <xdr:to>
      <xdr:col>78</xdr:col>
      <xdr:colOff>120650</xdr:colOff>
      <xdr:row>74</xdr:row>
      <xdr:rowOff>147320</xdr:rowOff>
    </xdr:to>
    <xdr:sp macro="" textlink="">
      <xdr:nvSpPr>
        <xdr:cNvPr id="463" name="楕円 462"/>
        <xdr:cNvSpPr/>
      </xdr:nvSpPr>
      <xdr:spPr>
        <a:xfrm>
          <a:off x="15621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157497</xdr:rowOff>
    </xdr:from>
    <xdr:ext cx="736600" cy="259045"/>
    <xdr:sp macro="" textlink="">
      <xdr:nvSpPr>
        <xdr:cNvPr id="464" name="テキスト ボックス 463"/>
        <xdr:cNvSpPr txBox="1"/>
      </xdr:nvSpPr>
      <xdr:spPr>
        <a:xfrm>
          <a:off x="15290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156210</xdr:rowOff>
    </xdr:from>
    <xdr:to>
      <xdr:col>74</xdr:col>
      <xdr:colOff>31750</xdr:colOff>
      <xdr:row>74</xdr:row>
      <xdr:rowOff>86360</xdr:rowOff>
    </xdr:to>
    <xdr:sp macro="" textlink="">
      <xdr:nvSpPr>
        <xdr:cNvPr id="465" name="楕円 464"/>
        <xdr:cNvSpPr/>
      </xdr:nvSpPr>
      <xdr:spPr>
        <a:xfrm>
          <a:off x="14732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96537</xdr:rowOff>
    </xdr:from>
    <xdr:ext cx="762000" cy="259045"/>
    <xdr:sp macro="" textlink="">
      <xdr:nvSpPr>
        <xdr:cNvPr id="466" name="テキスト ボックス 465"/>
        <xdr:cNvSpPr txBox="1"/>
      </xdr:nvSpPr>
      <xdr:spPr>
        <a:xfrm>
          <a:off x="14401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87630</xdr:rowOff>
    </xdr:from>
    <xdr:to>
      <xdr:col>69</xdr:col>
      <xdr:colOff>142875</xdr:colOff>
      <xdr:row>74</xdr:row>
      <xdr:rowOff>17780</xdr:rowOff>
    </xdr:to>
    <xdr:sp macro="" textlink="">
      <xdr:nvSpPr>
        <xdr:cNvPr id="467" name="楕円 466"/>
        <xdr:cNvSpPr/>
      </xdr:nvSpPr>
      <xdr:spPr>
        <a:xfrm>
          <a:off x="13843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2557</xdr:rowOff>
    </xdr:from>
    <xdr:ext cx="762000" cy="259045"/>
    <xdr:sp macro="" textlink="">
      <xdr:nvSpPr>
        <xdr:cNvPr id="468" name="テキスト ボックス 467"/>
        <xdr:cNvSpPr txBox="1"/>
      </xdr:nvSpPr>
      <xdr:spPr>
        <a:xfrm>
          <a:off x="13512800" y="1268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60960</xdr:rowOff>
    </xdr:from>
    <xdr:to>
      <xdr:col>65</xdr:col>
      <xdr:colOff>53975</xdr:colOff>
      <xdr:row>74</xdr:row>
      <xdr:rowOff>162560</xdr:rowOff>
    </xdr:to>
    <xdr:sp macro="" textlink="">
      <xdr:nvSpPr>
        <xdr:cNvPr id="469" name="楕円 468"/>
        <xdr:cNvSpPr/>
      </xdr:nvSpPr>
      <xdr:spPr>
        <a:xfrm>
          <a:off x="12954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147337</xdr:rowOff>
    </xdr:from>
    <xdr:ext cx="762000" cy="259045"/>
    <xdr:sp macro="" textlink="">
      <xdr:nvSpPr>
        <xdr:cNvPr id="470" name="テキスト ボックス 469"/>
        <xdr:cNvSpPr txBox="1"/>
      </xdr:nvSpPr>
      <xdr:spPr>
        <a:xfrm>
          <a:off x="12623800" y="1283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30966</xdr:rowOff>
    </xdr:from>
    <xdr:to>
      <xdr:col>29</xdr:col>
      <xdr:colOff>127000</xdr:colOff>
      <xdr:row>19</xdr:row>
      <xdr:rowOff>156566</xdr:rowOff>
    </xdr:to>
    <xdr:cxnSp macro="">
      <xdr:nvCxnSpPr>
        <xdr:cNvPr id="47" name="直線コネクタ 46"/>
        <xdr:cNvCxnSpPr/>
      </xdr:nvCxnSpPr>
      <xdr:spPr bwMode="auto">
        <a:xfrm flipV="1">
          <a:off x="5651500" y="2135991"/>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128643</xdr:rowOff>
    </xdr:from>
    <xdr:ext cx="762000" cy="259045"/>
    <xdr:sp macro="" textlink="">
      <xdr:nvSpPr>
        <xdr:cNvPr id="48" name="人口1人当たり決算額の推移最小値テキスト130"/>
        <xdr:cNvSpPr txBox="1"/>
      </xdr:nvSpPr>
      <xdr:spPr>
        <a:xfrm>
          <a:off x="5740400" y="343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156566</xdr:rowOff>
    </xdr:from>
    <xdr:to>
      <xdr:col>30</xdr:col>
      <xdr:colOff>25400</xdr:colOff>
      <xdr:row>19</xdr:row>
      <xdr:rowOff>156566</xdr:rowOff>
    </xdr:to>
    <xdr:cxnSp macro="">
      <xdr:nvCxnSpPr>
        <xdr:cNvPr id="49" name="直線コネクタ 48"/>
        <xdr:cNvCxnSpPr/>
      </xdr:nvCxnSpPr>
      <xdr:spPr bwMode="auto">
        <a:xfrm>
          <a:off x="5562600" y="3461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117343</xdr:rowOff>
    </xdr:from>
    <xdr:ext cx="762000" cy="259045"/>
    <xdr:sp macro="" textlink="">
      <xdr:nvSpPr>
        <xdr:cNvPr id="50" name="人口1人当たり決算額の推移最大値テキスト130"/>
        <xdr:cNvSpPr txBox="1"/>
      </xdr:nvSpPr>
      <xdr:spPr>
        <a:xfrm>
          <a:off x="5740400" y="187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30966</xdr:rowOff>
    </xdr:from>
    <xdr:to>
      <xdr:col>30</xdr:col>
      <xdr:colOff>25400</xdr:colOff>
      <xdr:row>12</xdr:row>
      <xdr:rowOff>30966</xdr:rowOff>
    </xdr:to>
    <xdr:cxnSp macro="">
      <xdr:nvCxnSpPr>
        <xdr:cNvPr id="51" name="直線コネクタ 50"/>
        <xdr:cNvCxnSpPr/>
      </xdr:nvCxnSpPr>
      <xdr:spPr bwMode="auto">
        <a:xfrm>
          <a:off x="5562600" y="213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55035</xdr:rowOff>
    </xdr:from>
    <xdr:to>
      <xdr:col>29</xdr:col>
      <xdr:colOff>127000</xdr:colOff>
      <xdr:row>15</xdr:row>
      <xdr:rowOff>119892</xdr:rowOff>
    </xdr:to>
    <xdr:cxnSp macro="">
      <xdr:nvCxnSpPr>
        <xdr:cNvPr id="52" name="直線コネクタ 51"/>
        <xdr:cNvCxnSpPr/>
      </xdr:nvCxnSpPr>
      <xdr:spPr bwMode="auto">
        <a:xfrm flipV="1">
          <a:off x="5003800" y="2674410"/>
          <a:ext cx="647700" cy="64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128330</xdr:rowOff>
    </xdr:from>
    <xdr:ext cx="762000" cy="259045"/>
    <xdr:sp macro="" textlink="">
      <xdr:nvSpPr>
        <xdr:cNvPr id="53" name="人口1人当たり決算額の推移平均値テキスト130"/>
        <xdr:cNvSpPr txBox="1"/>
      </xdr:nvSpPr>
      <xdr:spPr>
        <a:xfrm>
          <a:off x="5740400" y="2747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156253</xdr:rowOff>
    </xdr:from>
    <xdr:to>
      <xdr:col>29</xdr:col>
      <xdr:colOff>177800</xdr:colOff>
      <xdr:row>16</xdr:row>
      <xdr:rowOff>86403</xdr:rowOff>
    </xdr:to>
    <xdr:sp macro="" textlink="">
      <xdr:nvSpPr>
        <xdr:cNvPr id="54" name="フローチャート: 判断 53"/>
        <xdr:cNvSpPr/>
      </xdr:nvSpPr>
      <xdr:spPr bwMode="auto">
        <a:xfrm>
          <a:off x="56007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119892</xdr:rowOff>
    </xdr:from>
    <xdr:to>
      <xdr:col>26</xdr:col>
      <xdr:colOff>50800</xdr:colOff>
      <xdr:row>15</xdr:row>
      <xdr:rowOff>152745</xdr:rowOff>
    </xdr:to>
    <xdr:cxnSp macro="">
      <xdr:nvCxnSpPr>
        <xdr:cNvPr id="55" name="直線コネクタ 54"/>
        <xdr:cNvCxnSpPr/>
      </xdr:nvCxnSpPr>
      <xdr:spPr bwMode="auto">
        <a:xfrm flipV="1">
          <a:off x="4305300" y="2739267"/>
          <a:ext cx="698500" cy="32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16089</xdr:rowOff>
    </xdr:from>
    <xdr:to>
      <xdr:col>26</xdr:col>
      <xdr:colOff>101600</xdr:colOff>
      <xdr:row>16</xdr:row>
      <xdr:rowOff>117689</xdr:rowOff>
    </xdr:to>
    <xdr:sp macro="" textlink="">
      <xdr:nvSpPr>
        <xdr:cNvPr id="56" name="フローチャート: 判断 55"/>
        <xdr:cNvSpPr/>
      </xdr:nvSpPr>
      <xdr:spPr bwMode="auto">
        <a:xfrm>
          <a:off x="4953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102466</xdr:rowOff>
    </xdr:from>
    <xdr:ext cx="736600" cy="259045"/>
    <xdr:sp macro="" textlink="">
      <xdr:nvSpPr>
        <xdr:cNvPr id="57" name="テキスト ボックス 56"/>
        <xdr:cNvSpPr txBox="1"/>
      </xdr:nvSpPr>
      <xdr:spPr>
        <a:xfrm>
          <a:off x="4622800" y="2893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152745</xdr:rowOff>
    </xdr:from>
    <xdr:to>
      <xdr:col>22</xdr:col>
      <xdr:colOff>114300</xdr:colOff>
      <xdr:row>15</xdr:row>
      <xdr:rowOff>160158</xdr:rowOff>
    </xdr:to>
    <xdr:cxnSp macro="">
      <xdr:nvCxnSpPr>
        <xdr:cNvPr id="58" name="直線コネクタ 57"/>
        <xdr:cNvCxnSpPr/>
      </xdr:nvCxnSpPr>
      <xdr:spPr bwMode="auto">
        <a:xfrm flipV="1">
          <a:off x="3606800" y="2772120"/>
          <a:ext cx="698500" cy="7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40517</xdr:rowOff>
    </xdr:from>
    <xdr:to>
      <xdr:col>22</xdr:col>
      <xdr:colOff>165100</xdr:colOff>
      <xdr:row>16</xdr:row>
      <xdr:rowOff>142117</xdr:rowOff>
    </xdr:to>
    <xdr:sp macro="" textlink="">
      <xdr:nvSpPr>
        <xdr:cNvPr id="59" name="フローチャート: 判断 58"/>
        <xdr:cNvSpPr/>
      </xdr:nvSpPr>
      <xdr:spPr bwMode="auto">
        <a:xfrm>
          <a:off x="4254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126894</xdr:rowOff>
    </xdr:from>
    <xdr:ext cx="762000" cy="259045"/>
    <xdr:sp macro="" textlink="">
      <xdr:nvSpPr>
        <xdr:cNvPr id="60" name="テキスト ボックス 59"/>
        <xdr:cNvSpPr txBox="1"/>
      </xdr:nvSpPr>
      <xdr:spPr>
        <a:xfrm>
          <a:off x="39243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158166</xdr:rowOff>
    </xdr:from>
    <xdr:to>
      <xdr:col>18</xdr:col>
      <xdr:colOff>177800</xdr:colOff>
      <xdr:row>15</xdr:row>
      <xdr:rowOff>160158</xdr:rowOff>
    </xdr:to>
    <xdr:cxnSp macro="">
      <xdr:nvCxnSpPr>
        <xdr:cNvPr id="61" name="直線コネクタ 60"/>
        <xdr:cNvCxnSpPr/>
      </xdr:nvCxnSpPr>
      <xdr:spPr bwMode="auto">
        <a:xfrm>
          <a:off x="2908300" y="2777541"/>
          <a:ext cx="698500" cy="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123172</xdr:rowOff>
    </xdr:from>
    <xdr:to>
      <xdr:col>19</xdr:col>
      <xdr:colOff>38100</xdr:colOff>
      <xdr:row>15</xdr:row>
      <xdr:rowOff>53322</xdr:rowOff>
    </xdr:to>
    <xdr:sp macro="" textlink="">
      <xdr:nvSpPr>
        <xdr:cNvPr id="62" name="フローチャート: 判断 61"/>
        <xdr:cNvSpPr/>
      </xdr:nvSpPr>
      <xdr:spPr bwMode="auto">
        <a:xfrm>
          <a:off x="3556000" y="25710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63499</xdr:rowOff>
    </xdr:from>
    <xdr:ext cx="762000" cy="259045"/>
    <xdr:sp macro="" textlink="">
      <xdr:nvSpPr>
        <xdr:cNvPr id="63" name="テキスト ボックス 62"/>
        <xdr:cNvSpPr txBox="1"/>
      </xdr:nvSpPr>
      <xdr:spPr>
        <a:xfrm>
          <a:off x="3225800" y="233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56159</xdr:rowOff>
    </xdr:from>
    <xdr:to>
      <xdr:col>15</xdr:col>
      <xdr:colOff>101600</xdr:colOff>
      <xdr:row>16</xdr:row>
      <xdr:rowOff>157759</xdr:rowOff>
    </xdr:to>
    <xdr:sp macro="" textlink="">
      <xdr:nvSpPr>
        <xdr:cNvPr id="64" name="フローチャート: 判断 63"/>
        <xdr:cNvSpPr/>
      </xdr:nvSpPr>
      <xdr:spPr bwMode="auto">
        <a:xfrm>
          <a:off x="2857500" y="28469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142536</xdr:rowOff>
    </xdr:from>
    <xdr:ext cx="762000" cy="259045"/>
    <xdr:sp macro="" textlink="">
      <xdr:nvSpPr>
        <xdr:cNvPr id="65" name="テキスト ボックス 64"/>
        <xdr:cNvSpPr txBox="1"/>
      </xdr:nvSpPr>
      <xdr:spPr>
        <a:xfrm>
          <a:off x="2527300" y="293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4235</xdr:rowOff>
    </xdr:from>
    <xdr:to>
      <xdr:col>29</xdr:col>
      <xdr:colOff>177800</xdr:colOff>
      <xdr:row>15</xdr:row>
      <xdr:rowOff>105835</xdr:rowOff>
    </xdr:to>
    <xdr:sp macro="" textlink="">
      <xdr:nvSpPr>
        <xdr:cNvPr id="71" name="楕円 70"/>
        <xdr:cNvSpPr/>
      </xdr:nvSpPr>
      <xdr:spPr bwMode="auto">
        <a:xfrm>
          <a:off x="5600700" y="2623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20762</xdr:rowOff>
    </xdr:from>
    <xdr:ext cx="762000" cy="259045"/>
    <xdr:sp macro="" textlink="">
      <xdr:nvSpPr>
        <xdr:cNvPr id="72" name="人口1人当たり決算額の推移該当値テキスト130"/>
        <xdr:cNvSpPr txBox="1"/>
      </xdr:nvSpPr>
      <xdr:spPr>
        <a:xfrm>
          <a:off x="5740400" y="24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69092</xdr:rowOff>
    </xdr:from>
    <xdr:to>
      <xdr:col>26</xdr:col>
      <xdr:colOff>101600</xdr:colOff>
      <xdr:row>15</xdr:row>
      <xdr:rowOff>170692</xdr:rowOff>
    </xdr:to>
    <xdr:sp macro="" textlink="">
      <xdr:nvSpPr>
        <xdr:cNvPr id="73" name="楕円 72"/>
        <xdr:cNvSpPr/>
      </xdr:nvSpPr>
      <xdr:spPr bwMode="auto">
        <a:xfrm>
          <a:off x="4953000" y="2688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9419</xdr:rowOff>
    </xdr:from>
    <xdr:ext cx="736600" cy="259045"/>
    <xdr:sp macro="" textlink="">
      <xdr:nvSpPr>
        <xdr:cNvPr id="74" name="テキスト ボックス 73"/>
        <xdr:cNvSpPr txBox="1"/>
      </xdr:nvSpPr>
      <xdr:spPr>
        <a:xfrm>
          <a:off x="4622800" y="2457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101945</xdr:rowOff>
    </xdr:from>
    <xdr:to>
      <xdr:col>22</xdr:col>
      <xdr:colOff>165100</xdr:colOff>
      <xdr:row>16</xdr:row>
      <xdr:rowOff>32095</xdr:rowOff>
    </xdr:to>
    <xdr:sp macro="" textlink="">
      <xdr:nvSpPr>
        <xdr:cNvPr id="75" name="楕円 74"/>
        <xdr:cNvSpPr/>
      </xdr:nvSpPr>
      <xdr:spPr bwMode="auto">
        <a:xfrm>
          <a:off x="4254500" y="2721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42272</xdr:rowOff>
    </xdr:from>
    <xdr:ext cx="762000" cy="259045"/>
    <xdr:sp macro="" textlink="">
      <xdr:nvSpPr>
        <xdr:cNvPr id="76" name="テキスト ボックス 75"/>
        <xdr:cNvSpPr txBox="1"/>
      </xdr:nvSpPr>
      <xdr:spPr>
        <a:xfrm>
          <a:off x="3924300" y="249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109358</xdr:rowOff>
    </xdr:from>
    <xdr:to>
      <xdr:col>19</xdr:col>
      <xdr:colOff>38100</xdr:colOff>
      <xdr:row>16</xdr:row>
      <xdr:rowOff>39508</xdr:rowOff>
    </xdr:to>
    <xdr:sp macro="" textlink="">
      <xdr:nvSpPr>
        <xdr:cNvPr id="77" name="楕円 76"/>
        <xdr:cNvSpPr/>
      </xdr:nvSpPr>
      <xdr:spPr bwMode="auto">
        <a:xfrm>
          <a:off x="3556000" y="2728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24285</xdr:rowOff>
    </xdr:from>
    <xdr:ext cx="762000" cy="259045"/>
    <xdr:sp macro="" textlink="">
      <xdr:nvSpPr>
        <xdr:cNvPr id="78" name="テキスト ボックス 77"/>
        <xdr:cNvSpPr txBox="1"/>
      </xdr:nvSpPr>
      <xdr:spPr>
        <a:xfrm>
          <a:off x="3225800" y="2815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107366</xdr:rowOff>
    </xdr:from>
    <xdr:to>
      <xdr:col>15</xdr:col>
      <xdr:colOff>101600</xdr:colOff>
      <xdr:row>16</xdr:row>
      <xdr:rowOff>37516</xdr:rowOff>
    </xdr:to>
    <xdr:sp macro="" textlink="">
      <xdr:nvSpPr>
        <xdr:cNvPr id="79" name="楕円 78"/>
        <xdr:cNvSpPr/>
      </xdr:nvSpPr>
      <xdr:spPr bwMode="auto">
        <a:xfrm>
          <a:off x="2857500" y="2726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47693</xdr:rowOff>
    </xdr:from>
    <xdr:ext cx="762000" cy="259045"/>
    <xdr:sp macro="" textlink="">
      <xdr:nvSpPr>
        <xdr:cNvPr id="80" name="テキスト ボックス 79"/>
        <xdr:cNvSpPr txBox="1"/>
      </xdr:nvSpPr>
      <xdr:spPr>
        <a:xfrm>
          <a:off x="2527300" y="24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36866</xdr:rowOff>
    </xdr:from>
    <xdr:to>
      <xdr:col>29</xdr:col>
      <xdr:colOff>127000</xdr:colOff>
      <xdr:row>37</xdr:row>
      <xdr:rowOff>253514</xdr:rowOff>
    </xdr:to>
    <xdr:cxnSp macro="">
      <xdr:nvCxnSpPr>
        <xdr:cNvPr id="110" name="直線コネクタ 109"/>
        <xdr:cNvCxnSpPr/>
      </xdr:nvCxnSpPr>
      <xdr:spPr bwMode="auto">
        <a:xfrm flipV="1">
          <a:off x="5651500" y="5961416"/>
          <a:ext cx="0" cy="1416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225591</xdr:rowOff>
    </xdr:from>
    <xdr:ext cx="762000" cy="259045"/>
    <xdr:sp macro="" textlink="">
      <xdr:nvSpPr>
        <xdr:cNvPr id="111" name="人口1人当たり決算額の推移最小値テキスト445"/>
        <xdr:cNvSpPr txBox="1"/>
      </xdr:nvSpPr>
      <xdr:spPr>
        <a:xfrm>
          <a:off x="5740400" y="73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253514</xdr:rowOff>
    </xdr:from>
    <xdr:to>
      <xdr:col>30</xdr:col>
      <xdr:colOff>25400</xdr:colOff>
      <xdr:row>37</xdr:row>
      <xdr:rowOff>253514</xdr:rowOff>
    </xdr:to>
    <xdr:cxnSp macro="">
      <xdr:nvCxnSpPr>
        <xdr:cNvPr id="112" name="直線コネクタ 111"/>
        <xdr:cNvCxnSpPr/>
      </xdr:nvCxnSpPr>
      <xdr:spPr bwMode="auto">
        <a:xfrm>
          <a:off x="5562600" y="7378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294693</xdr:rowOff>
    </xdr:from>
    <xdr:ext cx="762000" cy="259045"/>
    <xdr:sp macro="" textlink="">
      <xdr:nvSpPr>
        <xdr:cNvPr id="113" name="人口1人当たり決算額の推移最大値テキスト445"/>
        <xdr:cNvSpPr txBox="1"/>
      </xdr:nvSpPr>
      <xdr:spPr>
        <a:xfrm>
          <a:off x="5740400" y="570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36866</xdr:rowOff>
    </xdr:from>
    <xdr:to>
      <xdr:col>30</xdr:col>
      <xdr:colOff>25400</xdr:colOff>
      <xdr:row>33</xdr:row>
      <xdr:rowOff>36866</xdr:rowOff>
    </xdr:to>
    <xdr:cxnSp macro="">
      <xdr:nvCxnSpPr>
        <xdr:cNvPr id="114" name="直線コネクタ 113"/>
        <xdr:cNvCxnSpPr/>
      </xdr:nvCxnSpPr>
      <xdr:spPr bwMode="auto">
        <a:xfrm>
          <a:off x="5562600" y="5961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75108</xdr:rowOff>
    </xdr:from>
    <xdr:to>
      <xdr:col>29</xdr:col>
      <xdr:colOff>127000</xdr:colOff>
      <xdr:row>35</xdr:row>
      <xdr:rowOff>86603</xdr:rowOff>
    </xdr:to>
    <xdr:cxnSp macro="">
      <xdr:nvCxnSpPr>
        <xdr:cNvPr id="115" name="直線コネクタ 114"/>
        <xdr:cNvCxnSpPr/>
      </xdr:nvCxnSpPr>
      <xdr:spPr bwMode="auto">
        <a:xfrm flipV="1">
          <a:off x="5003800" y="6685458"/>
          <a:ext cx="647700" cy="11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73162</xdr:rowOff>
    </xdr:from>
    <xdr:ext cx="762000" cy="259045"/>
    <xdr:sp macro="" textlink="">
      <xdr:nvSpPr>
        <xdr:cNvPr id="116" name="人口1人当たり決算額の推移平均値テキスト445"/>
        <xdr:cNvSpPr txBox="1"/>
      </xdr:nvSpPr>
      <xdr:spPr>
        <a:xfrm>
          <a:off x="5740400" y="668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101085</xdr:rowOff>
    </xdr:from>
    <xdr:to>
      <xdr:col>29</xdr:col>
      <xdr:colOff>177800</xdr:colOff>
      <xdr:row>35</xdr:row>
      <xdr:rowOff>202685</xdr:rowOff>
    </xdr:to>
    <xdr:sp macro="" textlink="">
      <xdr:nvSpPr>
        <xdr:cNvPr id="117" name="フローチャート: 判断 116"/>
        <xdr:cNvSpPr/>
      </xdr:nvSpPr>
      <xdr:spPr bwMode="auto">
        <a:xfrm>
          <a:off x="56007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71744</xdr:rowOff>
    </xdr:from>
    <xdr:to>
      <xdr:col>26</xdr:col>
      <xdr:colOff>50800</xdr:colOff>
      <xdr:row>35</xdr:row>
      <xdr:rowOff>86603</xdr:rowOff>
    </xdr:to>
    <xdr:cxnSp macro="">
      <xdr:nvCxnSpPr>
        <xdr:cNvPr id="118" name="直線コネクタ 117"/>
        <xdr:cNvCxnSpPr/>
      </xdr:nvCxnSpPr>
      <xdr:spPr bwMode="auto">
        <a:xfrm>
          <a:off x="4305300" y="6682094"/>
          <a:ext cx="698500" cy="14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81948</xdr:rowOff>
    </xdr:from>
    <xdr:to>
      <xdr:col>26</xdr:col>
      <xdr:colOff>101600</xdr:colOff>
      <xdr:row>35</xdr:row>
      <xdr:rowOff>183548</xdr:rowOff>
    </xdr:to>
    <xdr:sp macro="" textlink="">
      <xdr:nvSpPr>
        <xdr:cNvPr id="119" name="フローチャート: 判断 118"/>
        <xdr:cNvSpPr/>
      </xdr:nvSpPr>
      <xdr:spPr bwMode="auto">
        <a:xfrm>
          <a:off x="4953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168325</xdr:rowOff>
    </xdr:from>
    <xdr:ext cx="736600" cy="259045"/>
    <xdr:sp macro="" textlink="">
      <xdr:nvSpPr>
        <xdr:cNvPr id="120" name="テキスト ボックス 119"/>
        <xdr:cNvSpPr txBox="1"/>
      </xdr:nvSpPr>
      <xdr:spPr>
        <a:xfrm>
          <a:off x="4622800" y="6778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71744</xdr:rowOff>
    </xdr:from>
    <xdr:to>
      <xdr:col>22</xdr:col>
      <xdr:colOff>114300</xdr:colOff>
      <xdr:row>35</xdr:row>
      <xdr:rowOff>124714</xdr:rowOff>
    </xdr:to>
    <xdr:cxnSp macro="">
      <xdr:nvCxnSpPr>
        <xdr:cNvPr id="121" name="直線コネクタ 120"/>
        <xdr:cNvCxnSpPr/>
      </xdr:nvCxnSpPr>
      <xdr:spPr bwMode="auto">
        <a:xfrm flipV="1">
          <a:off x="3606800" y="6682094"/>
          <a:ext cx="698500" cy="52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56932</xdr:rowOff>
    </xdr:from>
    <xdr:to>
      <xdr:col>22</xdr:col>
      <xdr:colOff>165100</xdr:colOff>
      <xdr:row>35</xdr:row>
      <xdr:rowOff>158532</xdr:rowOff>
    </xdr:to>
    <xdr:sp macro="" textlink="">
      <xdr:nvSpPr>
        <xdr:cNvPr id="122" name="フローチャート: 判断 121"/>
        <xdr:cNvSpPr/>
      </xdr:nvSpPr>
      <xdr:spPr bwMode="auto">
        <a:xfrm>
          <a:off x="4254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143309</xdr:rowOff>
    </xdr:from>
    <xdr:ext cx="762000" cy="259045"/>
    <xdr:sp macro="" textlink="">
      <xdr:nvSpPr>
        <xdr:cNvPr id="123" name="テキスト ボックス 122"/>
        <xdr:cNvSpPr txBox="1"/>
      </xdr:nvSpPr>
      <xdr:spPr>
        <a:xfrm>
          <a:off x="3924300" y="675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124714</xdr:rowOff>
    </xdr:from>
    <xdr:to>
      <xdr:col>18</xdr:col>
      <xdr:colOff>177800</xdr:colOff>
      <xdr:row>35</xdr:row>
      <xdr:rowOff>184444</xdr:rowOff>
    </xdr:to>
    <xdr:cxnSp macro="">
      <xdr:nvCxnSpPr>
        <xdr:cNvPr id="124" name="直線コネクタ 123"/>
        <xdr:cNvCxnSpPr/>
      </xdr:nvCxnSpPr>
      <xdr:spPr bwMode="auto">
        <a:xfrm flipV="1">
          <a:off x="2908300" y="6735064"/>
          <a:ext cx="698500" cy="59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93802</xdr:rowOff>
    </xdr:from>
    <xdr:to>
      <xdr:col>19</xdr:col>
      <xdr:colOff>38100</xdr:colOff>
      <xdr:row>34</xdr:row>
      <xdr:rowOff>195402</xdr:rowOff>
    </xdr:to>
    <xdr:sp macro="" textlink="">
      <xdr:nvSpPr>
        <xdr:cNvPr id="125" name="フローチャート: 判断 124"/>
        <xdr:cNvSpPr/>
      </xdr:nvSpPr>
      <xdr:spPr bwMode="auto">
        <a:xfrm>
          <a:off x="3556000" y="63612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205579</xdr:rowOff>
    </xdr:from>
    <xdr:ext cx="762000" cy="259045"/>
    <xdr:sp macro="" textlink="">
      <xdr:nvSpPr>
        <xdr:cNvPr id="126" name="テキスト ボックス 125"/>
        <xdr:cNvSpPr txBox="1"/>
      </xdr:nvSpPr>
      <xdr:spPr>
        <a:xfrm>
          <a:off x="3225800" y="613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44914</xdr:rowOff>
    </xdr:from>
    <xdr:to>
      <xdr:col>15</xdr:col>
      <xdr:colOff>101600</xdr:colOff>
      <xdr:row>35</xdr:row>
      <xdr:rowOff>146514</xdr:rowOff>
    </xdr:to>
    <xdr:sp macro="" textlink="">
      <xdr:nvSpPr>
        <xdr:cNvPr id="127" name="フローチャート: 判断 126"/>
        <xdr:cNvSpPr/>
      </xdr:nvSpPr>
      <xdr:spPr bwMode="auto">
        <a:xfrm>
          <a:off x="2857500" y="6655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156691</xdr:rowOff>
    </xdr:from>
    <xdr:ext cx="762000" cy="259045"/>
    <xdr:sp macro="" textlink="">
      <xdr:nvSpPr>
        <xdr:cNvPr id="128" name="テキスト ボックス 127"/>
        <xdr:cNvSpPr txBox="1"/>
      </xdr:nvSpPr>
      <xdr:spPr>
        <a:xfrm>
          <a:off x="2527300" y="642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24308</xdr:rowOff>
    </xdr:from>
    <xdr:to>
      <xdr:col>29</xdr:col>
      <xdr:colOff>177800</xdr:colOff>
      <xdr:row>35</xdr:row>
      <xdr:rowOff>125908</xdr:rowOff>
    </xdr:to>
    <xdr:sp macro="" textlink="">
      <xdr:nvSpPr>
        <xdr:cNvPr id="134" name="楕円 133"/>
        <xdr:cNvSpPr/>
      </xdr:nvSpPr>
      <xdr:spPr bwMode="auto">
        <a:xfrm>
          <a:off x="5600700" y="6634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212285</xdr:rowOff>
    </xdr:from>
    <xdr:ext cx="762000" cy="259045"/>
    <xdr:sp macro="" textlink="">
      <xdr:nvSpPr>
        <xdr:cNvPr id="135" name="人口1人当たり決算額の推移該当値テキスト445"/>
        <xdr:cNvSpPr txBox="1"/>
      </xdr:nvSpPr>
      <xdr:spPr>
        <a:xfrm>
          <a:off x="5740400" y="647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35803</xdr:rowOff>
    </xdr:from>
    <xdr:to>
      <xdr:col>26</xdr:col>
      <xdr:colOff>101600</xdr:colOff>
      <xdr:row>35</xdr:row>
      <xdr:rowOff>137403</xdr:rowOff>
    </xdr:to>
    <xdr:sp macro="" textlink="">
      <xdr:nvSpPr>
        <xdr:cNvPr id="136" name="楕円 135"/>
        <xdr:cNvSpPr/>
      </xdr:nvSpPr>
      <xdr:spPr bwMode="auto">
        <a:xfrm>
          <a:off x="4953000" y="6646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147580</xdr:rowOff>
    </xdr:from>
    <xdr:ext cx="736600" cy="259045"/>
    <xdr:sp macro="" textlink="">
      <xdr:nvSpPr>
        <xdr:cNvPr id="137" name="テキスト ボックス 136"/>
        <xdr:cNvSpPr txBox="1"/>
      </xdr:nvSpPr>
      <xdr:spPr>
        <a:xfrm>
          <a:off x="4622800" y="6415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20944</xdr:rowOff>
    </xdr:from>
    <xdr:to>
      <xdr:col>22</xdr:col>
      <xdr:colOff>165100</xdr:colOff>
      <xdr:row>35</xdr:row>
      <xdr:rowOff>122544</xdr:rowOff>
    </xdr:to>
    <xdr:sp macro="" textlink="">
      <xdr:nvSpPr>
        <xdr:cNvPr id="138" name="楕円 137"/>
        <xdr:cNvSpPr/>
      </xdr:nvSpPr>
      <xdr:spPr bwMode="auto">
        <a:xfrm>
          <a:off x="4254500" y="6631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132721</xdr:rowOff>
    </xdr:from>
    <xdr:ext cx="762000" cy="259045"/>
    <xdr:sp macro="" textlink="">
      <xdr:nvSpPr>
        <xdr:cNvPr id="139" name="テキスト ボックス 138"/>
        <xdr:cNvSpPr txBox="1"/>
      </xdr:nvSpPr>
      <xdr:spPr>
        <a:xfrm>
          <a:off x="3924300" y="6400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73914</xdr:rowOff>
    </xdr:from>
    <xdr:to>
      <xdr:col>19</xdr:col>
      <xdr:colOff>38100</xdr:colOff>
      <xdr:row>35</xdr:row>
      <xdr:rowOff>175514</xdr:rowOff>
    </xdr:to>
    <xdr:sp macro="" textlink="">
      <xdr:nvSpPr>
        <xdr:cNvPr id="140" name="楕円 139"/>
        <xdr:cNvSpPr/>
      </xdr:nvSpPr>
      <xdr:spPr bwMode="auto">
        <a:xfrm>
          <a:off x="3556000" y="6684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160291</xdr:rowOff>
    </xdr:from>
    <xdr:ext cx="762000" cy="259045"/>
    <xdr:sp macro="" textlink="">
      <xdr:nvSpPr>
        <xdr:cNvPr id="141" name="テキスト ボックス 140"/>
        <xdr:cNvSpPr txBox="1"/>
      </xdr:nvSpPr>
      <xdr:spPr>
        <a:xfrm>
          <a:off x="3225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133644</xdr:rowOff>
    </xdr:from>
    <xdr:to>
      <xdr:col>15</xdr:col>
      <xdr:colOff>101600</xdr:colOff>
      <xdr:row>35</xdr:row>
      <xdr:rowOff>235244</xdr:rowOff>
    </xdr:to>
    <xdr:sp macro="" textlink="">
      <xdr:nvSpPr>
        <xdr:cNvPr id="142" name="楕円 141"/>
        <xdr:cNvSpPr/>
      </xdr:nvSpPr>
      <xdr:spPr bwMode="auto">
        <a:xfrm>
          <a:off x="2857500" y="6743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220021</xdr:rowOff>
    </xdr:from>
    <xdr:ext cx="762000" cy="259045"/>
    <xdr:sp macro="" textlink="">
      <xdr:nvSpPr>
        <xdr:cNvPr id="143" name="テキスト ボックス 142"/>
        <xdr:cNvSpPr txBox="1"/>
      </xdr:nvSpPr>
      <xdr:spPr>
        <a:xfrm>
          <a:off x="2527300" y="6830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101,848
99,563
658.66
47,447,827
46,201,129
958,274
26,988,372
42,342,075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107271</xdr:rowOff>
    </xdr:from>
    <xdr:to>
      <xdr:col>24</xdr:col>
      <xdr:colOff>62865</xdr:colOff>
      <xdr:row>39</xdr:row>
      <xdr:rowOff>23473</xdr:rowOff>
    </xdr:to>
    <xdr:cxnSp macro="">
      <xdr:nvCxnSpPr>
        <xdr:cNvPr id="58" name="直線コネクタ 57"/>
        <xdr:cNvCxnSpPr/>
      </xdr:nvCxnSpPr>
      <xdr:spPr>
        <a:xfrm flipV="1">
          <a:off x="4633595" y="5079321"/>
          <a:ext cx="1270" cy="163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27300</xdr:rowOff>
    </xdr:from>
    <xdr:ext cx="534377" cy="259045"/>
    <xdr:sp macro="" textlink="">
      <xdr:nvSpPr>
        <xdr:cNvPr id="59" name="人件費最小値テキスト"/>
        <xdr:cNvSpPr txBox="1"/>
      </xdr:nvSpPr>
      <xdr:spPr>
        <a:xfrm>
          <a:off x="4686300" y="67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23473</xdr:rowOff>
    </xdr:from>
    <xdr:to>
      <xdr:col>24</xdr:col>
      <xdr:colOff>152400</xdr:colOff>
      <xdr:row>39</xdr:row>
      <xdr:rowOff>23473</xdr:rowOff>
    </xdr:to>
    <xdr:cxnSp macro="">
      <xdr:nvCxnSpPr>
        <xdr:cNvPr id="60" name="直線コネクタ 59"/>
        <xdr:cNvCxnSpPr/>
      </xdr:nvCxnSpPr>
      <xdr:spPr>
        <a:xfrm>
          <a:off x="4546600" y="671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53948</xdr:rowOff>
    </xdr:from>
    <xdr:ext cx="534377" cy="259045"/>
    <xdr:sp macro="" textlink="">
      <xdr:nvSpPr>
        <xdr:cNvPr id="61" name="人件費最大値テキスト"/>
        <xdr:cNvSpPr txBox="1"/>
      </xdr:nvSpPr>
      <xdr:spPr>
        <a:xfrm>
          <a:off x="4686300" y="485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107271</xdr:rowOff>
    </xdr:from>
    <xdr:to>
      <xdr:col>24</xdr:col>
      <xdr:colOff>152400</xdr:colOff>
      <xdr:row>29</xdr:row>
      <xdr:rowOff>107271</xdr:rowOff>
    </xdr:to>
    <xdr:cxnSp macro="">
      <xdr:nvCxnSpPr>
        <xdr:cNvPr id="62" name="直線コネクタ 61"/>
        <xdr:cNvCxnSpPr/>
      </xdr:nvCxnSpPr>
      <xdr:spPr>
        <a:xfrm>
          <a:off x="4546600" y="507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102308</xdr:rowOff>
    </xdr:from>
    <xdr:to>
      <xdr:col>24</xdr:col>
      <xdr:colOff>63500</xdr:colOff>
      <xdr:row>36</xdr:row>
      <xdr:rowOff>43361</xdr:rowOff>
    </xdr:to>
    <xdr:cxnSp macro="">
      <xdr:nvCxnSpPr>
        <xdr:cNvPr id="63" name="直線コネクタ 62"/>
        <xdr:cNvCxnSpPr/>
      </xdr:nvCxnSpPr>
      <xdr:spPr>
        <a:xfrm flipV="1">
          <a:off x="3797300" y="6103058"/>
          <a:ext cx="838200" cy="11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166021</xdr:rowOff>
    </xdr:from>
    <xdr:ext cx="534377" cy="259045"/>
    <xdr:sp macro="" textlink="">
      <xdr:nvSpPr>
        <xdr:cNvPr id="64" name="人件費平均値テキスト"/>
        <xdr:cNvSpPr txBox="1"/>
      </xdr:nvSpPr>
      <xdr:spPr>
        <a:xfrm>
          <a:off x="4686300" y="582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143144</xdr:rowOff>
    </xdr:from>
    <xdr:to>
      <xdr:col>24</xdr:col>
      <xdr:colOff>114300</xdr:colOff>
      <xdr:row>35</xdr:row>
      <xdr:rowOff>73294</xdr:rowOff>
    </xdr:to>
    <xdr:sp macro="" textlink="">
      <xdr:nvSpPr>
        <xdr:cNvPr id="65" name="フローチャート: 判断 64"/>
        <xdr:cNvSpPr/>
      </xdr:nvSpPr>
      <xdr:spPr>
        <a:xfrm>
          <a:off x="45847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4695</xdr:rowOff>
    </xdr:from>
    <xdr:to>
      <xdr:col>19</xdr:col>
      <xdr:colOff>177800</xdr:colOff>
      <xdr:row>36</xdr:row>
      <xdr:rowOff>43361</xdr:rowOff>
    </xdr:to>
    <xdr:cxnSp macro="">
      <xdr:nvCxnSpPr>
        <xdr:cNvPr id="66" name="直線コネクタ 65"/>
        <xdr:cNvCxnSpPr/>
      </xdr:nvCxnSpPr>
      <xdr:spPr>
        <a:xfrm>
          <a:off x="2908300" y="6176895"/>
          <a:ext cx="889000" cy="3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15781</xdr:rowOff>
    </xdr:from>
    <xdr:to>
      <xdr:col>20</xdr:col>
      <xdr:colOff>38100</xdr:colOff>
      <xdr:row>35</xdr:row>
      <xdr:rowOff>117381</xdr:rowOff>
    </xdr:to>
    <xdr:sp macro="" textlink="">
      <xdr:nvSpPr>
        <xdr:cNvPr id="67" name="フローチャート: 判断 66"/>
        <xdr:cNvSpPr/>
      </xdr:nvSpPr>
      <xdr:spPr>
        <a:xfrm>
          <a:off x="3746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133908</xdr:rowOff>
    </xdr:from>
    <xdr:ext cx="534377" cy="259045"/>
    <xdr:sp macro="" textlink="">
      <xdr:nvSpPr>
        <xdr:cNvPr id="68" name="テキスト ボックス 67"/>
        <xdr:cNvSpPr txBox="1"/>
      </xdr:nvSpPr>
      <xdr:spPr>
        <a:xfrm>
          <a:off x="3530111" y="579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4695</xdr:rowOff>
    </xdr:from>
    <xdr:to>
      <xdr:col>15</xdr:col>
      <xdr:colOff>50800</xdr:colOff>
      <xdr:row>36</xdr:row>
      <xdr:rowOff>12076</xdr:rowOff>
    </xdr:to>
    <xdr:cxnSp macro="">
      <xdr:nvCxnSpPr>
        <xdr:cNvPr id="69" name="直線コネクタ 68"/>
        <xdr:cNvCxnSpPr/>
      </xdr:nvCxnSpPr>
      <xdr:spPr>
        <a:xfrm flipV="1">
          <a:off x="2019300" y="6176895"/>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13299</xdr:rowOff>
    </xdr:from>
    <xdr:to>
      <xdr:col>15</xdr:col>
      <xdr:colOff>101600</xdr:colOff>
      <xdr:row>35</xdr:row>
      <xdr:rowOff>114899</xdr:rowOff>
    </xdr:to>
    <xdr:sp macro="" textlink="">
      <xdr:nvSpPr>
        <xdr:cNvPr id="70" name="フローチャート: 判断 69"/>
        <xdr:cNvSpPr/>
      </xdr:nvSpPr>
      <xdr:spPr>
        <a:xfrm>
          <a:off x="2857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131426</xdr:rowOff>
    </xdr:from>
    <xdr:ext cx="534377" cy="259045"/>
    <xdr:sp macro="" textlink="">
      <xdr:nvSpPr>
        <xdr:cNvPr id="71" name="テキスト ボックス 70"/>
        <xdr:cNvSpPr txBox="1"/>
      </xdr:nvSpPr>
      <xdr:spPr>
        <a:xfrm>
          <a:off x="2641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108480</xdr:rowOff>
    </xdr:from>
    <xdr:to>
      <xdr:col>10</xdr:col>
      <xdr:colOff>114300</xdr:colOff>
      <xdr:row>36</xdr:row>
      <xdr:rowOff>12076</xdr:rowOff>
    </xdr:to>
    <xdr:cxnSp macro="">
      <xdr:nvCxnSpPr>
        <xdr:cNvPr id="72" name="直線コネクタ 71"/>
        <xdr:cNvCxnSpPr/>
      </xdr:nvCxnSpPr>
      <xdr:spPr>
        <a:xfrm>
          <a:off x="1130300" y="6109230"/>
          <a:ext cx="889000" cy="7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38183</xdr:rowOff>
    </xdr:from>
    <xdr:to>
      <xdr:col>10</xdr:col>
      <xdr:colOff>165100</xdr:colOff>
      <xdr:row>34</xdr:row>
      <xdr:rowOff>139783</xdr:rowOff>
    </xdr:to>
    <xdr:sp macro="" textlink="">
      <xdr:nvSpPr>
        <xdr:cNvPr id="73" name="フローチャート: 判断 72"/>
        <xdr:cNvSpPr/>
      </xdr:nvSpPr>
      <xdr:spPr>
        <a:xfrm>
          <a:off x="1968500" y="586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156310</xdr:rowOff>
    </xdr:from>
    <xdr:ext cx="534377" cy="259045"/>
    <xdr:sp macro="" textlink="">
      <xdr:nvSpPr>
        <xdr:cNvPr id="74" name="テキスト ボックス 73"/>
        <xdr:cNvSpPr txBox="1"/>
      </xdr:nvSpPr>
      <xdr:spPr>
        <a:xfrm>
          <a:off x="1752111" y="564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70873</xdr:rowOff>
    </xdr:from>
    <xdr:to>
      <xdr:col>6</xdr:col>
      <xdr:colOff>38100</xdr:colOff>
      <xdr:row>36</xdr:row>
      <xdr:rowOff>1023</xdr:rowOff>
    </xdr:to>
    <xdr:sp macro="" textlink="">
      <xdr:nvSpPr>
        <xdr:cNvPr id="75" name="フローチャート: 判断 74"/>
        <xdr:cNvSpPr/>
      </xdr:nvSpPr>
      <xdr:spPr>
        <a:xfrm>
          <a:off x="1079500" y="60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163600</xdr:rowOff>
    </xdr:from>
    <xdr:ext cx="534377" cy="259045"/>
    <xdr:sp macro="" textlink="">
      <xdr:nvSpPr>
        <xdr:cNvPr id="76" name="テキスト ボックス 75"/>
        <xdr:cNvSpPr txBox="1"/>
      </xdr:nvSpPr>
      <xdr:spPr>
        <a:xfrm>
          <a:off x="863111" y="616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51508</xdr:rowOff>
    </xdr:from>
    <xdr:to>
      <xdr:col>24</xdr:col>
      <xdr:colOff>114300</xdr:colOff>
      <xdr:row>35</xdr:row>
      <xdr:rowOff>153108</xdr:rowOff>
    </xdr:to>
    <xdr:sp macro="" textlink="">
      <xdr:nvSpPr>
        <xdr:cNvPr id="82" name="楕円 81"/>
        <xdr:cNvSpPr/>
      </xdr:nvSpPr>
      <xdr:spPr>
        <a:xfrm>
          <a:off x="4584700" y="60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29935</xdr:rowOff>
    </xdr:from>
    <xdr:ext cx="534377" cy="259045"/>
    <xdr:sp macro="" textlink="">
      <xdr:nvSpPr>
        <xdr:cNvPr id="83" name="人件費該当値テキスト"/>
        <xdr:cNvSpPr txBox="1"/>
      </xdr:nvSpPr>
      <xdr:spPr>
        <a:xfrm>
          <a:off x="4686300" y="6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164011</xdr:rowOff>
    </xdr:from>
    <xdr:to>
      <xdr:col>20</xdr:col>
      <xdr:colOff>38100</xdr:colOff>
      <xdr:row>36</xdr:row>
      <xdr:rowOff>94161</xdr:rowOff>
    </xdr:to>
    <xdr:sp macro="" textlink="">
      <xdr:nvSpPr>
        <xdr:cNvPr id="84" name="楕円 83"/>
        <xdr:cNvSpPr/>
      </xdr:nvSpPr>
      <xdr:spPr>
        <a:xfrm>
          <a:off x="3746500" y="61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85288</xdr:rowOff>
    </xdr:from>
    <xdr:ext cx="534377" cy="259045"/>
    <xdr:sp macro="" textlink="">
      <xdr:nvSpPr>
        <xdr:cNvPr id="85" name="テキスト ボックス 84"/>
        <xdr:cNvSpPr txBox="1"/>
      </xdr:nvSpPr>
      <xdr:spPr>
        <a:xfrm>
          <a:off x="3530111" y="625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125345</xdr:rowOff>
    </xdr:from>
    <xdr:to>
      <xdr:col>15</xdr:col>
      <xdr:colOff>101600</xdr:colOff>
      <xdr:row>36</xdr:row>
      <xdr:rowOff>55495</xdr:rowOff>
    </xdr:to>
    <xdr:sp macro="" textlink="">
      <xdr:nvSpPr>
        <xdr:cNvPr id="86" name="楕円 85"/>
        <xdr:cNvSpPr/>
      </xdr:nvSpPr>
      <xdr:spPr>
        <a:xfrm>
          <a:off x="2857500" y="612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46622</xdr:rowOff>
    </xdr:from>
    <xdr:ext cx="534377" cy="259045"/>
    <xdr:sp macro="" textlink="">
      <xdr:nvSpPr>
        <xdr:cNvPr id="87" name="テキスト ボックス 86"/>
        <xdr:cNvSpPr txBox="1"/>
      </xdr:nvSpPr>
      <xdr:spPr>
        <a:xfrm>
          <a:off x="2641111" y="621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132726</xdr:rowOff>
    </xdr:from>
    <xdr:to>
      <xdr:col>10</xdr:col>
      <xdr:colOff>165100</xdr:colOff>
      <xdr:row>36</xdr:row>
      <xdr:rowOff>62876</xdr:rowOff>
    </xdr:to>
    <xdr:sp macro="" textlink="">
      <xdr:nvSpPr>
        <xdr:cNvPr id="88" name="楕円 87"/>
        <xdr:cNvSpPr/>
      </xdr:nvSpPr>
      <xdr:spPr>
        <a:xfrm>
          <a:off x="1968500" y="613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54003</xdr:rowOff>
    </xdr:from>
    <xdr:ext cx="534377" cy="259045"/>
    <xdr:sp macro="" textlink="">
      <xdr:nvSpPr>
        <xdr:cNvPr id="89" name="テキスト ボックス 88"/>
        <xdr:cNvSpPr txBox="1"/>
      </xdr:nvSpPr>
      <xdr:spPr>
        <a:xfrm>
          <a:off x="1752111" y="62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57680</xdr:rowOff>
    </xdr:from>
    <xdr:to>
      <xdr:col>6</xdr:col>
      <xdr:colOff>38100</xdr:colOff>
      <xdr:row>35</xdr:row>
      <xdr:rowOff>159280</xdr:rowOff>
    </xdr:to>
    <xdr:sp macro="" textlink="">
      <xdr:nvSpPr>
        <xdr:cNvPr id="90" name="楕円 89"/>
        <xdr:cNvSpPr/>
      </xdr:nvSpPr>
      <xdr:spPr>
        <a:xfrm>
          <a:off x="1079500" y="605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4357</xdr:rowOff>
    </xdr:from>
    <xdr:ext cx="534377" cy="259045"/>
    <xdr:sp macro="" textlink="">
      <xdr:nvSpPr>
        <xdr:cNvPr id="91" name="テキスト ボックス 90"/>
        <xdr:cNvSpPr txBox="1"/>
      </xdr:nvSpPr>
      <xdr:spPr>
        <a:xfrm>
          <a:off x="863111" y="583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142182</xdr:rowOff>
    </xdr:from>
    <xdr:to>
      <xdr:col>24</xdr:col>
      <xdr:colOff>62865</xdr:colOff>
      <xdr:row>59</xdr:row>
      <xdr:rowOff>49861</xdr:rowOff>
    </xdr:to>
    <xdr:cxnSp macro="">
      <xdr:nvCxnSpPr>
        <xdr:cNvPr id="118" name="直線コネクタ 117"/>
        <xdr:cNvCxnSpPr/>
      </xdr:nvCxnSpPr>
      <xdr:spPr>
        <a:xfrm flipV="1">
          <a:off x="4633595" y="8543232"/>
          <a:ext cx="1270" cy="1622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53688</xdr:rowOff>
    </xdr:from>
    <xdr:ext cx="534377" cy="259045"/>
    <xdr:sp macro="" textlink="">
      <xdr:nvSpPr>
        <xdr:cNvPr id="119" name="物件費最小値テキスト"/>
        <xdr:cNvSpPr txBox="1"/>
      </xdr:nvSpPr>
      <xdr:spPr>
        <a:xfrm>
          <a:off x="4686300" y="1016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49861</xdr:rowOff>
    </xdr:from>
    <xdr:to>
      <xdr:col>24</xdr:col>
      <xdr:colOff>152400</xdr:colOff>
      <xdr:row>59</xdr:row>
      <xdr:rowOff>49861</xdr:rowOff>
    </xdr:to>
    <xdr:cxnSp macro="">
      <xdr:nvCxnSpPr>
        <xdr:cNvPr id="120" name="直線コネクタ 119"/>
        <xdr:cNvCxnSpPr/>
      </xdr:nvCxnSpPr>
      <xdr:spPr>
        <a:xfrm>
          <a:off x="4546600" y="1016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88859</xdr:rowOff>
    </xdr:from>
    <xdr:ext cx="534377" cy="259045"/>
    <xdr:sp macro="" textlink="">
      <xdr:nvSpPr>
        <xdr:cNvPr id="121" name="物件費最大値テキスト"/>
        <xdr:cNvSpPr txBox="1"/>
      </xdr:nvSpPr>
      <xdr:spPr>
        <a:xfrm>
          <a:off x="4686300" y="831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142182</xdr:rowOff>
    </xdr:from>
    <xdr:to>
      <xdr:col>24</xdr:col>
      <xdr:colOff>152400</xdr:colOff>
      <xdr:row>49</xdr:row>
      <xdr:rowOff>142182</xdr:rowOff>
    </xdr:to>
    <xdr:cxnSp macro="">
      <xdr:nvCxnSpPr>
        <xdr:cNvPr id="122" name="直線コネクタ 121"/>
        <xdr:cNvCxnSpPr/>
      </xdr:nvCxnSpPr>
      <xdr:spPr>
        <a:xfrm>
          <a:off x="4546600" y="85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117852</xdr:rowOff>
    </xdr:from>
    <xdr:to>
      <xdr:col>24</xdr:col>
      <xdr:colOff>63500</xdr:colOff>
      <xdr:row>56</xdr:row>
      <xdr:rowOff>152991</xdr:rowOff>
    </xdr:to>
    <xdr:cxnSp macro="">
      <xdr:nvCxnSpPr>
        <xdr:cNvPr id="123" name="直線コネクタ 122"/>
        <xdr:cNvCxnSpPr/>
      </xdr:nvCxnSpPr>
      <xdr:spPr>
        <a:xfrm flipV="1">
          <a:off x="3797300" y="9719052"/>
          <a:ext cx="838200" cy="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133331</xdr:rowOff>
    </xdr:from>
    <xdr:ext cx="534377" cy="259045"/>
    <xdr:sp macro="" textlink="">
      <xdr:nvSpPr>
        <xdr:cNvPr id="124" name="物件費平均値テキスト"/>
        <xdr:cNvSpPr txBox="1"/>
      </xdr:nvSpPr>
      <xdr:spPr>
        <a:xfrm>
          <a:off x="4686300" y="9391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110454</xdr:rowOff>
    </xdr:from>
    <xdr:to>
      <xdr:col>24</xdr:col>
      <xdr:colOff>114300</xdr:colOff>
      <xdr:row>56</xdr:row>
      <xdr:rowOff>40604</xdr:rowOff>
    </xdr:to>
    <xdr:sp macro="" textlink="">
      <xdr:nvSpPr>
        <xdr:cNvPr id="125" name="フローチャート: 判断 124"/>
        <xdr:cNvSpPr/>
      </xdr:nvSpPr>
      <xdr:spPr>
        <a:xfrm>
          <a:off x="45847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123502</xdr:rowOff>
    </xdr:from>
    <xdr:to>
      <xdr:col>19</xdr:col>
      <xdr:colOff>177800</xdr:colOff>
      <xdr:row>56</xdr:row>
      <xdr:rowOff>152991</xdr:rowOff>
    </xdr:to>
    <xdr:cxnSp macro="">
      <xdr:nvCxnSpPr>
        <xdr:cNvPr id="126" name="直線コネクタ 125"/>
        <xdr:cNvCxnSpPr/>
      </xdr:nvCxnSpPr>
      <xdr:spPr>
        <a:xfrm>
          <a:off x="2908300" y="9724702"/>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125999</xdr:rowOff>
    </xdr:from>
    <xdr:to>
      <xdr:col>20</xdr:col>
      <xdr:colOff>38100</xdr:colOff>
      <xdr:row>56</xdr:row>
      <xdr:rowOff>56149</xdr:rowOff>
    </xdr:to>
    <xdr:sp macro="" textlink="">
      <xdr:nvSpPr>
        <xdr:cNvPr id="127" name="フローチャート: 判断 126"/>
        <xdr:cNvSpPr/>
      </xdr:nvSpPr>
      <xdr:spPr>
        <a:xfrm>
          <a:off x="3746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72676</xdr:rowOff>
    </xdr:from>
    <xdr:ext cx="534377" cy="259045"/>
    <xdr:sp macro="" textlink="">
      <xdr:nvSpPr>
        <xdr:cNvPr id="128" name="テキスト ボックス 127"/>
        <xdr:cNvSpPr txBox="1"/>
      </xdr:nvSpPr>
      <xdr:spPr>
        <a:xfrm>
          <a:off x="3530111" y="933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123502</xdr:rowOff>
    </xdr:from>
    <xdr:to>
      <xdr:col>15</xdr:col>
      <xdr:colOff>50800</xdr:colOff>
      <xdr:row>57</xdr:row>
      <xdr:rowOff>33989</xdr:rowOff>
    </xdr:to>
    <xdr:cxnSp macro="">
      <xdr:nvCxnSpPr>
        <xdr:cNvPr id="129" name="直線コネクタ 128"/>
        <xdr:cNvCxnSpPr/>
      </xdr:nvCxnSpPr>
      <xdr:spPr>
        <a:xfrm flipV="1">
          <a:off x="2019300" y="9724702"/>
          <a:ext cx="889000" cy="8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3339</xdr:rowOff>
    </xdr:from>
    <xdr:to>
      <xdr:col>15</xdr:col>
      <xdr:colOff>101600</xdr:colOff>
      <xdr:row>56</xdr:row>
      <xdr:rowOff>104939</xdr:rowOff>
    </xdr:to>
    <xdr:sp macro="" textlink="">
      <xdr:nvSpPr>
        <xdr:cNvPr id="130" name="フローチャート: 判断 129"/>
        <xdr:cNvSpPr/>
      </xdr:nvSpPr>
      <xdr:spPr>
        <a:xfrm>
          <a:off x="2857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121466</xdr:rowOff>
    </xdr:from>
    <xdr:ext cx="534377" cy="259045"/>
    <xdr:sp macro="" textlink="">
      <xdr:nvSpPr>
        <xdr:cNvPr id="131" name="テキスト ボックス 130"/>
        <xdr:cNvSpPr txBox="1"/>
      </xdr:nvSpPr>
      <xdr:spPr>
        <a:xfrm>
          <a:off x="2641111" y="93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33989</xdr:rowOff>
    </xdr:from>
    <xdr:to>
      <xdr:col>10</xdr:col>
      <xdr:colOff>114300</xdr:colOff>
      <xdr:row>57</xdr:row>
      <xdr:rowOff>49991</xdr:rowOff>
    </xdr:to>
    <xdr:cxnSp macro="">
      <xdr:nvCxnSpPr>
        <xdr:cNvPr id="132" name="直線コネクタ 131"/>
        <xdr:cNvCxnSpPr/>
      </xdr:nvCxnSpPr>
      <xdr:spPr>
        <a:xfrm flipV="1">
          <a:off x="1130300" y="980663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83283</xdr:rowOff>
    </xdr:from>
    <xdr:to>
      <xdr:col>10</xdr:col>
      <xdr:colOff>165100</xdr:colOff>
      <xdr:row>57</xdr:row>
      <xdr:rowOff>13433</xdr:rowOff>
    </xdr:to>
    <xdr:sp macro="" textlink="">
      <xdr:nvSpPr>
        <xdr:cNvPr id="133" name="フローチャート: 判断 132"/>
        <xdr:cNvSpPr/>
      </xdr:nvSpPr>
      <xdr:spPr>
        <a:xfrm>
          <a:off x="1968500" y="968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29960</xdr:rowOff>
    </xdr:from>
    <xdr:ext cx="534377" cy="259045"/>
    <xdr:sp macro="" textlink="">
      <xdr:nvSpPr>
        <xdr:cNvPr id="134" name="テキスト ボックス 133"/>
        <xdr:cNvSpPr txBox="1"/>
      </xdr:nvSpPr>
      <xdr:spPr>
        <a:xfrm>
          <a:off x="1752111" y="945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72147</xdr:rowOff>
    </xdr:from>
    <xdr:to>
      <xdr:col>6</xdr:col>
      <xdr:colOff>38100</xdr:colOff>
      <xdr:row>57</xdr:row>
      <xdr:rowOff>2297</xdr:rowOff>
    </xdr:to>
    <xdr:sp macro="" textlink="">
      <xdr:nvSpPr>
        <xdr:cNvPr id="135" name="フローチャート: 判断 134"/>
        <xdr:cNvSpPr/>
      </xdr:nvSpPr>
      <xdr:spPr>
        <a:xfrm>
          <a:off x="1079500" y="96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18824</xdr:rowOff>
    </xdr:from>
    <xdr:ext cx="534377" cy="259045"/>
    <xdr:sp macro="" textlink="">
      <xdr:nvSpPr>
        <xdr:cNvPr id="136" name="テキスト ボックス 135"/>
        <xdr:cNvSpPr txBox="1"/>
      </xdr:nvSpPr>
      <xdr:spPr>
        <a:xfrm>
          <a:off x="863111" y="94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67052</xdr:rowOff>
    </xdr:from>
    <xdr:to>
      <xdr:col>24</xdr:col>
      <xdr:colOff>114300</xdr:colOff>
      <xdr:row>56</xdr:row>
      <xdr:rowOff>168652</xdr:rowOff>
    </xdr:to>
    <xdr:sp macro="" textlink="">
      <xdr:nvSpPr>
        <xdr:cNvPr id="142" name="楕円 141"/>
        <xdr:cNvSpPr/>
      </xdr:nvSpPr>
      <xdr:spPr>
        <a:xfrm>
          <a:off x="4584700" y="966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45479</xdr:rowOff>
    </xdr:from>
    <xdr:ext cx="534377" cy="259045"/>
    <xdr:sp macro="" textlink="">
      <xdr:nvSpPr>
        <xdr:cNvPr id="143" name="物件費該当値テキスト"/>
        <xdr:cNvSpPr txBox="1"/>
      </xdr:nvSpPr>
      <xdr:spPr>
        <a:xfrm>
          <a:off x="4686300" y="964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102191</xdr:rowOff>
    </xdr:from>
    <xdr:to>
      <xdr:col>20</xdr:col>
      <xdr:colOff>38100</xdr:colOff>
      <xdr:row>57</xdr:row>
      <xdr:rowOff>32341</xdr:rowOff>
    </xdr:to>
    <xdr:sp macro="" textlink="">
      <xdr:nvSpPr>
        <xdr:cNvPr id="144" name="楕円 143"/>
        <xdr:cNvSpPr/>
      </xdr:nvSpPr>
      <xdr:spPr>
        <a:xfrm>
          <a:off x="3746500" y="97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23468</xdr:rowOff>
    </xdr:from>
    <xdr:ext cx="534377" cy="259045"/>
    <xdr:sp macro="" textlink="">
      <xdr:nvSpPr>
        <xdr:cNvPr id="145" name="テキスト ボックス 144"/>
        <xdr:cNvSpPr txBox="1"/>
      </xdr:nvSpPr>
      <xdr:spPr>
        <a:xfrm>
          <a:off x="3530111" y="97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72702</xdr:rowOff>
    </xdr:from>
    <xdr:to>
      <xdr:col>15</xdr:col>
      <xdr:colOff>101600</xdr:colOff>
      <xdr:row>57</xdr:row>
      <xdr:rowOff>2852</xdr:rowOff>
    </xdr:to>
    <xdr:sp macro="" textlink="">
      <xdr:nvSpPr>
        <xdr:cNvPr id="146" name="楕円 145"/>
        <xdr:cNvSpPr/>
      </xdr:nvSpPr>
      <xdr:spPr>
        <a:xfrm>
          <a:off x="2857500" y="96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165429</xdr:rowOff>
    </xdr:from>
    <xdr:ext cx="534377" cy="259045"/>
    <xdr:sp macro="" textlink="">
      <xdr:nvSpPr>
        <xdr:cNvPr id="147" name="テキスト ボックス 146"/>
        <xdr:cNvSpPr txBox="1"/>
      </xdr:nvSpPr>
      <xdr:spPr>
        <a:xfrm>
          <a:off x="2641111" y="976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154639</xdr:rowOff>
    </xdr:from>
    <xdr:to>
      <xdr:col>10</xdr:col>
      <xdr:colOff>165100</xdr:colOff>
      <xdr:row>57</xdr:row>
      <xdr:rowOff>84789</xdr:rowOff>
    </xdr:to>
    <xdr:sp macro="" textlink="">
      <xdr:nvSpPr>
        <xdr:cNvPr id="148" name="楕円 147"/>
        <xdr:cNvSpPr/>
      </xdr:nvSpPr>
      <xdr:spPr>
        <a:xfrm>
          <a:off x="1968500" y="975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75916</xdr:rowOff>
    </xdr:from>
    <xdr:ext cx="534377" cy="259045"/>
    <xdr:sp macro="" textlink="">
      <xdr:nvSpPr>
        <xdr:cNvPr id="149" name="テキスト ボックス 148"/>
        <xdr:cNvSpPr txBox="1"/>
      </xdr:nvSpPr>
      <xdr:spPr>
        <a:xfrm>
          <a:off x="1752111" y="984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170641</xdr:rowOff>
    </xdr:from>
    <xdr:to>
      <xdr:col>6</xdr:col>
      <xdr:colOff>38100</xdr:colOff>
      <xdr:row>57</xdr:row>
      <xdr:rowOff>100791</xdr:rowOff>
    </xdr:to>
    <xdr:sp macro="" textlink="">
      <xdr:nvSpPr>
        <xdr:cNvPr id="150" name="楕円 149"/>
        <xdr:cNvSpPr/>
      </xdr:nvSpPr>
      <xdr:spPr>
        <a:xfrm>
          <a:off x="1079500" y="977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91918</xdr:rowOff>
    </xdr:from>
    <xdr:ext cx="534377" cy="259045"/>
    <xdr:sp macro="" textlink="">
      <xdr:nvSpPr>
        <xdr:cNvPr id="151" name="テキスト ボックス 150"/>
        <xdr:cNvSpPr txBox="1"/>
      </xdr:nvSpPr>
      <xdr:spPr>
        <a:xfrm>
          <a:off x="863111" y="986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40945</xdr:rowOff>
    </xdr:from>
    <xdr:to>
      <xdr:col>24</xdr:col>
      <xdr:colOff>62865</xdr:colOff>
      <xdr:row>78</xdr:row>
      <xdr:rowOff>163018</xdr:rowOff>
    </xdr:to>
    <xdr:cxnSp macro="">
      <xdr:nvCxnSpPr>
        <xdr:cNvPr id="175" name="直線コネクタ 174"/>
        <xdr:cNvCxnSpPr/>
      </xdr:nvCxnSpPr>
      <xdr:spPr>
        <a:xfrm flipV="1">
          <a:off x="4633595" y="12042445"/>
          <a:ext cx="1270" cy="1493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166845</xdr:rowOff>
    </xdr:from>
    <xdr:ext cx="378565" cy="259045"/>
    <xdr:sp macro="" textlink="">
      <xdr:nvSpPr>
        <xdr:cNvPr id="176" name="維持補修費最小値テキスト"/>
        <xdr:cNvSpPr txBox="1"/>
      </xdr:nvSpPr>
      <xdr:spPr>
        <a:xfrm>
          <a:off x="4686300" y="13539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163018</xdr:rowOff>
    </xdr:from>
    <xdr:to>
      <xdr:col>24</xdr:col>
      <xdr:colOff>152400</xdr:colOff>
      <xdr:row>78</xdr:row>
      <xdr:rowOff>163018</xdr:rowOff>
    </xdr:to>
    <xdr:cxnSp macro="">
      <xdr:nvCxnSpPr>
        <xdr:cNvPr id="177" name="直線コネクタ 176"/>
        <xdr:cNvCxnSpPr/>
      </xdr:nvCxnSpPr>
      <xdr:spPr>
        <a:xfrm>
          <a:off x="4546600" y="13536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159072</xdr:rowOff>
    </xdr:from>
    <xdr:ext cx="534377" cy="259045"/>
    <xdr:sp macro="" textlink="">
      <xdr:nvSpPr>
        <xdr:cNvPr id="178" name="維持補修費最大値テキスト"/>
        <xdr:cNvSpPr txBox="1"/>
      </xdr:nvSpPr>
      <xdr:spPr>
        <a:xfrm>
          <a:off x="4686300" y="1181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40945</xdr:rowOff>
    </xdr:from>
    <xdr:to>
      <xdr:col>24</xdr:col>
      <xdr:colOff>152400</xdr:colOff>
      <xdr:row>70</xdr:row>
      <xdr:rowOff>40945</xdr:rowOff>
    </xdr:to>
    <xdr:cxnSp macro="">
      <xdr:nvCxnSpPr>
        <xdr:cNvPr id="179" name="直線コネクタ 178"/>
        <xdr:cNvCxnSpPr/>
      </xdr:nvCxnSpPr>
      <xdr:spPr>
        <a:xfrm>
          <a:off x="4546600" y="1204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35916</xdr:rowOff>
    </xdr:from>
    <xdr:to>
      <xdr:col>24</xdr:col>
      <xdr:colOff>63500</xdr:colOff>
      <xdr:row>77</xdr:row>
      <xdr:rowOff>68377</xdr:rowOff>
    </xdr:to>
    <xdr:cxnSp macro="">
      <xdr:nvCxnSpPr>
        <xdr:cNvPr id="180" name="直線コネクタ 179"/>
        <xdr:cNvCxnSpPr/>
      </xdr:nvCxnSpPr>
      <xdr:spPr>
        <a:xfrm>
          <a:off x="3797300" y="13237566"/>
          <a:ext cx="8382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117569</xdr:rowOff>
    </xdr:from>
    <xdr:ext cx="469744" cy="259045"/>
    <xdr:sp macro="" textlink="">
      <xdr:nvSpPr>
        <xdr:cNvPr id="181" name="維持補修費平均値テキスト"/>
        <xdr:cNvSpPr txBox="1"/>
      </xdr:nvSpPr>
      <xdr:spPr>
        <a:xfrm>
          <a:off x="4686300" y="12976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94692</xdr:rowOff>
    </xdr:from>
    <xdr:to>
      <xdr:col>24</xdr:col>
      <xdr:colOff>114300</xdr:colOff>
      <xdr:row>77</xdr:row>
      <xdr:rowOff>24842</xdr:rowOff>
    </xdr:to>
    <xdr:sp macro="" textlink="">
      <xdr:nvSpPr>
        <xdr:cNvPr id="182" name="フローチャート: 判断 181"/>
        <xdr:cNvSpPr/>
      </xdr:nvSpPr>
      <xdr:spPr>
        <a:xfrm>
          <a:off x="4584700" y="131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35916</xdr:rowOff>
    </xdr:from>
    <xdr:to>
      <xdr:col>19</xdr:col>
      <xdr:colOff>177800</xdr:colOff>
      <xdr:row>77</xdr:row>
      <xdr:rowOff>41478</xdr:rowOff>
    </xdr:to>
    <xdr:cxnSp macro="">
      <xdr:nvCxnSpPr>
        <xdr:cNvPr id="183" name="直線コネクタ 182"/>
        <xdr:cNvCxnSpPr/>
      </xdr:nvCxnSpPr>
      <xdr:spPr>
        <a:xfrm flipV="1">
          <a:off x="2908300" y="13237566"/>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70155</xdr:rowOff>
    </xdr:from>
    <xdr:to>
      <xdr:col>20</xdr:col>
      <xdr:colOff>38100</xdr:colOff>
      <xdr:row>77</xdr:row>
      <xdr:rowOff>305</xdr:rowOff>
    </xdr:to>
    <xdr:sp macro="" textlink="">
      <xdr:nvSpPr>
        <xdr:cNvPr id="184" name="フローチャート: 判断 183"/>
        <xdr:cNvSpPr/>
      </xdr:nvSpPr>
      <xdr:spPr>
        <a:xfrm>
          <a:off x="3746500" y="131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16832</xdr:rowOff>
    </xdr:from>
    <xdr:ext cx="469744" cy="259045"/>
    <xdr:sp macro="" textlink="">
      <xdr:nvSpPr>
        <xdr:cNvPr id="185" name="テキスト ボックス 184"/>
        <xdr:cNvSpPr txBox="1"/>
      </xdr:nvSpPr>
      <xdr:spPr>
        <a:xfrm>
          <a:off x="3562428" y="1287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38582</xdr:rowOff>
    </xdr:from>
    <xdr:to>
      <xdr:col>15</xdr:col>
      <xdr:colOff>50800</xdr:colOff>
      <xdr:row>77</xdr:row>
      <xdr:rowOff>41478</xdr:rowOff>
    </xdr:to>
    <xdr:cxnSp macro="">
      <xdr:nvCxnSpPr>
        <xdr:cNvPr id="186" name="直線コネクタ 185"/>
        <xdr:cNvCxnSpPr/>
      </xdr:nvCxnSpPr>
      <xdr:spPr>
        <a:xfrm>
          <a:off x="2019300" y="13240232"/>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120447</xdr:rowOff>
    </xdr:from>
    <xdr:to>
      <xdr:col>15</xdr:col>
      <xdr:colOff>101600</xdr:colOff>
      <xdr:row>77</xdr:row>
      <xdr:rowOff>50597</xdr:rowOff>
    </xdr:to>
    <xdr:sp macro="" textlink="">
      <xdr:nvSpPr>
        <xdr:cNvPr id="187" name="フローチャート: 判断 186"/>
        <xdr:cNvSpPr/>
      </xdr:nvSpPr>
      <xdr:spPr>
        <a:xfrm>
          <a:off x="2857500" y="13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67124</xdr:rowOff>
    </xdr:from>
    <xdr:ext cx="469744" cy="259045"/>
    <xdr:sp macro="" textlink="">
      <xdr:nvSpPr>
        <xdr:cNvPr id="188" name="テキスト ボックス 187"/>
        <xdr:cNvSpPr txBox="1"/>
      </xdr:nvSpPr>
      <xdr:spPr>
        <a:xfrm>
          <a:off x="2673428" y="1292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38582</xdr:rowOff>
    </xdr:from>
    <xdr:to>
      <xdr:col>10</xdr:col>
      <xdr:colOff>114300</xdr:colOff>
      <xdr:row>77</xdr:row>
      <xdr:rowOff>66091</xdr:rowOff>
    </xdr:to>
    <xdr:cxnSp macro="">
      <xdr:nvCxnSpPr>
        <xdr:cNvPr id="189" name="直線コネクタ 188"/>
        <xdr:cNvCxnSpPr/>
      </xdr:nvCxnSpPr>
      <xdr:spPr>
        <a:xfrm flipV="1">
          <a:off x="1130300" y="13240232"/>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11328</xdr:rowOff>
    </xdr:from>
    <xdr:to>
      <xdr:col>10</xdr:col>
      <xdr:colOff>165100</xdr:colOff>
      <xdr:row>77</xdr:row>
      <xdr:rowOff>112928</xdr:rowOff>
    </xdr:to>
    <xdr:sp macro="" textlink="">
      <xdr:nvSpPr>
        <xdr:cNvPr id="190" name="フローチャート: 判断 189"/>
        <xdr:cNvSpPr/>
      </xdr:nvSpPr>
      <xdr:spPr>
        <a:xfrm>
          <a:off x="1968500" y="1321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104055</xdr:rowOff>
    </xdr:from>
    <xdr:ext cx="469744" cy="259045"/>
    <xdr:sp macro="" textlink="">
      <xdr:nvSpPr>
        <xdr:cNvPr id="191" name="テキスト ボックス 190"/>
        <xdr:cNvSpPr txBox="1"/>
      </xdr:nvSpPr>
      <xdr:spPr>
        <a:xfrm>
          <a:off x="1784428" y="1330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60477</xdr:rowOff>
    </xdr:from>
    <xdr:to>
      <xdr:col>6</xdr:col>
      <xdr:colOff>38100</xdr:colOff>
      <xdr:row>77</xdr:row>
      <xdr:rowOff>162077</xdr:rowOff>
    </xdr:to>
    <xdr:sp macro="" textlink="">
      <xdr:nvSpPr>
        <xdr:cNvPr id="192" name="フローチャート: 判断 191"/>
        <xdr:cNvSpPr/>
      </xdr:nvSpPr>
      <xdr:spPr>
        <a:xfrm>
          <a:off x="1079500" y="132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153204</xdr:rowOff>
    </xdr:from>
    <xdr:ext cx="469744" cy="259045"/>
    <xdr:sp macro="" textlink="">
      <xdr:nvSpPr>
        <xdr:cNvPr id="193" name="テキスト ボックス 192"/>
        <xdr:cNvSpPr txBox="1"/>
      </xdr:nvSpPr>
      <xdr:spPr>
        <a:xfrm>
          <a:off x="895428" y="1335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17577</xdr:rowOff>
    </xdr:from>
    <xdr:to>
      <xdr:col>24</xdr:col>
      <xdr:colOff>114300</xdr:colOff>
      <xdr:row>77</xdr:row>
      <xdr:rowOff>119177</xdr:rowOff>
    </xdr:to>
    <xdr:sp macro="" textlink="">
      <xdr:nvSpPr>
        <xdr:cNvPr id="199" name="楕円 198"/>
        <xdr:cNvSpPr/>
      </xdr:nvSpPr>
      <xdr:spPr>
        <a:xfrm>
          <a:off x="4584700" y="1321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167454</xdr:rowOff>
    </xdr:from>
    <xdr:ext cx="469744" cy="259045"/>
    <xdr:sp macro="" textlink="">
      <xdr:nvSpPr>
        <xdr:cNvPr id="200" name="維持補修費該当値テキスト"/>
        <xdr:cNvSpPr txBox="1"/>
      </xdr:nvSpPr>
      <xdr:spPr>
        <a:xfrm>
          <a:off x="4686300" y="131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156566</xdr:rowOff>
    </xdr:from>
    <xdr:to>
      <xdr:col>20</xdr:col>
      <xdr:colOff>38100</xdr:colOff>
      <xdr:row>77</xdr:row>
      <xdr:rowOff>86716</xdr:rowOff>
    </xdr:to>
    <xdr:sp macro="" textlink="">
      <xdr:nvSpPr>
        <xdr:cNvPr id="201" name="楕円 200"/>
        <xdr:cNvSpPr/>
      </xdr:nvSpPr>
      <xdr:spPr>
        <a:xfrm>
          <a:off x="3746500" y="1318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77843</xdr:rowOff>
    </xdr:from>
    <xdr:ext cx="469744" cy="259045"/>
    <xdr:sp macro="" textlink="">
      <xdr:nvSpPr>
        <xdr:cNvPr id="202" name="テキスト ボックス 201"/>
        <xdr:cNvSpPr txBox="1"/>
      </xdr:nvSpPr>
      <xdr:spPr>
        <a:xfrm>
          <a:off x="3562428" y="1327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162128</xdr:rowOff>
    </xdr:from>
    <xdr:to>
      <xdr:col>15</xdr:col>
      <xdr:colOff>101600</xdr:colOff>
      <xdr:row>77</xdr:row>
      <xdr:rowOff>92278</xdr:rowOff>
    </xdr:to>
    <xdr:sp macro="" textlink="">
      <xdr:nvSpPr>
        <xdr:cNvPr id="203" name="楕円 202"/>
        <xdr:cNvSpPr/>
      </xdr:nvSpPr>
      <xdr:spPr>
        <a:xfrm>
          <a:off x="2857500" y="13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83405</xdr:rowOff>
    </xdr:from>
    <xdr:ext cx="469744" cy="259045"/>
    <xdr:sp macro="" textlink="">
      <xdr:nvSpPr>
        <xdr:cNvPr id="204" name="テキスト ボックス 203"/>
        <xdr:cNvSpPr txBox="1"/>
      </xdr:nvSpPr>
      <xdr:spPr>
        <a:xfrm>
          <a:off x="2673428" y="1328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159232</xdr:rowOff>
    </xdr:from>
    <xdr:to>
      <xdr:col>10</xdr:col>
      <xdr:colOff>165100</xdr:colOff>
      <xdr:row>77</xdr:row>
      <xdr:rowOff>89382</xdr:rowOff>
    </xdr:to>
    <xdr:sp macro="" textlink="">
      <xdr:nvSpPr>
        <xdr:cNvPr id="205" name="楕円 204"/>
        <xdr:cNvSpPr/>
      </xdr:nvSpPr>
      <xdr:spPr>
        <a:xfrm>
          <a:off x="1968500" y="1318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105910</xdr:rowOff>
    </xdr:from>
    <xdr:ext cx="469744" cy="259045"/>
    <xdr:sp macro="" textlink="">
      <xdr:nvSpPr>
        <xdr:cNvPr id="206" name="テキスト ボックス 205"/>
        <xdr:cNvSpPr txBox="1"/>
      </xdr:nvSpPr>
      <xdr:spPr>
        <a:xfrm>
          <a:off x="1784428" y="1296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15291</xdr:rowOff>
    </xdr:from>
    <xdr:to>
      <xdr:col>6</xdr:col>
      <xdr:colOff>38100</xdr:colOff>
      <xdr:row>77</xdr:row>
      <xdr:rowOff>116891</xdr:rowOff>
    </xdr:to>
    <xdr:sp macro="" textlink="">
      <xdr:nvSpPr>
        <xdr:cNvPr id="207" name="楕円 206"/>
        <xdr:cNvSpPr/>
      </xdr:nvSpPr>
      <xdr:spPr>
        <a:xfrm>
          <a:off x="1079500" y="1321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133418</xdr:rowOff>
    </xdr:from>
    <xdr:ext cx="469744" cy="259045"/>
    <xdr:sp macro="" textlink="">
      <xdr:nvSpPr>
        <xdr:cNvPr id="208" name="テキスト ボックス 207"/>
        <xdr:cNvSpPr txBox="1"/>
      </xdr:nvSpPr>
      <xdr:spPr>
        <a:xfrm>
          <a:off x="895428" y="1299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135649</xdr:rowOff>
    </xdr:from>
    <xdr:to>
      <xdr:col>24</xdr:col>
      <xdr:colOff>62865</xdr:colOff>
      <xdr:row>97</xdr:row>
      <xdr:rowOff>102908</xdr:rowOff>
    </xdr:to>
    <xdr:cxnSp macro="">
      <xdr:nvCxnSpPr>
        <xdr:cNvPr id="233" name="直線コネクタ 232"/>
        <xdr:cNvCxnSpPr/>
      </xdr:nvCxnSpPr>
      <xdr:spPr>
        <a:xfrm flipV="1">
          <a:off x="4633595" y="15394699"/>
          <a:ext cx="1270" cy="133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106735</xdr:rowOff>
    </xdr:from>
    <xdr:ext cx="534377" cy="259045"/>
    <xdr:sp macro="" textlink="">
      <xdr:nvSpPr>
        <xdr:cNvPr id="234" name="扶助費最小値テキスト"/>
        <xdr:cNvSpPr txBox="1"/>
      </xdr:nvSpPr>
      <xdr:spPr>
        <a:xfrm>
          <a:off x="4686300" y="1673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102908</xdr:rowOff>
    </xdr:from>
    <xdr:to>
      <xdr:col>24</xdr:col>
      <xdr:colOff>152400</xdr:colOff>
      <xdr:row>97</xdr:row>
      <xdr:rowOff>102908</xdr:rowOff>
    </xdr:to>
    <xdr:cxnSp macro="">
      <xdr:nvCxnSpPr>
        <xdr:cNvPr id="235" name="直線コネクタ 234"/>
        <xdr:cNvCxnSpPr/>
      </xdr:nvCxnSpPr>
      <xdr:spPr>
        <a:xfrm>
          <a:off x="4546600" y="1673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82326</xdr:rowOff>
    </xdr:from>
    <xdr:ext cx="599010" cy="259045"/>
    <xdr:sp macro="" textlink="">
      <xdr:nvSpPr>
        <xdr:cNvPr id="236" name="扶助費最大値テキスト"/>
        <xdr:cNvSpPr txBox="1"/>
      </xdr:nvSpPr>
      <xdr:spPr>
        <a:xfrm>
          <a:off x="4686300" y="1516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135649</xdr:rowOff>
    </xdr:from>
    <xdr:to>
      <xdr:col>24</xdr:col>
      <xdr:colOff>152400</xdr:colOff>
      <xdr:row>89</xdr:row>
      <xdr:rowOff>135649</xdr:rowOff>
    </xdr:to>
    <xdr:cxnSp macro="">
      <xdr:nvCxnSpPr>
        <xdr:cNvPr id="237" name="直線コネクタ 236"/>
        <xdr:cNvCxnSpPr/>
      </xdr:nvCxnSpPr>
      <xdr:spPr>
        <a:xfrm>
          <a:off x="4546600" y="153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61709</xdr:rowOff>
    </xdr:from>
    <xdr:to>
      <xdr:col>24</xdr:col>
      <xdr:colOff>63500</xdr:colOff>
      <xdr:row>97</xdr:row>
      <xdr:rowOff>76530</xdr:rowOff>
    </xdr:to>
    <xdr:cxnSp macro="">
      <xdr:nvCxnSpPr>
        <xdr:cNvPr id="238" name="直線コネクタ 237"/>
        <xdr:cNvCxnSpPr/>
      </xdr:nvCxnSpPr>
      <xdr:spPr>
        <a:xfrm flipV="1">
          <a:off x="3797300" y="16692359"/>
          <a:ext cx="8382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50474</xdr:rowOff>
    </xdr:from>
    <xdr:ext cx="599010" cy="259045"/>
    <xdr:sp macro="" textlink="">
      <xdr:nvSpPr>
        <xdr:cNvPr id="239" name="扶助費平均値テキスト"/>
        <xdr:cNvSpPr txBox="1"/>
      </xdr:nvSpPr>
      <xdr:spPr>
        <a:xfrm>
          <a:off x="4686300" y="1616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27597</xdr:rowOff>
    </xdr:from>
    <xdr:to>
      <xdr:col>24</xdr:col>
      <xdr:colOff>114300</xdr:colOff>
      <xdr:row>95</xdr:row>
      <xdr:rowOff>129197</xdr:rowOff>
    </xdr:to>
    <xdr:sp macro="" textlink="">
      <xdr:nvSpPr>
        <xdr:cNvPr id="240" name="フローチャート: 判断 239"/>
        <xdr:cNvSpPr/>
      </xdr:nvSpPr>
      <xdr:spPr>
        <a:xfrm>
          <a:off x="4584700" y="163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76530</xdr:rowOff>
    </xdr:from>
    <xdr:to>
      <xdr:col>19</xdr:col>
      <xdr:colOff>177800</xdr:colOff>
      <xdr:row>97</xdr:row>
      <xdr:rowOff>104775</xdr:rowOff>
    </xdr:to>
    <xdr:cxnSp macro="">
      <xdr:nvCxnSpPr>
        <xdr:cNvPr id="241" name="直線コネクタ 240"/>
        <xdr:cNvCxnSpPr/>
      </xdr:nvCxnSpPr>
      <xdr:spPr>
        <a:xfrm flipV="1">
          <a:off x="2908300" y="16707180"/>
          <a:ext cx="889000" cy="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49048</xdr:rowOff>
    </xdr:from>
    <xdr:to>
      <xdr:col>20</xdr:col>
      <xdr:colOff>38100</xdr:colOff>
      <xdr:row>95</xdr:row>
      <xdr:rowOff>150648</xdr:rowOff>
    </xdr:to>
    <xdr:sp macro="" textlink="">
      <xdr:nvSpPr>
        <xdr:cNvPr id="242" name="フローチャート: 判断 241"/>
        <xdr:cNvSpPr/>
      </xdr:nvSpPr>
      <xdr:spPr>
        <a:xfrm>
          <a:off x="37465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167175</xdr:rowOff>
    </xdr:from>
    <xdr:ext cx="599010" cy="259045"/>
    <xdr:sp macro="" textlink="">
      <xdr:nvSpPr>
        <xdr:cNvPr id="243" name="テキスト ボックス 242"/>
        <xdr:cNvSpPr txBox="1"/>
      </xdr:nvSpPr>
      <xdr:spPr>
        <a:xfrm>
          <a:off x="3497795" y="1611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104775</xdr:rowOff>
    </xdr:from>
    <xdr:to>
      <xdr:col>15</xdr:col>
      <xdr:colOff>50800</xdr:colOff>
      <xdr:row>97</xdr:row>
      <xdr:rowOff>159449</xdr:rowOff>
    </xdr:to>
    <xdr:cxnSp macro="">
      <xdr:nvCxnSpPr>
        <xdr:cNvPr id="244" name="直線コネクタ 243"/>
        <xdr:cNvCxnSpPr/>
      </xdr:nvCxnSpPr>
      <xdr:spPr>
        <a:xfrm flipV="1">
          <a:off x="2019300" y="16735425"/>
          <a:ext cx="889000" cy="5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78067</xdr:rowOff>
    </xdr:from>
    <xdr:to>
      <xdr:col>15</xdr:col>
      <xdr:colOff>101600</xdr:colOff>
      <xdr:row>96</xdr:row>
      <xdr:rowOff>8217</xdr:rowOff>
    </xdr:to>
    <xdr:sp macro="" textlink="">
      <xdr:nvSpPr>
        <xdr:cNvPr id="245" name="フローチャート: 判断 244"/>
        <xdr:cNvSpPr/>
      </xdr:nvSpPr>
      <xdr:spPr>
        <a:xfrm>
          <a:off x="2857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24744</xdr:rowOff>
    </xdr:from>
    <xdr:ext cx="599010" cy="259045"/>
    <xdr:sp macro="" textlink="">
      <xdr:nvSpPr>
        <xdr:cNvPr id="246" name="テキスト ボックス 245"/>
        <xdr:cNvSpPr txBox="1"/>
      </xdr:nvSpPr>
      <xdr:spPr>
        <a:xfrm>
          <a:off x="2608795" y="1614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159449</xdr:rowOff>
    </xdr:from>
    <xdr:to>
      <xdr:col>10</xdr:col>
      <xdr:colOff>114300</xdr:colOff>
      <xdr:row>98</xdr:row>
      <xdr:rowOff>43726</xdr:rowOff>
    </xdr:to>
    <xdr:cxnSp macro="">
      <xdr:nvCxnSpPr>
        <xdr:cNvPr id="247" name="直線コネクタ 246"/>
        <xdr:cNvCxnSpPr/>
      </xdr:nvCxnSpPr>
      <xdr:spPr>
        <a:xfrm flipV="1">
          <a:off x="1130300" y="16790099"/>
          <a:ext cx="889000" cy="5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89484</xdr:rowOff>
    </xdr:from>
    <xdr:to>
      <xdr:col>10</xdr:col>
      <xdr:colOff>165100</xdr:colOff>
      <xdr:row>98</xdr:row>
      <xdr:rowOff>19634</xdr:rowOff>
    </xdr:to>
    <xdr:sp macro="" textlink="">
      <xdr:nvSpPr>
        <xdr:cNvPr id="248" name="フローチャート: 判断 247"/>
        <xdr:cNvSpPr/>
      </xdr:nvSpPr>
      <xdr:spPr>
        <a:xfrm>
          <a:off x="1968500" y="1672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36161</xdr:rowOff>
    </xdr:from>
    <xdr:ext cx="534377" cy="259045"/>
    <xdr:sp macro="" textlink="">
      <xdr:nvSpPr>
        <xdr:cNvPr id="249" name="テキスト ボックス 248"/>
        <xdr:cNvSpPr txBox="1"/>
      </xdr:nvSpPr>
      <xdr:spPr>
        <a:xfrm>
          <a:off x="1752111" y="1649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23927</xdr:rowOff>
    </xdr:from>
    <xdr:to>
      <xdr:col>6</xdr:col>
      <xdr:colOff>38100</xdr:colOff>
      <xdr:row>98</xdr:row>
      <xdr:rowOff>125527</xdr:rowOff>
    </xdr:to>
    <xdr:sp macro="" textlink="">
      <xdr:nvSpPr>
        <xdr:cNvPr id="250" name="フローチャート: 判断 249"/>
        <xdr:cNvSpPr/>
      </xdr:nvSpPr>
      <xdr:spPr>
        <a:xfrm>
          <a:off x="1079500" y="1682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116654</xdr:rowOff>
    </xdr:from>
    <xdr:ext cx="534377" cy="259045"/>
    <xdr:sp macro="" textlink="">
      <xdr:nvSpPr>
        <xdr:cNvPr id="251" name="テキスト ボックス 250"/>
        <xdr:cNvSpPr txBox="1"/>
      </xdr:nvSpPr>
      <xdr:spPr>
        <a:xfrm>
          <a:off x="863111" y="1691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10909</xdr:rowOff>
    </xdr:from>
    <xdr:to>
      <xdr:col>24</xdr:col>
      <xdr:colOff>114300</xdr:colOff>
      <xdr:row>97</xdr:row>
      <xdr:rowOff>112509</xdr:rowOff>
    </xdr:to>
    <xdr:sp macro="" textlink="">
      <xdr:nvSpPr>
        <xdr:cNvPr id="257" name="楕円 256"/>
        <xdr:cNvSpPr/>
      </xdr:nvSpPr>
      <xdr:spPr>
        <a:xfrm>
          <a:off x="4584700" y="1664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97286</xdr:rowOff>
    </xdr:from>
    <xdr:ext cx="534377" cy="259045"/>
    <xdr:sp macro="" textlink="">
      <xdr:nvSpPr>
        <xdr:cNvPr id="258" name="扶助費該当値テキスト"/>
        <xdr:cNvSpPr txBox="1"/>
      </xdr:nvSpPr>
      <xdr:spPr>
        <a:xfrm>
          <a:off x="4686300" y="1655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25730</xdr:rowOff>
    </xdr:from>
    <xdr:to>
      <xdr:col>20</xdr:col>
      <xdr:colOff>38100</xdr:colOff>
      <xdr:row>97</xdr:row>
      <xdr:rowOff>127330</xdr:rowOff>
    </xdr:to>
    <xdr:sp macro="" textlink="">
      <xdr:nvSpPr>
        <xdr:cNvPr id="259" name="楕円 258"/>
        <xdr:cNvSpPr/>
      </xdr:nvSpPr>
      <xdr:spPr>
        <a:xfrm>
          <a:off x="3746500" y="166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118457</xdr:rowOff>
    </xdr:from>
    <xdr:ext cx="534377" cy="259045"/>
    <xdr:sp macro="" textlink="">
      <xdr:nvSpPr>
        <xdr:cNvPr id="260" name="テキスト ボックス 259"/>
        <xdr:cNvSpPr txBox="1"/>
      </xdr:nvSpPr>
      <xdr:spPr>
        <a:xfrm>
          <a:off x="3530111" y="1674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53975</xdr:rowOff>
    </xdr:from>
    <xdr:to>
      <xdr:col>15</xdr:col>
      <xdr:colOff>101600</xdr:colOff>
      <xdr:row>97</xdr:row>
      <xdr:rowOff>155575</xdr:rowOff>
    </xdr:to>
    <xdr:sp macro="" textlink="">
      <xdr:nvSpPr>
        <xdr:cNvPr id="261" name="楕円 260"/>
        <xdr:cNvSpPr/>
      </xdr:nvSpPr>
      <xdr:spPr>
        <a:xfrm>
          <a:off x="2857500" y="166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146702</xdr:rowOff>
    </xdr:from>
    <xdr:ext cx="534377" cy="259045"/>
    <xdr:sp macro="" textlink="">
      <xdr:nvSpPr>
        <xdr:cNvPr id="262" name="テキスト ボックス 261"/>
        <xdr:cNvSpPr txBox="1"/>
      </xdr:nvSpPr>
      <xdr:spPr>
        <a:xfrm>
          <a:off x="2641111" y="1677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108649</xdr:rowOff>
    </xdr:from>
    <xdr:to>
      <xdr:col>10</xdr:col>
      <xdr:colOff>165100</xdr:colOff>
      <xdr:row>98</xdr:row>
      <xdr:rowOff>38799</xdr:rowOff>
    </xdr:to>
    <xdr:sp macro="" textlink="">
      <xdr:nvSpPr>
        <xdr:cNvPr id="263" name="楕円 262"/>
        <xdr:cNvSpPr/>
      </xdr:nvSpPr>
      <xdr:spPr>
        <a:xfrm>
          <a:off x="1968500" y="167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29926</xdr:rowOff>
    </xdr:from>
    <xdr:ext cx="534377" cy="259045"/>
    <xdr:sp macro="" textlink="">
      <xdr:nvSpPr>
        <xdr:cNvPr id="264" name="テキスト ボックス 263"/>
        <xdr:cNvSpPr txBox="1"/>
      </xdr:nvSpPr>
      <xdr:spPr>
        <a:xfrm>
          <a:off x="1752111" y="168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164376</xdr:rowOff>
    </xdr:from>
    <xdr:to>
      <xdr:col>6</xdr:col>
      <xdr:colOff>38100</xdr:colOff>
      <xdr:row>98</xdr:row>
      <xdr:rowOff>94526</xdr:rowOff>
    </xdr:to>
    <xdr:sp macro="" textlink="">
      <xdr:nvSpPr>
        <xdr:cNvPr id="265" name="楕円 264"/>
        <xdr:cNvSpPr/>
      </xdr:nvSpPr>
      <xdr:spPr>
        <a:xfrm>
          <a:off x="1079500" y="1679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111053</xdr:rowOff>
    </xdr:from>
    <xdr:ext cx="534377" cy="259045"/>
    <xdr:sp macro="" textlink="">
      <xdr:nvSpPr>
        <xdr:cNvPr id="266" name="テキスト ボックス 265"/>
        <xdr:cNvSpPr txBox="1"/>
      </xdr:nvSpPr>
      <xdr:spPr>
        <a:xfrm>
          <a:off x="863111" y="1657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10675</xdr:rowOff>
    </xdr:from>
    <xdr:to>
      <xdr:col>54</xdr:col>
      <xdr:colOff>189865</xdr:colOff>
      <xdr:row>39</xdr:row>
      <xdr:rowOff>102857</xdr:rowOff>
    </xdr:to>
    <xdr:cxnSp macro="">
      <xdr:nvCxnSpPr>
        <xdr:cNvPr id="291" name="直線コネクタ 290"/>
        <xdr:cNvCxnSpPr/>
      </xdr:nvCxnSpPr>
      <xdr:spPr>
        <a:xfrm flipV="1">
          <a:off x="10475595" y="5154175"/>
          <a:ext cx="1270" cy="163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106684</xdr:rowOff>
    </xdr:from>
    <xdr:ext cx="534377" cy="259045"/>
    <xdr:sp macro="" textlink="">
      <xdr:nvSpPr>
        <xdr:cNvPr id="292" name="補助費等最小値テキスト"/>
        <xdr:cNvSpPr txBox="1"/>
      </xdr:nvSpPr>
      <xdr:spPr>
        <a:xfrm>
          <a:off x="10528300" y="679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102857</xdr:rowOff>
    </xdr:from>
    <xdr:to>
      <xdr:col>55</xdr:col>
      <xdr:colOff>88900</xdr:colOff>
      <xdr:row>39</xdr:row>
      <xdr:rowOff>102857</xdr:rowOff>
    </xdr:to>
    <xdr:cxnSp macro="">
      <xdr:nvCxnSpPr>
        <xdr:cNvPr id="293" name="直線コネクタ 292"/>
        <xdr:cNvCxnSpPr/>
      </xdr:nvCxnSpPr>
      <xdr:spPr>
        <a:xfrm>
          <a:off x="10388600" y="678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128802</xdr:rowOff>
    </xdr:from>
    <xdr:ext cx="599010" cy="259045"/>
    <xdr:sp macro="" textlink="">
      <xdr:nvSpPr>
        <xdr:cNvPr id="294" name="補助費等最大値テキスト"/>
        <xdr:cNvSpPr txBox="1"/>
      </xdr:nvSpPr>
      <xdr:spPr>
        <a:xfrm>
          <a:off x="10528300" y="492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10675</xdr:rowOff>
    </xdr:from>
    <xdr:to>
      <xdr:col>55</xdr:col>
      <xdr:colOff>88900</xdr:colOff>
      <xdr:row>30</xdr:row>
      <xdr:rowOff>10675</xdr:rowOff>
    </xdr:to>
    <xdr:cxnSp macro="">
      <xdr:nvCxnSpPr>
        <xdr:cNvPr id="295" name="直線コネクタ 294"/>
        <xdr:cNvCxnSpPr/>
      </xdr:nvCxnSpPr>
      <xdr:spPr>
        <a:xfrm>
          <a:off x="10388600" y="515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107105</xdr:rowOff>
    </xdr:from>
    <xdr:to>
      <xdr:col>55</xdr:col>
      <xdr:colOff>0</xdr:colOff>
      <xdr:row>34</xdr:row>
      <xdr:rowOff>44698</xdr:rowOff>
    </xdr:to>
    <xdr:cxnSp macro="">
      <xdr:nvCxnSpPr>
        <xdr:cNvPr id="296" name="直線コネクタ 295"/>
        <xdr:cNvCxnSpPr/>
      </xdr:nvCxnSpPr>
      <xdr:spPr>
        <a:xfrm>
          <a:off x="9639300" y="5764955"/>
          <a:ext cx="838200" cy="10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114761</xdr:rowOff>
    </xdr:from>
    <xdr:ext cx="534377" cy="259045"/>
    <xdr:sp macro="" textlink="">
      <xdr:nvSpPr>
        <xdr:cNvPr id="297" name="補助費等平均値テキスト"/>
        <xdr:cNvSpPr txBox="1"/>
      </xdr:nvSpPr>
      <xdr:spPr>
        <a:xfrm>
          <a:off x="10528300" y="611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136334</xdr:rowOff>
    </xdr:from>
    <xdr:to>
      <xdr:col>55</xdr:col>
      <xdr:colOff>50800</xdr:colOff>
      <xdr:row>36</xdr:row>
      <xdr:rowOff>66484</xdr:rowOff>
    </xdr:to>
    <xdr:sp macro="" textlink="">
      <xdr:nvSpPr>
        <xdr:cNvPr id="298" name="フローチャート: 判断 297"/>
        <xdr:cNvSpPr/>
      </xdr:nvSpPr>
      <xdr:spPr>
        <a:xfrm>
          <a:off x="104267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104458</xdr:rowOff>
    </xdr:from>
    <xdr:to>
      <xdr:col>50</xdr:col>
      <xdr:colOff>114300</xdr:colOff>
      <xdr:row>33</xdr:row>
      <xdr:rowOff>107105</xdr:rowOff>
    </xdr:to>
    <xdr:cxnSp macro="">
      <xdr:nvCxnSpPr>
        <xdr:cNvPr id="299" name="直線コネクタ 298"/>
        <xdr:cNvCxnSpPr/>
      </xdr:nvCxnSpPr>
      <xdr:spPr>
        <a:xfrm>
          <a:off x="8750300" y="5762308"/>
          <a:ext cx="8890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154946</xdr:rowOff>
    </xdr:from>
    <xdr:to>
      <xdr:col>50</xdr:col>
      <xdr:colOff>165100</xdr:colOff>
      <xdr:row>36</xdr:row>
      <xdr:rowOff>85096</xdr:rowOff>
    </xdr:to>
    <xdr:sp macro="" textlink="">
      <xdr:nvSpPr>
        <xdr:cNvPr id="300" name="フローチャート: 判断 299"/>
        <xdr:cNvSpPr/>
      </xdr:nvSpPr>
      <xdr:spPr>
        <a:xfrm>
          <a:off x="9588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76223</xdr:rowOff>
    </xdr:from>
    <xdr:ext cx="534377" cy="259045"/>
    <xdr:sp macro="" textlink="">
      <xdr:nvSpPr>
        <xdr:cNvPr id="301" name="テキスト ボックス 300"/>
        <xdr:cNvSpPr txBox="1"/>
      </xdr:nvSpPr>
      <xdr:spPr>
        <a:xfrm>
          <a:off x="9372111" y="62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104458</xdr:rowOff>
    </xdr:from>
    <xdr:to>
      <xdr:col>45</xdr:col>
      <xdr:colOff>177800</xdr:colOff>
      <xdr:row>35</xdr:row>
      <xdr:rowOff>164617</xdr:rowOff>
    </xdr:to>
    <xdr:cxnSp macro="">
      <xdr:nvCxnSpPr>
        <xdr:cNvPr id="302" name="直線コネクタ 301"/>
        <xdr:cNvCxnSpPr/>
      </xdr:nvCxnSpPr>
      <xdr:spPr>
        <a:xfrm flipV="1">
          <a:off x="7861300" y="5762308"/>
          <a:ext cx="889000" cy="40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49257</xdr:rowOff>
    </xdr:from>
    <xdr:to>
      <xdr:col>46</xdr:col>
      <xdr:colOff>38100</xdr:colOff>
      <xdr:row>36</xdr:row>
      <xdr:rowOff>150857</xdr:rowOff>
    </xdr:to>
    <xdr:sp macro="" textlink="">
      <xdr:nvSpPr>
        <xdr:cNvPr id="303" name="フローチャート: 判断 302"/>
        <xdr:cNvSpPr/>
      </xdr:nvSpPr>
      <xdr:spPr>
        <a:xfrm>
          <a:off x="8699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141984</xdr:rowOff>
    </xdr:from>
    <xdr:ext cx="534377" cy="259045"/>
    <xdr:sp macro="" textlink="">
      <xdr:nvSpPr>
        <xdr:cNvPr id="304" name="テキスト ボックス 303"/>
        <xdr:cNvSpPr txBox="1"/>
      </xdr:nvSpPr>
      <xdr:spPr>
        <a:xfrm>
          <a:off x="8483111" y="631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121317</xdr:rowOff>
    </xdr:from>
    <xdr:to>
      <xdr:col>41</xdr:col>
      <xdr:colOff>50800</xdr:colOff>
      <xdr:row>35</xdr:row>
      <xdr:rowOff>164617</xdr:rowOff>
    </xdr:to>
    <xdr:cxnSp macro="">
      <xdr:nvCxnSpPr>
        <xdr:cNvPr id="305" name="直線コネクタ 304"/>
        <xdr:cNvCxnSpPr/>
      </xdr:nvCxnSpPr>
      <xdr:spPr>
        <a:xfrm>
          <a:off x="6972300" y="6122067"/>
          <a:ext cx="889000" cy="4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39827</xdr:rowOff>
    </xdr:from>
    <xdr:to>
      <xdr:col>41</xdr:col>
      <xdr:colOff>101600</xdr:colOff>
      <xdr:row>34</xdr:row>
      <xdr:rowOff>141427</xdr:rowOff>
    </xdr:to>
    <xdr:sp macro="" textlink="">
      <xdr:nvSpPr>
        <xdr:cNvPr id="306" name="フローチャート: 判断 305"/>
        <xdr:cNvSpPr/>
      </xdr:nvSpPr>
      <xdr:spPr>
        <a:xfrm>
          <a:off x="7810500" y="586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157954</xdr:rowOff>
    </xdr:from>
    <xdr:ext cx="534377" cy="259045"/>
    <xdr:sp macro="" textlink="">
      <xdr:nvSpPr>
        <xdr:cNvPr id="307" name="テキスト ボックス 306"/>
        <xdr:cNvSpPr txBox="1"/>
      </xdr:nvSpPr>
      <xdr:spPr>
        <a:xfrm>
          <a:off x="7594111" y="564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84481</xdr:rowOff>
    </xdr:from>
    <xdr:to>
      <xdr:col>36</xdr:col>
      <xdr:colOff>165100</xdr:colOff>
      <xdr:row>37</xdr:row>
      <xdr:rowOff>14631</xdr:rowOff>
    </xdr:to>
    <xdr:sp macro="" textlink="">
      <xdr:nvSpPr>
        <xdr:cNvPr id="308" name="フローチャート: 判断 307"/>
        <xdr:cNvSpPr/>
      </xdr:nvSpPr>
      <xdr:spPr>
        <a:xfrm>
          <a:off x="6921500" y="62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5758</xdr:rowOff>
    </xdr:from>
    <xdr:ext cx="534377" cy="259045"/>
    <xdr:sp macro="" textlink="">
      <xdr:nvSpPr>
        <xdr:cNvPr id="309" name="テキスト ボックス 308"/>
        <xdr:cNvSpPr txBox="1"/>
      </xdr:nvSpPr>
      <xdr:spPr>
        <a:xfrm>
          <a:off x="6705111" y="6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165348</xdr:rowOff>
    </xdr:from>
    <xdr:to>
      <xdr:col>55</xdr:col>
      <xdr:colOff>50800</xdr:colOff>
      <xdr:row>34</xdr:row>
      <xdr:rowOff>95498</xdr:rowOff>
    </xdr:to>
    <xdr:sp macro="" textlink="">
      <xdr:nvSpPr>
        <xdr:cNvPr id="315" name="楕円 314"/>
        <xdr:cNvSpPr/>
      </xdr:nvSpPr>
      <xdr:spPr>
        <a:xfrm>
          <a:off x="10426700" y="58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16775</xdr:rowOff>
    </xdr:from>
    <xdr:ext cx="534377" cy="259045"/>
    <xdr:sp macro="" textlink="">
      <xdr:nvSpPr>
        <xdr:cNvPr id="316" name="補助費等該当値テキスト"/>
        <xdr:cNvSpPr txBox="1"/>
      </xdr:nvSpPr>
      <xdr:spPr>
        <a:xfrm>
          <a:off x="10528300" y="567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56305</xdr:rowOff>
    </xdr:from>
    <xdr:to>
      <xdr:col>50</xdr:col>
      <xdr:colOff>165100</xdr:colOff>
      <xdr:row>33</xdr:row>
      <xdr:rowOff>157905</xdr:rowOff>
    </xdr:to>
    <xdr:sp macro="" textlink="">
      <xdr:nvSpPr>
        <xdr:cNvPr id="317" name="楕円 316"/>
        <xdr:cNvSpPr/>
      </xdr:nvSpPr>
      <xdr:spPr>
        <a:xfrm>
          <a:off x="9588500" y="571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2982</xdr:rowOff>
    </xdr:from>
    <xdr:ext cx="534377" cy="259045"/>
    <xdr:sp macro="" textlink="">
      <xdr:nvSpPr>
        <xdr:cNvPr id="318" name="テキスト ボックス 317"/>
        <xdr:cNvSpPr txBox="1"/>
      </xdr:nvSpPr>
      <xdr:spPr>
        <a:xfrm>
          <a:off x="9372111" y="548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53658</xdr:rowOff>
    </xdr:from>
    <xdr:to>
      <xdr:col>46</xdr:col>
      <xdr:colOff>38100</xdr:colOff>
      <xdr:row>33</xdr:row>
      <xdr:rowOff>155258</xdr:rowOff>
    </xdr:to>
    <xdr:sp macro="" textlink="">
      <xdr:nvSpPr>
        <xdr:cNvPr id="319" name="楕円 318"/>
        <xdr:cNvSpPr/>
      </xdr:nvSpPr>
      <xdr:spPr>
        <a:xfrm>
          <a:off x="8699500" y="571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335</xdr:rowOff>
    </xdr:from>
    <xdr:ext cx="534377" cy="259045"/>
    <xdr:sp macro="" textlink="">
      <xdr:nvSpPr>
        <xdr:cNvPr id="320" name="テキスト ボックス 319"/>
        <xdr:cNvSpPr txBox="1"/>
      </xdr:nvSpPr>
      <xdr:spPr>
        <a:xfrm>
          <a:off x="8483111" y="548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113817</xdr:rowOff>
    </xdr:from>
    <xdr:to>
      <xdr:col>41</xdr:col>
      <xdr:colOff>101600</xdr:colOff>
      <xdr:row>36</xdr:row>
      <xdr:rowOff>43967</xdr:rowOff>
    </xdr:to>
    <xdr:sp macro="" textlink="">
      <xdr:nvSpPr>
        <xdr:cNvPr id="321" name="楕円 320"/>
        <xdr:cNvSpPr/>
      </xdr:nvSpPr>
      <xdr:spPr>
        <a:xfrm>
          <a:off x="7810500" y="611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35094</xdr:rowOff>
    </xdr:from>
    <xdr:ext cx="534377" cy="259045"/>
    <xdr:sp macro="" textlink="">
      <xdr:nvSpPr>
        <xdr:cNvPr id="322" name="テキスト ボックス 321"/>
        <xdr:cNvSpPr txBox="1"/>
      </xdr:nvSpPr>
      <xdr:spPr>
        <a:xfrm>
          <a:off x="7594111" y="620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70517</xdr:rowOff>
    </xdr:from>
    <xdr:to>
      <xdr:col>36</xdr:col>
      <xdr:colOff>165100</xdr:colOff>
      <xdr:row>36</xdr:row>
      <xdr:rowOff>667</xdr:rowOff>
    </xdr:to>
    <xdr:sp macro="" textlink="">
      <xdr:nvSpPr>
        <xdr:cNvPr id="323" name="楕円 322"/>
        <xdr:cNvSpPr/>
      </xdr:nvSpPr>
      <xdr:spPr>
        <a:xfrm>
          <a:off x="6921500" y="607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17194</xdr:rowOff>
    </xdr:from>
    <xdr:ext cx="534377" cy="259045"/>
    <xdr:sp macro="" textlink="">
      <xdr:nvSpPr>
        <xdr:cNvPr id="324" name="テキスト ボックス 323"/>
        <xdr:cNvSpPr txBox="1"/>
      </xdr:nvSpPr>
      <xdr:spPr>
        <a:xfrm>
          <a:off x="6705111" y="584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97834</xdr:rowOff>
    </xdr:from>
    <xdr:to>
      <xdr:col>54</xdr:col>
      <xdr:colOff>189865</xdr:colOff>
      <xdr:row>59</xdr:row>
      <xdr:rowOff>64132</xdr:rowOff>
    </xdr:to>
    <xdr:cxnSp macro="">
      <xdr:nvCxnSpPr>
        <xdr:cNvPr id="351" name="直線コネクタ 350"/>
        <xdr:cNvCxnSpPr/>
      </xdr:nvCxnSpPr>
      <xdr:spPr>
        <a:xfrm flipV="1">
          <a:off x="10475595" y="8670334"/>
          <a:ext cx="1270" cy="15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67959</xdr:rowOff>
    </xdr:from>
    <xdr:ext cx="534377" cy="259045"/>
    <xdr:sp macro="" textlink="">
      <xdr:nvSpPr>
        <xdr:cNvPr id="352" name="普通建設事業費最小値テキスト"/>
        <xdr:cNvSpPr txBox="1"/>
      </xdr:nvSpPr>
      <xdr:spPr>
        <a:xfrm>
          <a:off x="10528300" y="1018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64132</xdr:rowOff>
    </xdr:from>
    <xdr:to>
      <xdr:col>55</xdr:col>
      <xdr:colOff>88900</xdr:colOff>
      <xdr:row>59</xdr:row>
      <xdr:rowOff>64132</xdr:rowOff>
    </xdr:to>
    <xdr:cxnSp macro="">
      <xdr:nvCxnSpPr>
        <xdr:cNvPr id="353" name="直線コネクタ 352"/>
        <xdr:cNvCxnSpPr/>
      </xdr:nvCxnSpPr>
      <xdr:spPr>
        <a:xfrm>
          <a:off x="10388600" y="1017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44511</xdr:rowOff>
    </xdr:from>
    <xdr:ext cx="599010" cy="259045"/>
    <xdr:sp macro="" textlink="">
      <xdr:nvSpPr>
        <xdr:cNvPr id="354" name="普通建設事業費最大値テキスト"/>
        <xdr:cNvSpPr txBox="1"/>
      </xdr:nvSpPr>
      <xdr:spPr>
        <a:xfrm>
          <a:off x="10528300" y="844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97834</xdr:rowOff>
    </xdr:from>
    <xdr:to>
      <xdr:col>55</xdr:col>
      <xdr:colOff>88900</xdr:colOff>
      <xdr:row>50</xdr:row>
      <xdr:rowOff>97834</xdr:rowOff>
    </xdr:to>
    <xdr:cxnSp macro="">
      <xdr:nvCxnSpPr>
        <xdr:cNvPr id="355" name="直線コネクタ 354"/>
        <xdr:cNvCxnSpPr/>
      </xdr:nvCxnSpPr>
      <xdr:spPr>
        <a:xfrm>
          <a:off x="10388600" y="867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161401</xdr:rowOff>
    </xdr:from>
    <xdr:to>
      <xdr:col>55</xdr:col>
      <xdr:colOff>0</xdr:colOff>
      <xdr:row>55</xdr:row>
      <xdr:rowOff>134361</xdr:rowOff>
    </xdr:to>
    <xdr:cxnSp macro="">
      <xdr:nvCxnSpPr>
        <xdr:cNvPr id="356" name="直線コネクタ 355"/>
        <xdr:cNvCxnSpPr/>
      </xdr:nvCxnSpPr>
      <xdr:spPr>
        <a:xfrm flipV="1">
          <a:off x="9639300" y="9419701"/>
          <a:ext cx="838200" cy="14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118549</xdr:rowOff>
    </xdr:from>
    <xdr:ext cx="534377" cy="259045"/>
    <xdr:sp macro="" textlink="">
      <xdr:nvSpPr>
        <xdr:cNvPr id="357" name="普通建設事業費平均値テキスト"/>
        <xdr:cNvSpPr txBox="1"/>
      </xdr:nvSpPr>
      <xdr:spPr>
        <a:xfrm>
          <a:off x="10528300" y="9376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140122</xdr:rowOff>
    </xdr:from>
    <xdr:to>
      <xdr:col>55</xdr:col>
      <xdr:colOff>50800</xdr:colOff>
      <xdr:row>55</xdr:row>
      <xdr:rowOff>70272</xdr:rowOff>
    </xdr:to>
    <xdr:sp macro="" textlink="">
      <xdr:nvSpPr>
        <xdr:cNvPr id="358" name="フローチャート: 判断 357"/>
        <xdr:cNvSpPr/>
      </xdr:nvSpPr>
      <xdr:spPr>
        <a:xfrm>
          <a:off x="10426700" y="93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134361</xdr:rowOff>
    </xdr:from>
    <xdr:to>
      <xdr:col>50</xdr:col>
      <xdr:colOff>114300</xdr:colOff>
      <xdr:row>56</xdr:row>
      <xdr:rowOff>97295</xdr:rowOff>
    </xdr:to>
    <xdr:cxnSp macro="">
      <xdr:nvCxnSpPr>
        <xdr:cNvPr id="359" name="直線コネクタ 358"/>
        <xdr:cNvCxnSpPr/>
      </xdr:nvCxnSpPr>
      <xdr:spPr>
        <a:xfrm flipV="1">
          <a:off x="8750300" y="9564111"/>
          <a:ext cx="889000" cy="13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110862</xdr:rowOff>
    </xdr:from>
    <xdr:to>
      <xdr:col>50</xdr:col>
      <xdr:colOff>165100</xdr:colOff>
      <xdr:row>55</xdr:row>
      <xdr:rowOff>41012</xdr:rowOff>
    </xdr:to>
    <xdr:sp macro="" textlink="">
      <xdr:nvSpPr>
        <xdr:cNvPr id="360" name="フローチャート: 判断 359"/>
        <xdr:cNvSpPr/>
      </xdr:nvSpPr>
      <xdr:spPr>
        <a:xfrm>
          <a:off x="9588500" y="936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57539</xdr:rowOff>
    </xdr:from>
    <xdr:ext cx="534377" cy="259045"/>
    <xdr:sp macro="" textlink="">
      <xdr:nvSpPr>
        <xdr:cNvPr id="361" name="テキスト ボックス 360"/>
        <xdr:cNvSpPr txBox="1"/>
      </xdr:nvSpPr>
      <xdr:spPr>
        <a:xfrm>
          <a:off x="9372111" y="914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77211</xdr:rowOff>
    </xdr:from>
    <xdr:to>
      <xdr:col>45</xdr:col>
      <xdr:colOff>177800</xdr:colOff>
      <xdr:row>56</xdr:row>
      <xdr:rowOff>97295</xdr:rowOff>
    </xdr:to>
    <xdr:cxnSp macro="">
      <xdr:nvCxnSpPr>
        <xdr:cNvPr id="362" name="直線コネクタ 361"/>
        <xdr:cNvCxnSpPr/>
      </xdr:nvCxnSpPr>
      <xdr:spPr>
        <a:xfrm>
          <a:off x="7861300" y="9678411"/>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155161</xdr:rowOff>
    </xdr:from>
    <xdr:to>
      <xdr:col>46</xdr:col>
      <xdr:colOff>38100</xdr:colOff>
      <xdr:row>55</xdr:row>
      <xdr:rowOff>85311</xdr:rowOff>
    </xdr:to>
    <xdr:sp macro="" textlink="">
      <xdr:nvSpPr>
        <xdr:cNvPr id="363" name="フローチャート: 判断 362"/>
        <xdr:cNvSpPr/>
      </xdr:nvSpPr>
      <xdr:spPr>
        <a:xfrm>
          <a:off x="8699500" y="941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101838</xdr:rowOff>
    </xdr:from>
    <xdr:ext cx="534377" cy="259045"/>
    <xdr:sp macro="" textlink="">
      <xdr:nvSpPr>
        <xdr:cNvPr id="364" name="テキスト ボックス 363"/>
        <xdr:cNvSpPr txBox="1"/>
      </xdr:nvSpPr>
      <xdr:spPr>
        <a:xfrm>
          <a:off x="8483111" y="91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161744</xdr:rowOff>
    </xdr:from>
    <xdr:to>
      <xdr:col>41</xdr:col>
      <xdr:colOff>50800</xdr:colOff>
      <xdr:row>56</xdr:row>
      <xdr:rowOff>77211</xdr:rowOff>
    </xdr:to>
    <xdr:cxnSp macro="">
      <xdr:nvCxnSpPr>
        <xdr:cNvPr id="365" name="直線コネクタ 364"/>
        <xdr:cNvCxnSpPr/>
      </xdr:nvCxnSpPr>
      <xdr:spPr>
        <a:xfrm>
          <a:off x="6972300" y="9077144"/>
          <a:ext cx="889000" cy="60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9771</xdr:rowOff>
    </xdr:from>
    <xdr:to>
      <xdr:col>41</xdr:col>
      <xdr:colOff>101600</xdr:colOff>
      <xdr:row>55</xdr:row>
      <xdr:rowOff>111371</xdr:rowOff>
    </xdr:to>
    <xdr:sp macro="" textlink="">
      <xdr:nvSpPr>
        <xdr:cNvPr id="366" name="フローチャート: 判断 365"/>
        <xdr:cNvSpPr/>
      </xdr:nvSpPr>
      <xdr:spPr>
        <a:xfrm>
          <a:off x="7810500" y="943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127898</xdr:rowOff>
    </xdr:from>
    <xdr:ext cx="534377" cy="259045"/>
    <xdr:sp macro="" textlink="">
      <xdr:nvSpPr>
        <xdr:cNvPr id="367" name="テキスト ボックス 366"/>
        <xdr:cNvSpPr txBox="1"/>
      </xdr:nvSpPr>
      <xdr:spPr>
        <a:xfrm>
          <a:off x="7594111" y="92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10735</xdr:rowOff>
    </xdr:from>
    <xdr:to>
      <xdr:col>36</xdr:col>
      <xdr:colOff>165100</xdr:colOff>
      <xdr:row>55</xdr:row>
      <xdr:rowOff>112335</xdr:rowOff>
    </xdr:to>
    <xdr:sp macro="" textlink="">
      <xdr:nvSpPr>
        <xdr:cNvPr id="368" name="フローチャート: 判断 367"/>
        <xdr:cNvSpPr/>
      </xdr:nvSpPr>
      <xdr:spPr>
        <a:xfrm>
          <a:off x="6921500" y="944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103462</xdr:rowOff>
    </xdr:from>
    <xdr:ext cx="534377" cy="259045"/>
    <xdr:sp macro="" textlink="">
      <xdr:nvSpPr>
        <xdr:cNvPr id="369" name="テキスト ボックス 368"/>
        <xdr:cNvSpPr txBox="1"/>
      </xdr:nvSpPr>
      <xdr:spPr>
        <a:xfrm>
          <a:off x="6705111" y="95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110601</xdr:rowOff>
    </xdr:from>
    <xdr:to>
      <xdr:col>55</xdr:col>
      <xdr:colOff>50800</xdr:colOff>
      <xdr:row>55</xdr:row>
      <xdr:rowOff>40751</xdr:rowOff>
    </xdr:to>
    <xdr:sp macro="" textlink="">
      <xdr:nvSpPr>
        <xdr:cNvPr id="375" name="楕円 374"/>
        <xdr:cNvSpPr/>
      </xdr:nvSpPr>
      <xdr:spPr>
        <a:xfrm>
          <a:off x="10426700" y="936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133478</xdr:rowOff>
    </xdr:from>
    <xdr:ext cx="534377" cy="259045"/>
    <xdr:sp macro="" textlink="">
      <xdr:nvSpPr>
        <xdr:cNvPr id="376" name="普通建設事業費該当値テキスト"/>
        <xdr:cNvSpPr txBox="1"/>
      </xdr:nvSpPr>
      <xdr:spPr>
        <a:xfrm>
          <a:off x="10528300" y="922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83561</xdr:rowOff>
    </xdr:from>
    <xdr:to>
      <xdr:col>50</xdr:col>
      <xdr:colOff>165100</xdr:colOff>
      <xdr:row>56</xdr:row>
      <xdr:rowOff>13711</xdr:rowOff>
    </xdr:to>
    <xdr:sp macro="" textlink="">
      <xdr:nvSpPr>
        <xdr:cNvPr id="377" name="楕円 376"/>
        <xdr:cNvSpPr/>
      </xdr:nvSpPr>
      <xdr:spPr>
        <a:xfrm>
          <a:off x="9588500" y="951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4838</xdr:rowOff>
    </xdr:from>
    <xdr:ext cx="534377" cy="259045"/>
    <xdr:sp macro="" textlink="">
      <xdr:nvSpPr>
        <xdr:cNvPr id="378" name="テキスト ボックス 377"/>
        <xdr:cNvSpPr txBox="1"/>
      </xdr:nvSpPr>
      <xdr:spPr>
        <a:xfrm>
          <a:off x="9372111" y="960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46495</xdr:rowOff>
    </xdr:from>
    <xdr:to>
      <xdr:col>46</xdr:col>
      <xdr:colOff>38100</xdr:colOff>
      <xdr:row>56</xdr:row>
      <xdr:rowOff>148095</xdr:rowOff>
    </xdr:to>
    <xdr:sp macro="" textlink="">
      <xdr:nvSpPr>
        <xdr:cNvPr id="379" name="楕円 378"/>
        <xdr:cNvSpPr/>
      </xdr:nvSpPr>
      <xdr:spPr>
        <a:xfrm>
          <a:off x="8699500" y="964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139222</xdr:rowOff>
    </xdr:from>
    <xdr:ext cx="534377" cy="259045"/>
    <xdr:sp macro="" textlink="">
      <xdr:nvSpPr>
        <xdr:cNvPr id="380" name="テキスト ボックス 379"/>
        <xdr:cNvSpPr txBox="1"/>
      </xdr:nvSpPr>
      <xdr:spPr>
        <a:xfrm>
          <a:off x="8483111" y="97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26411</xdr:rowOff>
    </xdr:from>
    <xdr:to>
      <xdr:col>41</xdr:col>
      <xdr:colOff>101600</xdr:colOff>
      <xdr:row>56</xdr:row>
      <xdr:rowOff>128011</xdr:rowOff>
    </xdr:to>
    <xdr:sp macro="" textlink="">
      <xdr:nvSpPr>
        <xdr:cNvPr id="381" name="楕円 380"/>
        <xdr:cNvSpPr/>
      </xdr:nvSpPr>
      <xdr:spPr>
        <a:xfrm>
          <a:off x="7810500" y="962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119138</xdr:rowOff>
    </xdr:from>
    <xdr:ext cx="534377" cy="259045"/>
    <xdr:sp macro="" textlink="">
      <xdr:nvSpPr>
        <xdr:cNvPr id="382" name="テキスト ボックス 381"/>
        <xdr:cNvSpPr txBox="1"/>
      </xdr:nvSpPr>
      <xdr:spPr>
        <a:xfrm>
          <a:off x="7594111" y="972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110944</xdr:rowOff>
    </xdr:from>
    <xdr:to>
      <xdr:col>36</xdr:col>
      <xdr:colOff>165100</xdr:colOff>
      <xdr:row>53</xdr:row>
      <xdr:rowOff>41094</xdr:rowOff>
    </xdr:to>
    <xdr:sp macro="" textlink="">
      <xdr:nvSpPr>
        <xdr:cNvPr id="383" name="楕円 382"/>
        <xdr:cNvSpPr/>
      </xdr:nvSpPr>
      <xdr:spPr>
        <a:xfrm>
          <a:off x="6921500" y="902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57621</xdr:rowOff>
    </xdr:from>
    <xdr:ext cx="534377" cy="259045"/>
    <xdr:sp macro="" textlink="">
      <xdr:nvSpPr>
        <xdr:cNvPr id="384" name="テキスト ボックス 383"/>
        <xdr:cNvSpPr txBox="1"/>
      </xdr:nvSpPr>
      <xdr:spPr>
        <a:xfrm>
          <a:off x="6705111" y="880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109388</xdr:rowOff>
    </xdr:from>
    <xdr:to>
      <xdr:col>54</xdr:col>
      <xdr:colOff>189865</xdr:colOff>
      <xdr:row>78</xdr:row>
      <xdr:rowOff>137917</xdr:rowOff>
    </xdr:to>
    <xdr:cxnSp macro="">
      <xdr:nvCxnSpPr>
        <xdr:cNvPr id="406" name="直線コネクタ 405"/>
        <xdr:cNvCxnSpPr/>
      </xdr:nvCxnSpPr>
      <xdr:spPr>
        <a:xfrm flipV="1">
          <a:off x="10475595" y="12796688"/>
          <a:ext cx="1270" cy="714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141744</xdr:rowOff>
    </xdr:from>
    <xdr:ext cx="313932" cy="259045"/>
    <xdr:sp macro="" textlink="">
      <xdr:nvSpPr>
        <xdr:cNvPr id="407" name="普通建設事業費 （ うち新規整備　）最小値テキスト"/>
        <xdr:cNvSpPr txBox="1"/>
      </xdr:nvSpPr>
      <xdr:spPr>
        <a:xfrm>
          <a:off x="10528300" y="135148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137917</xdr:rowOff>
    </xdr:from>
    <xdr:to>
      <xdr:col>55</xdr:col>
      <xdr:colOff>88900</xdr:colOff>
      <xdr:row>78</xdr:row>
      <xdr:rowOff>137917</xdr:rowOff>
    </xdr:to>
    <xdr:cxnSp macro="">
      <xdr:nvCxnSpPr>
        <xdr:cNvPr id="408" name="直線コネクタ 407"/>
        <xdr:cNvCxnSpPr/>
      </xdr:nvCxnSpPr>
      <xdr:spPr>
        <a:xfrm>
          <a:off x="10388600" y="1351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56065</xdr:rowOff>
    </xdr:from>
    <xdr:ext cx="534377" cy="259045"/>
    <xdr:sp macro="" textlink="">
      <xdr:nvSpPr>
        <xdr:cNvPr id="409" name="普通建設事業費 （ うち新規整備　）最大値テキスト"/>
        <xdr:cNvSpPr txBox="1"/>
      </xdr:nvSpPr>
      <xdr:spPr>
        <a:xfrm>
          <a:off x="10528300" y="1257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109388</xdr:rowOff>
    </xdr:from>
    <xdr:to>
      <xdr:col>55</xdr:col>
      <xdr:colOff>88900</xdr:colOff>
      <xdr:row>74</xdr:row>
      <xdr:rowOff>109388</xdr:rowOff>
    </xdr:to>
    <xdr:cxnSp macro="">
      <xdr:nvCxnSpPr>
        <xdr:cNvPr id="410" name="直線コネクタ 409"/>
        <xdr:cNvCxnSpPr/>
      </xdr:nvCxnSpPr>
      <xdr:spPr>
        <a:xfrm>
          <a:off x="10388600" y="1279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60559</xdr:rowOff>
    </xdr:from>
    <xdr:to>
      <xdr:col>55</xdr:col>
      <xdr:colOff>0</xdr:colOff>
      <xdr:row>76</xdr:row>
      <xdr:rowOff>162582</xdr:rowOff>
    </xdr:to>
    <xdr:cxnSp macro="">
      <xdr:nvCxnSpPr>
        <xdr:cNvPr id="411" name="直線コネクタ 410"/>
        <xdr:cNvCxnSpPr/>
      </xdr:nvCxnSpPr>
      <xdr:spPr>
        <a:xfrm>
          <a:off x="9639300" y="13090759"/>
          <a:ext cx="838200" cy="10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132684</xdr:rowOff>
    </xdr:from>
    <xdr:ext cx="534377" cy="259045"/>
    <xdr:sp macro="" textlink="">
      <xdr:nvSpPr>
        <xdr:cNvPr id="412" name="普通建設事業費 （ うち新規整備　）平均値テキスト"/>
        <xdr:cNvSpPr txBox="1"/>
      </xdr:nvSpPr>
      <xdr:spPr>
        <a:xfrm>
          <a:off x="10528300" y="1316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154257</xdr:rowOff>
    </xdr:from>
    <xdr:to>
      <xdr:col>55</xdr:col>
      <xdr:colOff>50800</xdr:colOff>
      <xdr:row>77</xdr:row>
      <xdr:rowOff>84407</xdr:rowOff>
    </xdr:to>
    <xdr:sp macro="" textlink="">
      <xdr:nvSpPr>
        <xdr:cNvPr id="413" name="フローチャート: 判断 412"/>
        <xdr:cNvSpPr/>
      </xdr:nvSpPr>
      <xdr:spPr>
        <a:xfrm>
          <a:off x="10426700" y="131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123447</xdr:rowOff>
    </xdr:from>
    <xdr:to>
      <xdr:col>50</xdr:col>
      <xdr:colOff>114300</xdr:colOff>
      <xdr:row>76</xdr:row>
      <xdr:rowOff>60559</xdr:rowOff>
    </xdr:to>
    <xdr:cxnSp macro="">
      <xdr:nvCxnSpPr>
        <xdr:cNvPr id="414" name="直線コネクタ 413"/>
        <xdr:cNvCxnSpPr/>
      </xdr:nvCxnSpPr>
      <xdr:spPr>
        <a:xfrm>
          <a:off x="8750300" y="12810747"/>
          <a:ext cx="889000" cy="28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84626</xdr:rowOff>
    </xdr:from>
    <xdr:to>
      <xdr:col>50</xdr:col>
      <xdr:colOff>165100</xdr:colOff>
      <xdr:row>77</xdr:row>
      <xdr:rowOff>14776</xdr:rowOff>
    </xdr:to>
    <xdr:sp macro="" textlink="">
      <xdr:nvSpPr>
        <xdr:cNvPr id="415" name="フローチャート: 判断 414"/>
        <xdr:cNvSpPr/>
      </xdr:nvSpPr>
      <xdr:spPr>
        <a:xfrm>
          <a:off x="9588500" y="1311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5903</xdr:rowOff>
    </xdr:from>
    <xdr:ext cx="534377" cy="259045"/>
    <xdr:sp macro="" textlink="">
      <xdr:nvSpPr>
        <xdr:cNvPr id="416" name="テキスト ボックス 415"/>
        <xdr:cNvSpPr txBox="1"/>
      </xdr:nvSpPr>
      <xdr:spPr>
        <a:xfrm>
          <a:off x="9372111" y="1320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132910</xdr:rowOff>
    </xdr:from>
    <xdr:to>
      <xdr:col>45</xdr:col>
      <xdr:colOff>177800</xdr:colOff>
      <xdr:row>74</xdr:row>
      <xdr:rowOff>123447</xdr:rowOff>
    </xdr:to>
    <xdr:cxnSp macro="">
      <xdr:nvCxnSpPr>
        <xdr:cNvPr id="417" name="直線コネクタ 416"/>
        <xdr:cNvCxnSpPr/>
      </xdr:nvCxnSpPr>
      <xdr:spPr>
        <a:xfrm>
          <a:off x="7861300" y="12648760"/>
          <a:ext cx="889000" cy="16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33784</xdr:rowOff>
    </xdr:from>
    <xdr:to>
      <xdr:col>46</xdr:col>
      <xdr:colOff>38100</xdr:colOff>
      <xdr:row>76</xdr:row>
      <xdr:rowOff>135384</xdr:rowOff>
    </xdr:to>
    <xdr:sp macro="" textlink="">
      <xdr:nvSpPr>
        <xdr:cNvPr id="418" name="フローチャート: 判断 417"/>
        <xdr:cNvSpPr/>
      </xdr:nvSpPr>
      <xdr:spPr>
        <a:xfrm>
          <a:off x="8699500" y="1306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126511</xdr:rowOff>
    </xdr:from>
    <xdr:ext cx="534377" cy="259045"/>
    <xdr:sp macro="" textlink="">
      <xdr:nvSpPr>
        <xdr:cNvPr id="419" name="テキスト ボックス 418"/>
        <xdr:cNvSpPr txBox="1"/>
      </xdr:nvSpPr>
      <xdr:spPr>
        <a:xfrm>
          <a:off x="8483111" y="131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143175</xdr:rowOff>
    </xdr:from>
    <xdr:to>
      <xdr:col>41</xdr:col>
      <xdr:colOff>50800</xdr:colOff>
      <xdr:row>73</xdr:row>
      <xdr:rowOff>132910</xdr:rowOff>
    </xdr:to>
    <xdr:cxnSp macro="">
      <xdr:nvCxnSpPr>
        <xdr:cNvPr id="420" name="直線コネクタ 419"/>
        <xdr:cNvCxnSpPr/>
      </xdr:nvCxnSpPr>
      <xdr:spPr>
        <a:xfrm>
          <a:off x="6972300" y="12144675"/>
          <a:ext cx="889000" cy="50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22675</xdr:rowOff>
    </xdr:from>
    <xdr:to>
      <xdr:col>41</xdr:col>
      <xdr:colOff>101600</xdr:colOff>
      <xdr:row>73</xdr:row>
      <xdr:rowOff>124275</xdr:rowOff>
    </xdr:to>
    <xdr:sp macro="" textlink="">
      <xdr:nvSpPr>
        <xdr:cNvPr id="421" name="フローチャート: 判断 420"/>
        <xdr:cNvSpPr/>
      </xdr:nvSpPr>
      <xdr:spPr>
        <a:xfrm>
          <a:off x="7810500" y="1253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140802</xdr:rowOff>
    </xdr:from>
    <xdr:ext cx="534377" cy="259045"/>
    <xdr:sp macro="" textlink="">
      <xdr:nvSpPr>
        <xdr:cNvPr id="422" name="テキスト ボックス 421"/>
        <xdr:cNvSpPr txBox="1"/>
      </xdr:nvSpPr>
      <xdr:spPr>
        <a:xfrm>
          <a:off x="7594111" y="1231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60599</xdr:rowOff>
    </xdr:from>
    <xdr:to>
      <xdr:col>36</xdr:col>
      <xdr:colOff>165100</xdr:colOff>
      <xdr:row>75</xdr:row>
      <xdr:rowOff>162199</xdr:rowOff>
    </xdr:to>
    <xdr:sp macro="" textlink="">
      <xdr:nvSpPr>
        <xdr:cNvPr id="423" name="フローチャート: 判断 422"/>
        <xdr:cNvSpPr/>
      </xdr:nvSpPr>
      <xdr:spPr>
        <a:xfrm>
          <a:off x="6921500" y="129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153326</xdr:rowOff>
    </xdr:from>
    <xdr:ext cx="534377" cy="259045"/>
    <xdr:sp macro="" textlink="">
      <xdr:nvSpPr>
        <xdr:cNvPr id="424" name="テキスト ボックス 423"/>
        <xdr:cNvSpPr txBox="1"/>
      </xdr:nvSpPr>
      <xdr:spPr>
        <a:xfrm>
          <a:off x="6705111" y="1301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111782</xdr:rowOff>
    </xdr:from>
    <xdr:to>
      <xdr:col>55</xdr:col>
      <xdr:colOff>50800</xdr:colOff>
      <xdr:row>77</xdr:row>
      <xdr:rowOff>41932</xdr:rowOff>
    </xdr:to>
    <xdr:sp macro="" textlink="">
      <xdr:nvSpPr>
        <xdr:cNvPr id="430" name="楕円 429"/>
        <xdr:cNvSpPr/>
      </xdr:nvSpPr>
      <xdr:spPr>
        <a:xfrm>
          <a:off x="10426700" y="1314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134659</xdr:rowOff>
    </xdr:from>
    <xdr:ext cx="534377" cy="259045"/>
    <xdr:sp macro="" textlink="">
      <xdr:nvSpPr>
        <xdr:cNvPr id="431" name="普通建設事業費 （ うち新規整備　）該当値テキスト"/>
        <xdr:cNvSpPr txBox="1"/>
      </xdr:nvSpPr>
      <xdr:spPr>
        <a:xfrm>
          <a:off x="10528300" y="1299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9759</xdr:rowOff>
    </xdr:from>
    <xdr:to>
      <xdr:col>50</xdr:col>
      <xdr:colOff>165100</xdr:colOff>
      <xdr:row>76</xdr:row>
      <xdr:rowOff>111359</xdr:rowOff>
    </xdr:to>
    <xdr:sp macro="" textlink="">
      <xdr:nvSpPr>
        <xdr:cNvPr id="432" name="楕円 431"/>
        <xdr:cNvSpPr/>
      </xdr:nvSpPr>
      <xdr:spPr>
        <a:xfrm>
          <a:off x="9588500" y="1303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127885</xdr:rowOff>
    </xdr:from>
    <xdr:ext cx="534377" cy="259045"/>
    <xdr:sp macro="" textlink="">
      <xdr:nvSpPr>
        <xdr:cNvPr id="433" name="テキスト ボックス 432"/>
        <xdr:cNvSpPr txBox="1"/>
      </xdr:nvSpPr>
      <xdr:spPr>
        <a:xfrm>
          <a:off x="9372111" y="1281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72647</xdr:rowOff>
    </xdr:from>
    <xdr:to>
      <xdr:col>46</xdr:col>
      <xdr:colOff>38100</xdr:colOff>
      <xdr:row>75</xdr:row>
      <xdr:rowOff>2797</xdr:rowOff>
    </xdr:to>
    <xdr:sp macro="" textlink="">
      <xdr:nvSpPr>
        <xdr:cNvPr id="434" name="楕円 433"/>
        <xdr:cNvSpPr/>
      </xdr:nvSpPr>
      <xdr:spPr>
        <a:xfrm>
          <a:off x="8699500" y="1275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19324</xdr:rowOff>
    </xdr:from>
    <xdr:ext cx="534377" cy="259045"/>
    <xdr:sp macro="" textlink="">
      <xdr:nvSpPr>
        <xdr:cNvPr id="435" name="テキスト ボックス 434"/>
        <xdr:cNvSpPr txBox="1"/>
      </xdr:nvSpPr>
      <xdr:spPr>
        <a:xfrm>
          <a:off x="8483111" y="1253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82110</xdr:rowOff>
    </xdr:from>
    <xdr:to>
      <xdr:col>41</xdr:col>
      <xdr:colOff>101600</xdr:colOff>
      <xdr:row>74</xdr:row>
      <xdr:rowOff>12260</xdr:rowOff>
    </xdr:to>
    <xdr:sp macro="" textlink="">
      <xdr:nvSpPr>
        <xdr:cNvPr id="436" name="楕円 435"/>
        <xdr:cNvSpPr/>
      </xdr:nvSpPr>
      <xdr:spPr>
        <a:xfrm>
          <a:off x="7810500" y="1259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3387</xdr:rowOff>
    </xdr:from>
    <xdr:ext cx="534377" cy="259045"/>
    <xdr:sp macro="" textlink="">
      <xdr:nvSpPr>
        <xdr:cNvPr id="437" name="テキスト ボックス 436"/>
        <xdr:cNvSpPr txBox="1"/>
      </xdr:nvSpPr>
      <xdr:spPr>
        <a:xfrm>
          <a:off x="7594111" y="1269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92375</xdr:rowOff>
    </xdr:from>
    <xdr:to>
      <xdr:col>36</xdr:col>
      <xdr:colOff>165100</xdr:colOff>
      <xdr:row>71</xdr:row>
      <xdr:rowOff>22525</xdr:rowOff>
    </xdr:to>
    <xdr:sp macro="" textlink="">
      <xdr:nvSpPr>
        <xdr:cNvPr id="438" name="楕円 437"/>
        <xdr:cNvSpPr/>
      </xdr:nvSpPr>
      <xdr:spPr>
        <a:xfrm>
          <a:off x="6921500" y="120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39052</xdr:rowOff>
    </xdr:from>
    <xdr:ext cx="534377" cy="259045"/>
    <xdr:sp macro="" textlink="">
      <xdr:nvSpPr>
        <xdr:cNvPr id="439" name="テキスト ボックス 438"/>
        <xdr:cNvSpPr txBox="1"/>
      </xdr:nvSpPr>
      <xdr:spPr>
        <a:xfrm>
          <a:off x="6705111" y="1186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16811</xdr:rowOff>
    </xdr:from>
    <xdr:to>
      <xdr:col>54</xdr:col>
      <xdr:colOff>189865</xdr:colOff>
      <xdr:row>98</xdr:row>
      <xdr:rowOff>116939</xdr:rowOff>
    </xdr:to>
    <xdr:cxnSp macro="">
      <xdr:nvCxnSpPr>
        <xdr:cNvPr id="465" name="直線コネクタ 464"/>
        <xdr:cNvCxnSpPr/>
      </xdr:nvCxnSpPr>
      <xdr:spPr>
        <a:xfrm flipV="1">
          <a:off x="10475595" y="15618761"/>
          <a:ext cx="1270" cy="130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120766</xdr:rowOff>
    </xdr:from>
    <xdr:ext cx="469744" cy="259045"/>
    <xdr:sp macro="" textlink="">
      <xdr:nvSpPr>
        <xdr:cNvPr id="466" name="普通建設事業費 （ うち更新整備　）最小値テキスト"/>
        <xdr:cNvSpPr txBox="1"/>
      </xdr:nvSpPr>
      <xdr:spPr>
        <a:xfrm>
          <a:off x="10528300" y="169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116939</xdr:rowOff>
    </xdr:from>
    <xdr:to>
      <xdr:col>55</xdr:col>
      <xdr:colOff>88900</xdr:colOff>
      <xdr:row>98</xdr:row>
      <xdr:rowOff>116939</xdr:rowOff>
    </xdr:to>
    <xdr:cxnSp macro="">
      <xdr:nvCxnSpPr>
        <xdr:cNvPr id="467" name="直線コネクタ 466"/>
        <xdr:cNvCxnSpPr/>
      </xdr:nvCxnSpPr>
      <xdr:spPr>
        <a:xfrm>
          <a:off x="10388600" y="1691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134938</xdr:rowOff>
    </xdr:from>
    <xdr:ext cx="534377" cy="259045"/>
    <xdr:sp macro="" textlink="">
      <xdr:nvSpPr>
        <xdr:cNvPr id="468" name="普通建設事業費 （ うち更新整備　）最大値テキスト"/>
        <xdr:cNvSpPr txBox="1"/>
      </xdr:nvSpPr>
      <xdr:spPr>
        <a:xfrm>
          <a:off x="10528300" y="1539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16811</xdr:rowOff>
    </xdr:from>
    <xdr:to>
      <xdr:col>55</xdr:col>
      <xdr:colOff>88900</xdr:colOff>
      <xdr:row>91</xdr:row>
      <xdr:rowOff>16811</xdr:rowOff>
    </xdr:to>
    <xdr:cxnSp macro="">
      <xdr:nvCxnSpPr>
        <xdr:cNvPr id="469" name="直線コネクタ 468"/>
        <xdr:cNvCxnSpPr/>
      </xdr:nvCxnSpPr>
      <xdr:spPr>
        <a:xfrm>
          <a:off x="10388600" y="1561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17449</xdr:rowOff>
    </xdr:from>
    <xdr:to>
      <xdr:col>55</xdr:col>
      <xdr:colOff>0</xdr:colOff>
      <xdr:row>97</xdr:row>
      <xdr:rowOff>131307</xdr:rowOff>
    </xdr:to>
    <xdr:cxnSp macro="">
      <xdr:nvCxnSpPr>
        <xdr:cNvPr id="470" name="直線コネクタ 469"/>
        <xdr:cNvCxnSpPr/>
      </xdr:nvCxnSpPr>
      <xdr:spPr>
        <a:xfrm flipV="1">
          <a:off x="9639300" y="16476649"/>
          <a:ext cx="838200" cy="28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123370</xdr:rowOff>
    </xdr:from>
    <xdr:ext cx="534377" cy="259045"/>
    <xdr:sp macro="" textlink="">
      <xdr:nvSpPr>
        <xdr:cNvPr id="471" name="普通建設事業費 （ うち更新整備　）平均値テキスト"/>
        <xdr:cNvSpPr txBox="1"/>
      </xdr:nvSpPr>
      <xdr:spPr>
        <a:xfrm>
          <a:off x="10528300" y="16239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100493</xdr:rowOff>
    </xdr:from>
    <xdr:to>
      <xdr:col>55</xdr:col>
      <xdr:colOff>50800</xdr:colOff>
      <xdr:row>96</xdr:row>
      <xdr:rowOff>30643</xdr:rowOff>
    </xdr:to>
    <xdr:sp macro="" textlink="">
      <xdr:nvSpPr>
        <xdr:cNvPr id="472" name="フローチャート: 判断 471"/>
        <xdr:cNvSpPr/>
      </xdr:nvSpPr>
      <xdr:spPr>
        <a:xfrm>
          <a:off x="104267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131307</xdr:rowOff>
    </xdr:from>
    <xdr:to>
      <xdr:col>50</xdr:col>
      <xdr:colOff>114300</xdr:colOff>
      <xdr:row>98</xdr:row>
      <xdr:rowOff>152208</xdr:rowOff>
    </xdr:to>
    <xdr:cxnSp macro="">
      <xdr:nvCxnSpPr>
        <xdr:cNvPr id="473" name="直線コネクタ 472"/>
        <xdr:cNvCxnSpPr/>
      </xdr:nvCxnSpPr>
      <xdr:spPr>
        <a:xfrm flipV="1">
          <a:off x="8750300" y="16761957"/>
          <a:ext cx="889000" cy="19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145233</xdr:rowOff>
    </xdr:from>
    <xdr:to>
      <xdr:col>50</xdr:col>
      <xdr:colOff>165100</xdr:colOff>
      <xdr:row>96</xdr:row>
      <xdr:rowOff>75383</xdr:rowOff>
    </xdr:to>
    <xdr:sp macro="" textlink="">
      <xdr:nvSpPr>
        <xdr:cNvPr id="474" name="フローチャート: 判断 473"/>
        <xdr:cNvSpPr/>
      </xdr:nvSpPr>
      <xdr:spPr>
        <a:xfrm>
          <a:off x="9588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91910</xdr:rowOff>
    </xdr:from>
    <xdr:ext cx="534377" cy="259045"/>
    <xdr:sp macro="" textlink="">
      <xdr:nvSpPr>
        <xdr:cNvPr id="475" name="テキスト ボックス 474"/>
        <xdr:cNvSpPr txBox="1"/>
      </xdr:nvSpPr>
      <xdr:spPr>
        <a:xfrm>
          <a:off x="9372111" y="162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134769</xdr:rowOff>
    </xdr:from>
    <xdr:to>
      <xdr:col>45</xdr:col>
      <xdr:colOff>177800</xdr:colOff>
      <xdr:row>98</xdr:row>
      <xdr:rowOff>152208</xdr:rowOff>
    </xdr:to>
    <xdr:cxnSp macro="">
      <xdr:nvCxnSpPr>
        <xdr:cNvPr id="476" name="直線コネクタ 475"/>
        <xdr:cNvCxnSpPr/>
      </xdr:nvCxnSpPr>
      <xdr:spPr>
        <a:xfrm>
          <a:off x="7861300" y="16936869"/>
          <a:ext cx="8890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55541</xdr:rowOff>
    </xdr:from>
    <xdr:to>
      <xdr:col>46</xdr:col>
      <xdr:colOff>38100</xdr:colOff>
      <xdr:row>96</xdr:row>
      <xdr:rowOff>157141</xdr:rowOff>
    </xdr:to>
    <xdr:sp macro="" textlink="">
      <xdr:nvSpPr>
        <xdr:cNvPr id="477" name="フローチャート: 判断 476"/>
        <xdr:cNvSpPr/>
      </xdr:nvSpPr>
      <xdr:spPr>
        <a:xfrm>
          <a:off x="8699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2218</xdr:rowOff>
    </xdr:from>
    <xdr:ext cx="534377" cy="259045"/>
    <xdr:sp macro="" textlink="">
      <xdr:nvSpPr>
        <xdr:cNvPr id="478" name="テキスト ボックス 477"/>
        <xdr:cNvSpPr txBox="1"/>
      </xdr:nvSpPr>
      <xdr:spPr>
        <a:xfrm>
          <a:off x="8483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149448</xdr:rowOff>
    </xdr:from>
    <xdr:to>
      <xdr:col>41</xdr:col>
      <xdr:colOff>50800</xdr:colOff>
      <xdr:row>98</xdr:row>
      <xdr:rowOff>134769</xdr:rowOff>
    </xdr:to>
    <xdr:cxnSp macro="">
      <xdr:nvCxnSpPr>
        <xdr:cNvPr id="479" name="直線コネクタ 478"/>
        <xdr:cNvCxnSpPr/>
      </xdr:nvCxnSpPr>
      <xdr:spPr>
        <a:xfrm>
          <a:off x="6972300" y="16780098"/>
          <a:ext cx="889000" cy="15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152091</xdr:rowOff>
    </xdr:from>
    <xdr:to>
      <xdr:col>41</xdr:col>
      <xdr:colOff>101600</xdr:colOff>
      <xdr:row>98</xdr:row>
      <xdr:rowOff>82241</xdr:rowOff>
    </xdr:to>
    <xdr:sp macro="" textlink="">
      <xdr:nvSpPr>
        <xdr:cNvPr id="480" name="フローチャート: 判断 479"/>
        <xdr:cNvSpPr/>
      </xdr:nvSpPr>
      <xdr:spPr>
        <a:xfrm>
          <a:off x="7810500" y="1678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98768</xdr:rowOff>
    </xdr:from>
    <xdr:ext cx="534377" cy="259045"/>
    <xdr:sp macro="" textlink="">
      <xdr:nvSpPr>
        <xdr:cNvPr id="481" name="テキスト ボックス 480"/>
        <xdr:cNvSpPr txBox="1"/>
      </xdr:nvSpPr>
      <xdr:spPr>
        <a:xfrm>
          <a:off x="7594111" y="1655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74073</xdr:rowOff>
    </xdr:from>
    <xdr:to>
      <xdr:col>36</xdr:col>
      <xdr:colOff>165100</xdr:colOff>
      <xdr:row>97</xdr:row>
      <xdr:rowOff>4223</xdr:rowOff>
    </xdr:to>
    <xdr:sp macro="" textlink="">
      <xdr:nvSpPr>
        <xdr:cNvPr id="482" name="フローチャート: 判断 481"/>
        <xdr:cNvSpPr/>
      </xdr:nvSpPr>
      <xdr:spPr>
        <a:xfrm>
          <a:off x="6921500" y="1653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20750</xdr:rowOff>
    </xdr:from>
    <xdr:ext cx="534377" cy="259045"/>
    <xdr:sp macro="" textlink="">
      <xdr:nvSpPr>
        <xdr:cNvPr id="483" name="テキスト ボックス 482"/>
        <xdr:cNvSpPr txBox="1"/>
      </xdr:nvSpPr>
      <xdr:spPr>
        <a:xfrm>
          <a:off x="6705111" y="1630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138099</xdr:rowOff>
    </xdr:from>
    <xdr:to>
      <xdr:col>55</xdr:col>
      <xdr:colOff>50800</xdr:colOff>
      <xdr:row>96</xdr:row>
      <xdr:rowOff>68249</xdr:rowOff>
    </xdr:to>
    <xdr:sp macro="" textlink="">
      <xdr:nvSpPr>
        <xdr:cNvPr id="489" name="楕円 488"/>
        <xdr:cNvSpPr/>
      </xdr:nvSpPr>
      <xdr:spPr>
        <a:xfrm>
          <a:off x="10426700" y="164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116526</xdr:rowOff>
    </xdr:from>
    <xdr:ext cx="534377" cy="259045"/>
    <xdr:sp macro="" textlink="">
      <xdr:nvSpPr>
        <xdr:cNvPr id="490" name="普通建設事業費 （ うち更新整備　）該当値テキスト"/>
        <xdr:cNvSpPr txBox="1"/>
      </xdr:nvSpPr>
      <xdr:spPr>
        <a:xfrm>
          <a:off x="10528300" y="1640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80507</xdr:rowOff>
    </xdr:from>
    <xdr:to>
      <xdr:col>50</xdr:col>
      <xdr:colOff>165100</xdr:colOff>
      <xdr:row>98</xdr:row>
      <xdr:rowOff>10657</xdr:rowOff>
    </xdr:to>
    <xdr:sp macro="" textlink="">
      <xdr:nvSpPr>
        <xdr:cNvPr id="491" name="楕円 490"/>
        <xdr:cNvSpPr/>
      </xdr:nvSpPr>
      <xdr:spPr>
        <a:xfrm>
          <a:off x="9588500" y="1671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1784</xdr:rowOff>
    </xdr:from>
    <xdr:ext cx="534377" cy="259045"/>
    <xdr:sp macro="" textlink="">
      <xdr:nvSpPr>
        <xdr:cNvPr id="492" name="テキスト ボックス 491"/>
        <xdr:cNvSpPr txBox="1"/>
      </xdr:nvSpPr>
      <xdr:spPr>
        <a:xfrm>
          <a:off x="9372111" y="1680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101408</xdr:rowOff>
    </xdr:from>
    <xdr:to>
      <xdr:col>46</xdr:col>
      <xdr:colOff>38100</xdr:colOff>
      <xdr:row>99</xdr:row>
      <xdr:rowOff>31558</xdr:rowOff>
    </xdr:to>
    <xdr:sp macro="" textlink="">
      <xdr:nvSpPr>
        <xdr:cNvPr id="493" name="楕円 492"/>
        <xdr:cNvSpPr/>
      </xdr:nvSpPr>
      <xdr:spPr>
        <a:xfrm>
          <a:off x="8699500" y="1690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22685</xdr:rowOff>
    </xdr:from>
    <xdr:ext cx="469744" cy="259045"/>
    <xdr:sp macro="" textlink="">
      <xdr:nvSpPr>
        <xdr:cNvPr id="494" name="テキスト ボックス 493"/>
        <xdr:cNvSpPr txBox="1"/>
      </xdr:nvSpPr>
      <xdr:spPr>
        <a:xfrm>
          <a:off x="8515428" y="1699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83969</xdr:rowOff>
    </xdr:from>
    <xdr:to>
      <xdr:col>41</xdr:col>
      <xdr:colOff>101600</xdr:colOff>
      <xdr:row>99</xdr:row>
      <xdr:rowOff>14119</xdr:rowOff>
    </xdr:to>
    <xdr:sp macro="" textlink="">
      <xdr:nvSpPr>
        <xdr:cNvPr id="495" name="楕円 494"/>
        <xdr:cNvSpPr/>
      </xdr:nvSpPr>
      <xdr:spPr>
        <a:xfrm>
          <a:off x="7810500" y="1688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5246</xdr:rowOff>
    </xdr:from>
    <xdr:ext cx="469744" cy="259045"/>
    <xdr:sp macro="" textlink="">
      <xdr:nvSpPr>
        <xdr:cNvPr id="496" name="テキスト ボックス 495"/>
        <xdr:cNvSpPr txBox="1"/>
      </xdr:nvSpPr>
      <xdr:spPr>
        <a:xfrm>
          <a:off x="7626428" y="1697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98648</xdr:rowOff>
    </xdr:from>
    <xdr:to>
      <xdr:col>36</xdr:col>
      <xdr:colOff>165100</xdr:colOff>
      <xdr:row>98</xdr:row>
      <xdr:rowOff>28798</xdr:rowOff>
    </xdr:to>
    <xdr:sp macro="" textlink="">
      <xdr:nvSpPr>
        <xdr:cNvPr id="497" name="楕円 496"/>
        <xdr:cNvSpPr/>
      </xdr:nvSpPr>
      <xdr:spPr>
        <a:xfrm>
          <a:off x="6921500" y="167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19925</xdr:rowOff>
    </xdr:from>
    <xdr:ext cx="534377" cy="259045"/>
    <xdr:sp macro="" textlink="">
      <xdr:nvSpPr>
        <xdr:cNvPr id="498" name="テキスト ボックス 497"/>
        <xdr:cNvSpPr txBox="1"/>
      </xdr:nvSpPr>
      <xdr:spPr>
        <a:xfrm>
          <a:off x="6705111" y="1682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38136</xdr:rowOff>
    </xdr:from>
    <xdr:to>
      <xdr:col>85</xdr:col>
      <xdr:colOff>126364</xdr:colOff>
      <xdr:row>39</xdr:row>
      <xdr:rowOff>98878</xdr:rowOff>
    </xdr:to>
    <xdr:cxnSp macro="">
      <xdr:nvCxnSpPr>
        <xdr:cNvPr id="524" name="直線コネクタ 523"/>
        <xdr:cNvCxnSpPr/>
      </xdr:nvCxnSpPr>
      <xdr:spPr>
        <a:xfrm flipV="1">
          <a:off x="16317595" y="5181636"/>
          <a:ext cx="1269" cy="160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156263</xdr:rowOff>
    </xdr:from>
    <xdr:ext cx="534377" cy="259045"/>
    <xdr:sp macro="" textlink="">
      <xdr:nvSpPr>
        <xdr:cNvPr id="527" name="災害復旧事業費最大値テキスト"/>
        <xdr:cNvSpPr txBox="1"/>
      </xdr:nvSpPr>
      <xdr:spPr>
        <a:xfrm>
          <a:off x="16370300" y="49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38136</xdr:rowOff>
    </xdr:from>
    <xdr:to>
      <xdr:col>86</xdr:col>
      <xdr:colOff>25400</xdr:colOff>
      <xdr:row>30</xdr:row>
      <xdr:rowOff>38136</xdr:rowOff>
    </xdr:to>
    <xdr:cxnSp macro="">
      <xdr:nvCxnSpPr>
        <xdr:cNvPr id="528" name="直線コネクタ 527"/>
        <xdr:cNvCxnSpPr/>
      </xdr:nvCxnSpPr>
      <xdr:spPr>
        <a:xfrm>
          <a:off x="16230600" y="518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81352</xdr:rowOff>
    </xdr:from>
    <xdr:to>
      <xdr:col>85</xdr:col>
      <xdr:colOff>127000</xdr:colOff>
      <xdr:row>38</xdr:row>
      <xdr:rowOff>124678</xdr:rowOff>
    </xdr:to>
    <xdr:cxnSp macro="">
      <xdr:nvCxnSpPr>
        <xdr:cNvPr id="529" name="直線コネクタ 528"/>
        <xdr:cNvCxnSpPr/>
      </xdr:nvCxnSpPr>
      <xdr:spPr>
        <a:xfrm flipV="1">
          <a:off x="15481300" y="6425002"/>
          <a:ext cx="838200" cy="21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126327</xdr:rowOff>
    </xdr:from>
    <xdr:ext cx="469744" cy="259045"/>
    <xdr:sp macro="" textlink="">
      <xdr:nvSpPr>
        <xdr:cNvPr id="530" name="災害復旧事業費平均値テキスト"/>
        <xdr:cNvSpPr txBox="1"/>
      </xdr:nvSpPr>
      <xdr:spPr>
        <a:xfrm>
          <a:off x="16370300" y="6469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147901</xdr:rowOff>
    </xdr:from>
    <xdr:to>
      <xdr:col>85</xdr:col>
      <xdr:colOff>177800</xdr:colOff>
      <xdr:row>38</xdr:row>
      <xdr:rowOff>78051</xdr:rowOff>
    </xdr:to>
    <xdr:sp macro="" textlink="">
      <xdr:nvSpPr>
        <xdr:cNvPr id="531" name="フローチャート: 判断 530"/>
        <xdr:cNvSpPr/>
      </xdr:nvSpPr>
      <xdr:spPr>
        <a:xfrm>
          <a:off x="16268700" y="649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120106</xdr:rowOff>
    </xdr:from>
    <xdr:to>
      <xdr:col>81</xdr:col>
      <xdr:colOff>50800</xdr:colOff>
      <xdr:row>38</xdr:row>
      <xdr:rowOff>124678</xdr:rowOff>
    </xdr:to>
    <xdr:cxnSp macro="">
      <xdr:nvCxnSpPr>
        <xdr:cNvPr id="532" name="直線コネクタ 531"/>
        <xdr:cNvCxnSpPr/>
      </xdr:nvCxnSpPr>
      <xdr:spPr>
        <a:xfrm>
          <a:off x="14592300" y="66352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20647</xdr:rowOff>
    </xdr:from>
    <xdr:to>
      <xdr:col>81</xdr:col>
      <xdr:colOff>101600</xdr:colOff>
      <xdr:row>38</xdr:row>
      <xdr:rowOff>122247</xdr:rowOff>
    </xdr:to>
    <xdr:sp macro="" textlink="">
      <xdr:nvSpPr>
        <xdr:cNvPr id="533" name="フローチャート: 判断 532"/>
        <xdr:cNvSpPr/>
      </xdr:nvSpPr>
      <xdr:spPr>
        <a:xfrm>
          <a:off x="15430500" y="653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138773</xdr:rowOff>
    </xdr:from>
    <xdr:ext cx="469744" cy="259045"/>
    <xdr:sp macro="" textlink="">
      <xdr:nvSpPr>
        <xdr:cNvPr id="534" name="テキスト ボックス 533"/>
        <xdr:cNvSpPr txBox="1"/>
      </xdr:nvSpPr>
      <xdr:spPr>
        <a:xfrm>
          <a:off x="15246428" y="631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117384</xdr:rowOff>
    </xdr:from>
    <xdr:to>
      <xdr:col>76</xdr:col>
      <xdr:colOff>114300</xdr:colOff>
      <xdr:row>38</xdr:row>
      <xdr:rowOff>120106</xdr:rowOff>
    </xdr:to>
    <xdr:cxnSp macro="">
      <xdr:nvCxnSpPr>
        <xdr:cNvPr id="535" name="直線コネクタ 534"/>
        <xdr:cNvCxnSpPr/>
      </xdr:nvCxnSpPr>
      <xdr:spPr>
        <a:xfrm>
          <a:off x="13703300" y="6632484"/>
          <a:ext cx="8890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102289</xdr:rowOff>
    </xdr:from>
    <xdr:to>
      <xdr:col>76</xdr:col>
      <xdr:colOff>165100</xdr:colOff>
      <xdr:row>38</xdr:row>
      <xdr:rowOff>32440</xdr:rowOff>
    </xdr:to>
    <xdr:sp macro="" textlink="">
      <xdr:nvSpPr>
        <xdr:cNvPr id="536" name="フローチャート: 判断 535"/>
        <xdr:cNvSpPr/>
      </xdr:nvSpPr>
      <xdr:spPr>
        <a:xfrm>
          <a:off x="14541500" y="6445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48966</xdr:rowOff>
    </xdr:from>
    <xdr:ext cx="469744" cy="259045"/>
    <xdr:sp macro="" textlink="">
      <xdr:nvSpPr>
        <xdr:cNvPr id="537" name="テキスト ボックス 536"/>
        <xdr:cNvSpPr txBox="1"/>
      </xdr:nvSpPr>
      <xdr:spPr>
        <a:xfrm>
          <a:off x="14357428" y="62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110526</xdr:rowOff>
    </xdr:from>
    <xdr:to>
      <xdr:col>71</xdr:col>
      <xdr:colOff>177800</xdr:colOff>
      <xdr:row>38</xdr:row>
      <xdr:rowOff>117384</xdr:rowOff>
    </xdr:to>
    <xdr:cxnSp macro="">
      <xdr:nvCxnSpPr>
        <xdr:cNvPr id="538" name="直線コネクタ 537"/>
        <xdr:cNvCxnSpPr/>
      </xdr:nvCxnSpPr>
      <xdr:spPr>
        <a:xfrm>
          <a:off x="12814300" y="6282726"/>
          <a:ext cx="889000" cy="3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140716</xdr:rowOff>
    </xdr:from>
    <xdr:to>
      <xdr:col>72</xdr:col>
      <xdr:colOff>38100</xdr:colOff>
      <xdr:row>38</xdr:row>
      <xdr:rowOff>70865</xdr:rowOff>
    </xdr:to>
    <xdr:sp macro="" textlink="">
      <xdr:nvSpPr>
        <xdr:cNvPr id="539" name="フローチャート: 判断 538"/>
        <xdr:cNvSpPr/>
      </xdr:nvSpPr>
      <xdr:spPr>
        <a:xfrm>
          <a:off x="13652500" y="64843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87393</xdr:rowOff>
    </xdr:from>
    <xdr:ext cx="469744" cy="259045"/>
    <xdr:sp macro="" textlink="">
      <xdr:nvSpPr>
        <xdr:cNvPr id="540" name="テキスト ボックス 539"/>
        <xdr:cNvSpPr txBox="1"/>
      </xdr:nvSpPr>
      <xdr:spPr>
        <a:xfrm>
          <a:off x="13468428" y="625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119816</xdr:rowOff>
    </xdr:from>
    <xdr:to>
      <xdr:col>67</xdr:col>
      <xdr:colOff>101600</xdr:colOff>
      <xdr:row>38</xdr:row>
      <xdr:rowOff>49966</xdr:rowOff>
    </xdr:to>
    <xdr:sp macro="" textlink="">
      <xdr:nvSpPr>
        <xdr:cNvPr id="541" name="フローチャート: 判断 540"/>
        <xdr:cNvSpPr/>
      </xdr:nvSpPr>
      <xdr:spPr>
        <a:xfrm>
          <a:off x="12763500" y="646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41092</xdr:rowOff>
    </xdr:from>
    <xdr:ext cx="469744" cy="259045"/>
    <xdr:sp macro="" textlink="">
      <xdr:nvSpPr>
        <xdr:cNvPr id="542" name="テキスト ボックス 541"/>
        <xdr:cNvSpPr txBox="1"/>
      </xdr:nvSpPr>
      <xdr:spPr>
        <a:xfrm>
          <a:off x="12579428" y="655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30552</xdr:rowOff>
    </xdr:from>
    <xdr:to>
      <xdr:col>85</xdr:col>
      <xdr:colOff>177800</xdr:colOff>
      <xdr:row>37</xdr:row>
      <xdr:rowOff>132152</xdr:rowOff>
    </xdr:to>
    <xdr:sp macro="" textlink="">
      <xdr:nvSpPr>
        <xdr:cNvPr id="548" name="楕円 547"/>
        <xdr:cNvSpPr/>
      </xdr:nvSpPr>
      <xdr:spPr>
        <a:xfrm>
          <a:off x="16268700" y="637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53429</xdr:rowOff>
    </xdr:from>
    <xdr:ext cx="469744" cy="259045"/>
    <xdr:sp macro="" textlink="">
      <xdr:nvSpPr>
        <xdr:cNvPr id="549" name="災害復旧事業費該当値テキスト"/>
        <xdr:cNvSpPr txBox="1"/>
      </xdr:nvSpPr>
      <xdr:spPr>
        <a:xfrm>
          <a:off x="16370300" y="62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73878</xdr:rowOff>
    </xdr:from>
    <xdr:to>
      <xdr:col>81</xdr:col>
      <xdr:colOff>101600</xdr:colOff>
      <xdr:row>39</xdr:row>
      <xdr:rowOff>4028</xdr:rowOff>
    </xdr:to>
    <xdr:sp macro="" textlink="">
      <xdr:nvSpPr>
        <xdr:cNvPr id="550" name="楕円 549"/>
        <xdr:cNvSpPr/>
      </xdr:nvSpPr>
      <xdr:spPr>
        <a:xfrm>
          <a:off x="15430500" y="65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166605</xdr:rowOff>
    </xdr:from>
    <xdr:ext cx="469744" cy="259045"/>
    <xdr:sp macro="" textlink="">
      <xdr:nvSpPr>
        <xdr:cNvPr id="551" name="テキスト ボックス 550"/>
        <xdr:cNvSpPr txBox="1"/>
      </xdr:nvSpPr>
      <xdr:spPr>
        <a:xfrm>
          <a:off x="15246428" y="668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69306</xdr:rowOff>
    </xdr:from>
    <xdr:to>
      <xdr:col>76</xdr:col>
      <xdr:colOff>165100</xdr:colOff>
      <xdr:row>38</xdr:row>
      <xdr:rowOff>170906</xdr:rowOff>
    </xdr:to>
    <xdr:sp macro="" textlink="">
      <xdr:nvSpPr>
        <xdr:cNvPr id="552" name="楕円 551"/>
        <xdr:cNvSpPr/>
      </xdr:nvSpPr>
      <xdr:spPr>
        <a:xfrm>
          <a:off x="14541500" y="65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162033</xdr:rowOff>
    </xdr:from>
    <xdr:ext cx="469744" cy="259045"/>
    <xdr:sp macro="" textlink="">
      <xdr:nvSpPr>
        <xdr:cNvPr id="553" name="テキスト ボックス 552"/>
        <xdr:cNvSpPr txBox="1"/>
      </xdr:nvSpPr>
      <xdr:spPr>
        <a:xfrm>
          <a:off x="14357428" y="667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66584</xdr:rowOff>
    </xdr:from>
    <xdr:to>
      <xdr:col>72</xdr:col>
      <xdr:colOff>38100</xdr:colOff>
      <xdr:row>38</xdr:row>
      <xdr:rowOff>168184</xdr:rowOff>
    </xdr:to>
    <xdr:sp macro="" textlink="">
      <xdr:nvSpPr>
        <xdr:cNvPr id="554" name="楕円 553"/>
        <xdr:cNvSpPr/>
      </xdr:nvSpPr>
      <xdr:spPr>
        <a:xfrm>
          <a:off x="13652500" y="658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159311</xdr:rowOff>
    </xdr:from>
    <xdr:ext cx="469744" cy="259045"/>
    <xdr:sp macro="" textlink="">
      <xdr:nvSpPr>
        <xdr:cNvPr id="555" name="テキスト ボックス 554"/>
        <xdr:cNvSpPr txBox="1"/>
      </xdr:nvSpPr>
      <xdr:spPr>
        <a:xfrm>
          <a:off x="13468428" y="667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59726</xdr:rowOff>
    </xdr:from>
    <xdr:to>
      <xdr:col>67</xdr:col>
      <xdr:colOff>101600</xdr:colOff>
      <xdr:row>36</xdr:row>
      <xdr:rowOff>161326</xdr:rowOff>
    </xdr:to>
    <xdr:sp macro="" textlink="">
      <xdr:nvSpPr>
        <xdr:cNvPr id="556" name="楕円 555"/>
        <xdr:cNvSpPr/>
      </xdr:nvSpPr>
      <xdr:spPr>
        <a:xfrm>
          <a:off x="12763500" y="62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6403</xdr:rowOff>
    </xdr:from>
    <xdr:ext cx="469744" cy="259045"/>
    <xdr:sp macro="" textlink="">
      <xdr:nvSpPr>
        <xdr:cNvPr id="557" name="テキスト ボックス 556"/>
        <xdr:cNvSpPr txBox="1"/>
      </xdr:nvSpPr>
      <xdr:spPr>
        <a:xfrm>
          <a:off x="12579428" y="600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7" name="テキスト ボックス 61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9" name="テキスト ボックス 61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115217</xdr:rowOff>
    </xdr:from>
    <xdr:to>
      <xdr:col>85</xdr:col>
      <xdr:colOff>126364</xdr:colOff>
      <xdr:row>78</xdr:row>
      <xdr:rowOff>134282</xdr:rowOff>
    </xdr:to>
    <xdr:cxnSp macro="">
      <xdr:nvCxnSpPr>
        <xdr:cNvPr id="629" name="直線コネクタ 628"/>
        <xdr:cNvCxnSpPr/>
      </xdr:nvCxnSpPr>
      <xdr:spPr>
        <a:xfrm flipV="1">
          <a:off x="16317595" y="12116717"/>
          <a:ext cx="1269" cy="139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138109</xdr:rowOff>
    </xdr:from>
    <xdr:ext cx="534377" cy="259045"/>
    <xdr:sp macro="" textlink="">
      <xdr:nvSpPr>
        <xdr:cNvPr id="630" name="公債費最小値テキスト"/>
        <xdr:cNvSpPr txBox="1"/>
      </xdr:nvSpPr>
      <xdr:spPr>
        <a:xfrm>
          <a:off x="16370300" y="1351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134282</xdr:rowOff>
    </xdr:from>
    <xdr:to>
      <xdr:col>86</xdr:col>
      <xdr:colOff>25400</xdr:colOff>
      <xdr:row>78</xdr:row>
      <xdr:rowOff>134282</xdr:rowOff>
    </xdr:to>
    <xdr:cxnSp macro="">
      <xdr:nvCxnSpPr>
        <xdr:cNvPr id="631" name="直線コネクタ 630"/>
        <xdr:cNvCxnSpPr/>
      </xdr:nvCxnSpPr>
      <xdr:spPr>
        <a:xfrm>
          <a:off x="16230600" y="1350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61894</xdr:rowOff>
    </xdr:from>
    <xdr:ext cx="534377" cy="259045"/>
    <xdr:sp macro="" textlink="">
      <xdr:nvSpPr>
        <xdr:cNvPr id="632" name="公債費最大値テキスト"/>
        <xdr:cNvSpPr txBox="1"/>
      </xdr:nvSpPr>
      <xdr:spPr>
        <a:xfrm>
          <a:off x="16370300" y="1189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115217</xdr:rowOff>
    </xdr:from>
    <xdr:to>
      <xdr:col>86</xdr:col>
      <xdr:colOff>25400</xdr:colOff>
      <xdr:row>70</xdr:row>
      <xdr:rowOff>115217</xdr:rowOff>
    </xdr:to>
    <xdr:cxnSp macro="">
      <xdr:nvCxnSpPr>
        <xdr:cNvPr id="633" name="直線コネクタ 632"/>
        <xdr:cNvCxnSpPr/>
      </xdr:nvCxnSpPr>
      <xdr:spPr>
        <a:xfrm>
          <a:off x="16230600" y="1211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140569</xdr:rowOff>
    </xdr:from>
    <xdr:to>
      <xdr:col>85</xdr:col>
      <xdr:colOff>127000</xdr:colOff>
      <xdr:row>75</xdr:row>
      <xdr:rowOff>29789</xdr:rowOff>
    </xdr:to>
    <xdr:cxnSp macro="">
      <xdr:nvCxnSpPr>
        <xdr:cNvPr id="634" name="直線コネクタ 633"/>
        <xdr:cNvCxnSpPr/>
      </xdr:nvCxnSpPr>
      <xdr:spPr>
        <a:xfrm flipV="1">
          <a:off x="15481300" y="12827869"/>
          <a:ext cx="838200" cy="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143153</xdr:rowOff>
    </xdr:from>
    <xdr:ext cx="534377" cy="259045"/>
    <xdr:sp macro="" textlink="">
      <xdr:nvSpPr>
        <xdr:cNvPr id="635" name="公債費平均値テキスト"/>
        <xdr:cNvSpPr txBox="1"/>
      </xdr:nvSpPr>
      <xdr:spPr>
        <a:xfrm>
          <a:off x="16370300" y="12830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164726</xdr:rowOff>
    </xdr:from>
    <xdr:to>
      <xdr:col>85</xdr:col>
      <xdr:colOff>177800</xdr:colOff>
      <xdr:row>75</xdr:row>
      <xdr:rowOff>94876</xdr:rowOff>
    </xdr:to>
    <xdr:sp macro="" textlink="">
      <xdr:nvSpPr>
        <xdr:cNvPr id="636" name="フローチャート: 判断 635"/>
        <xdr:cNvSpPr/>
      </xdr:nvSpPr>
      <xdr:spPr>
        <a:xfrm>
          <a:off x="16268700" y="1285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26726</xdr:rowOff>
    </xdr:from>
    <xdr:to>
      <xdr:col>81</xdr:col>
      <xdr:colOff>50800</xdr:colOff>
      <xdr:row>75</xdr:row>
      <xdr:rowOff>29789</xdr:rowOff>
    </xdr:to>
    <xdr:cxnSp macro="">
      <xdr:nvCxnSpPr>
        <xdr:cNvPr id="637" name="直線コネクタ 636"/>
        <xdr:cNvCxnSpPr/>
      </xdr:nvCxnSpPr>
      <xdr:spPr>
        <a:xfrm>
          <a:off x="14592300" y="12885476"/>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18606</xdr:rowOff>
    </xdr:from>
    <xdr:to>
      <xdr:col>81</xdr:col>
      <xdr:colOff>101600</xdr:colOff>
      <xdr:row>75</xdr:row>
      <xdr:rowOff>120206</xdr:rowOff>
    </xdr:to>
    <xdr:sp macro="" textlink="">
      <xdr:nvSpPr>
        <xdr:cNvPr id="638" name="フローチャート: 判断 637"/>
        <xdr:cNvSpPr/>
      </xdr:nvSpPr>
      <xdr:spPr>
        <a:xfrm>
          <a:off x="154305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111333</xdr:rowOff>
    </xdr:from>
    <xdr:ext cx="534377" cy="259045"/>
    <xdr:sp macro="" textlink="">
      <xdr:nvSpPr>
        <xdr:cNvPr id="639" name="テキスト ボックス 638"/>
        <xdr:cNvSpPr txBox="1"/>
      </xdr:nvSpPr>
      <xdr:spPr>
        <a:xfrm>
          <a:off x="15214111" y="1297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26726</xdr:rowOff>
    </xdr:from>
    <xdr:to>
      <xdr:col>76</xdr:col>
      <xdr:colOff>114300</xdr:colOff>
      <xdr:row>75</xdr:row>
      <xdr:rowOff>48877</xdr:rowOff>
    </xdr:to>
    <xdr:cxnSp macro="">
      <xdr:nvCxnSpPr>
        <xdr:cNvPr id="640" name="直線コネクタ 639"/>
        <xdr:cNvCxnSpPr/>
      </xdr:nvCxnSpPr>
      <xdr:spPr>
        <a:xfrm flipV="1">
          <a:off x="13703300" y="12885476"/>
          <a:ext cx="889000" cy="2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22241</xdr:rowOff>
    </xdr:from>
    <xdr:to>
      <xdr:col>76</xdr:col>
      <xdr:colOff>165100</xdr:colOff>
      <xdr:row>75</xdr:row>
      <xdr:rowOff>123841</xdr:rowOff>
    </xdr:to>
    <xdr:sp macro="" textlink="">
      <xdr:nvSpPr>
        <xdr:cNvPr id="641" name="フローチャート: 判断 640"/>
        <xdr:cNvSpPr/>
      </xdr:nvSpPr>
      <xdr:spPr>
        <a:xfrm>
          <a:off x="14541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114968</xdr:rowOff>
    </xdr:from>
    <xdr:ext cx="534377" cy="259045"/>
    <xdr:sp macro="" textlink="">
      <xdr:nvSpPr>
        <xdr:cNvPr id="642" name="テキスト ボックス 641"/>
        <xdr:cNvSpPr txBox="1"/>
      </xdr:nvSpPr>
      <xdr:spPr>
        <a:xfrm>
          <a:off x="14325111" y="1297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36327</xdr:rowOff>
    </xdr:from>
    <xdr:to>
      <xdr:col>71</xdr:col>
      <xdr:colOff>177800</xdr:colOff>
      <xdr:row>75</xdr:row>
      <xdr:rowOff>48877</xdr:rowOff>
    </xdr:to>
    <xdr:cxnSp macro="">
      <xdr:nvCxnSpPr>
        <xdr:cNvPr id="643" name="直線コネクタ 642"/>
        <xdr:cNvCxnSpPr/>
      </xdr:nvCxnSpPr>
      <xdr:spPr>
        <a:xfrm>
          <a:off x="12814300" y="12895077"/>
          <a:ext cx="8890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87185</xdr:rowOff>
    </xdr:from>
    <xdr:to>
      <xdr:col>72</xdr:col>
      <xdr:colOff>38100</xdr:colOff>
      <xdr:row>74</xdr:row>
      <xdr:rowOff>17335</xdr:rowOff>
    </xdr:to>
    <xdr:sp macro="" textlink="">
      <xdr:nvSpPr>
        <xdr:cNvPr id="644" name="フローチャート: 判断 643"/>
        <xdr:cNvSpPr/>
      </xdr:nvSpPr>
      <xdr:spPr>
        <a:xfrm>
          <a:off x="13652500" y="1260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33862</xdr:rowOff>
    </xdr:from>
    <xdr:ext cx="534377" cy="259045"/>
    <xdr:sp macro="" textlink="">
      <xdr:nvSpPr>
        <xdr:cNvPr id="645" name="テキスト ボックス 644"/>
        <xdr:cNvSpPr txBox="1"/>
      </xdr:nvSpPr>
      <xdr:spPr>
        <a:xfrm>
          <a:off x="13436111" y="1237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148107</xdr:rowOff>
    </xdr:from>
    <xdr:to>
      <xdr:col>67</xdr:col>
      <xdr:colOff>101600</xdr:colOff>
      <xdr:row>75</xdr:row>
      <xdr:rowOff>78257</xdr:rowOff>
    </xdr:to>
    <xdr:sp macro="" textlink="">
      <xdr:nvSpPr>
        <xdr:cNvPr id="646" name="フローチャート: 判断 645"/>
        <xdr:cNvSpPr/>
      </xdr:nvSpPr>
      <xdr:spPr>
        <a:xfrm>
          <a:off x="12763500" y="1283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94784</xdr:rowOff>
    </xdr:from>
    <xdr:ext cx="534377" cy="259045"/>
    <xdr:sp macro="" textlink="">
      <xdr:nvSpPr>
        <xdr:cNvPr id="647" name="テキスト ボックス 646"/>
        <xdr:cNvSpPr txBox="1"/>
      </xdr:nvSpPr>
      <xdr:spPr>
        <a:xfrm>
          <a:off x="12547111" y="1261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89769</xdr:rowOff>
    </xdr:from>
    <xdr:to>
      <xdr:col>85</xdr:col>
      <xdr:colOff>177800</xdr:colOff>
      <xdr:row>75</xdr:row>
      <xdr:rowOff>19919</xdr:rowOff>
    </xdr:to>
    <xdr:sp macro="" textlink="">
      <xdr:nvSpPr>
        <xdr:cNvPr id="653" name="楕円 652"/>
        <xdr:cNvSpPr/>
      </xdr:nvSpPr>
      <xdr:spPr>
        <a:xfrm>
          <a:off x="16268700" y="1277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112646</xdr:rowOff>
    </xdr:from>
    <xdr:ext cx="534377" cy="259045"/>
    <xdr:sp macro="" textlink="">
      <xdr:nvSpPr>
        <xdr:cNvPr id="654" name="公債費該当値テキスト"/>
        <xdr:cNvSpPr txBox="1"/>
      </xdr:nvSpPr>
      <xdr:spPr>
        <a:xfrm>
          <a:off x="16370300" y="1262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150439</xdr:rowOff>
    </xdr:from>
    <xdr:to>
      <xdr:col>81</xdr:col>
      <xdr:colOff>101600</xdr:colOff>
      <xdr:row>75</xdr:row>
      <xdr:rowOff>80589</xdr:rowOff>
    </xdr:to>
    <xdr:sp macro="" textlink="">
      <xdr:nvSpPr>
        <xdr:cNvPr id="655" name="楕円 654"/>
        <xdr:cNvSpPr/>
      </xdr:nvSpPr>
      <xdr:spPr>
        <a:xfrm>
          <a:off x="15430500" y="1283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97116</xdr:rowOff>
    </xdr:from>
    <xdr:ext cx="534377" cy="259045"/>
    <xdr:sp macro="" textlink="">
      <xdr:nvSpPr>
        <xdr:cNvPr id="656" name="テキスト ボックス 655"/>
        <xdr:cNvSpPr txBox="1"/>
      </xdr:nvSpPr>
      <xdr:spPr>
        <a:xfrm>
          <a:off x="15214111" y="1261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147376</xdr:rowOff>
    </xdr:from>
    <xdr:to>
      <xdr:col>76</xdr:col>
      <xdr:colOff>165100</xdr:colOff>
      <xdr:row>75</xdr:row>
      <xdr:rowOff>77526</xdr:rowOff>
    </xdr:to>
    <xdr:sp macro="" textlink="">
      <xdr:nvSpPr>
        <xdr:cNvPr id="657" name="楕円 656"/>
        <xdr:cNvSpPr/>
      </xdr:nvSpPr>
      <xdr:spPr>
        <a:xfrm>
          <a:off x="14541500" y="128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94053</xdr:rowOff>
    </xdr:from>
    <xdr:ext cx="534377" cy="259045"/>
    <xdr:sp macro="" textlink="">
      <xdr:nvSpPr>
        <xdr:cNvPr id="658" name="テキスト ボックス 657"/>
        <xdr:cNvSpPr txBox="1"/>
      </xdr:nvSpPr>
      <xdr:spPr>
        <a:xfrm>
          <a:off x="14325111" y="1260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169527</xdr:rowOff>
    </xdr:from>
    <xdr:to>
      <xdr:col>72</xdr:col>
      <xdr:colOff>38100</xdr:colOff>
      <xdr:row>75</xdr:row>
      <xdr:rowOff>99677</xdr:rowOff>
    </xdr:to>
    <xdr:sp macro="" textlink="">
      <xdr:nvSpPr>
        <xdr:cNvPr id="659" name="楕円 658"/>
        <xdr:cNvSpPr/>
      </xdr:nvSpPr>
      <xdr:spPr>
        <a:xfrm>
          <a:off x="13652500" y="1285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90804</xdr:rowOff>
    </xdr:from>
    <xdr:ext cx="534377" cy="259045"/>
    <xdr:sp macro="" textlink="">
      <xdr:nvSpPr>
        <xdr:cNvPr id="660" name="テキスト ボックス 659"/>
        <xdr:cNvSpPr txBox="1"/>
      </xdr:nvSpPr>
      <xdr:spPr>
        <a:xfrm>
          <a:off x="13436111" y="1294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156977</xdr:rowOff>
    </xdr:from>
    <xdr:to>
      <xdr:col>67</xdr:col>
      <xdr:colOff>101600</xdr:colOff>
      <xdr:row>75</xdr:row>
      <xdr:rowOff>87127</xdr:rowOff>
    </xdr:to>
    <xdr:sp macro="" textlink="">
      <xdr:nvSpPr>
        <xdr:cNvPr id="661" name="楕円 660"/>
        <xdr:cNvSpPr/>
      </xdr:nvSpPr>
      <xdr:spPr>
        <a:xfrm>
          <a:off x="12763500" y="128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78254</xdr:rowOff>
    </xdr:from>
    <xdr:ext cx="534377" cy="259045"/>
    <xdr:sp macro="" textlink="">
      <xdr:nvSpPr>
        <xdr:cNvPr id="662" name="テキスト ボックス 661"/>
        <xdr:cNvSpPr txBox="1"/>
      </xdr:nvSpPr>
      <xdr:spPr>
        <a:xfrm>
          <a:off x="12547111" y="1293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4" name="テキスト ボックス 68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125200</xdr:rowOff>
    </xdr:from>
    <xdr:to>
      <xdr:col>85</xdr:col>
      <xdr:colOff>126364</xdr:colOff>
      <xdr:row>99</xdr:row>
      <xdr:rowOff>94405</xdr:rowOff>
    </xdr:to>
    <xdr:cxnSp macro="">
      <xdr:nvCxnSpPr>
        <xdr:cNvPr id="688" name="直線コネクタ 687"/>
        <xdr:cNvCxnSpPr/>
      </xdr:nvCxnSpPr>
      <xdr:spPr>
        <a:xfrm flipV="1">
          <a:off x="16317595" y="15555700"/>
          <a:ext cx="1269" cy="151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98232</xdr:rowOff>
    </xdr:from>
    <xdr:ext cx="378565" cy="259045"/>
    <xdr:sp macro="" textlink="">
      <xdr:nvSpPr>
        <xdr:cNvPr id="689" name="積立金最小値テキスト"/>
        <xdr:cNvSpPr txBox="1"/>
      </xdr:nvSpPr>
      <xdr:spPr>
        <a:xfrm>
          <a:off x="16370300" y="1707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94405</xdr:rowOff>
    </xdr:from>
    <xdr:to>
      <xdr:col>86</xdr:col>
      <xdr:colOff>25400</xdr:colOff>
      <xdr:row>99</xdr:row>
      <xdr:rowOff>94405</xdr:rowOff>
    </xdr:to>
    <xdr:cxnSp macro="">
      <xdr:nvCxnSpPr>
        <xdr:cNvPr id="690" name="直線コネクタ 689"/>
        <xdr:cNvCxnSpPr/>
      </xdr:nvCxnSpPr>
      <xdr:spPr>
        <a:xfrm>
          <a:off x="16230600" y="1706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71877</xdr:rowOff>
    </xdr:from>
    <xdr:ext cx="534377" cy="259045"/>
    <xdr:sp macro="" textlink="">
      <xdr:nvSpPr>
        <xdr:cNvPr id="691" name="積立金最大値テキスト"/>
        <xdr:cNvSpPr txBox="1"/>
      </xdr:nvSpPr>
      <xdr:spPr>
        <a:xfrm>
          <a:off x="16370300" y="153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125200</xdr:rowOff>
    </xdr:from>
    <xdr:to>
      <xdr:col>86</xdr:col>
      <xdr:colOff>25400</xdr:colOff>
      <xdr:row>90</xdr:row>
      <xdr:rowOff>125200</xdr:rowOff>
    </xdr:to>
    <xdr:cxnSp macro="">
      <xdr:nvCxnSpPr>
        <xdr:cNvPr id="692" name="直線コネクタ 691"/>
        <xdr:cNvCxnSpPr/>
      </xdr:nvCxnSpPr>
      <xdr:spPr>
        <a:xfrm>
          <a:off x="16230600" y="1555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28404</xdr:rowOff>
    </xdr:from>
    <xdr:to>
      <xdr:col>85</xdr:col>
      <xdr:colOff>127000</xdr:colOff>
      <xdr:row>99</xdr:row>
      <xdr:rowOff>48456</xdr:rowOff>
    </xdr:to>
    <xdr:cxnSp macro="">
      <xdr:nvCxnSpPr>
        <xdr:cNvPr id="693" name="直線コネクタ 692"/>
        <xdr:cNvCxnSpPr/>
      </xdr:nvCxnSpPr>
      <xdr:spPr>
        <a:xfrm flipV="1">
          <a:off x="15481300" y="17001954"/>
          <a:ext cx="838200" cy="2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138555</xdr:rowOff>
    </xdr:from>
    <xdr:ext cx="534377" cy="259045"/>
    <xdr:sp macro="" textlink="">
      <xdr:nvSpPr>
        <xdr:cNvPr id="694" name="積立金平均値テキスト"/>
        <xdr:cNvSpPr txBox="1"/>
      </xdr:nvSpPr>
      <xdr:spPr>
        <a:xfrm>
          <a:off x="16370300" y="16426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115678</xdr:rowOff>
    </xdr:from>
    <xdr:to>
      <xdr:col>85</xdr:col>
      <xdr:colOff>177800</xdr:colOff>
      <xdr:row>97</xdr:row>
      <xdr:rowOff>45828</xdr:rowOff>
    </xdr:to>
    <xdr:sp macro="" textlink="">
      <xdr:nvSpPr>
        <xdr:cNvPr id="695" name="フローチャート: 判断 694"/>
        <xdr:cNvSpPr/>
      </xdr:nvSpPr>
      <xdr:spPr>
        <a:xfrm>
          <a:off x="16268700" y="165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48456</xdr:rowOff>
    </xdr:from>
    <xdr:to>
      <xdr:col>81</xdr:col>
      <xdr:colOff>50800</xdr:colOff>
      <xdr:row>99</xdr:row>
      <xdr:rowOff>50743</xdr:rowOff>
    </xdr:to>
    <xdr:cxnSp macro="">
      <xdr:nvCxnSpPr>
        <xdr:cNvPr id="696" name="直線コネクタ 695"/>
        <xdr:cNvCxnSpPr/>
      </xdr:nvCxnSpPr>
      <xdr:spPr>
        <a:xfrm flipV="1">
          <a:off x="14592300" y="1702200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128643</xdr:rowOff>
    </xdr:from>
    <xdr:to>
      <xdr:col>81</xdr:col>
      <xdr:colOff>101600</xdr:colOff>
      <xdr:row>97</xdr:row>
      <xdr:rowOff>58793</xdr:rowOff>
    </xdr:to>
    <xdr:sp macro="" textlink="">
      <xdr:nvSpPr>
        <xdr:cNvPr id="697" name="フローチャート: 判断 696"/>
        <xdr:cNvSpPr/>
      </xdr:nvSpPr>
      <xdr:spPr>
        <a:xfrm>
          <a:off x="15430500" y="165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75320</xdr:rowOff>
    </xdr:from>
    <xdr:ext cx="534377" cy="259045"/>
    <xdr:sp macro="" textlink="">
      <xdr:nvSpPr>
        <xdr:cNvPr id="698" name="テキスト ボックス 697"/>
        <xdr:cNvSpPr txBox="1"/>
      </xdr:nvSpPr>
      <xdr:spPr>
        <a:xfrm>
          <a:off x="15214111" y="1636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144337</xdr:rowOff>
    </xdr:from>
    <xdr:to>
      <xdr:col>76</xdr:col>
      <xdr:colOff>114300</xdr:colOff>
      <xdr:row>99</xdr:row>
      <xdr:rowOff>50743</xdr:rowOff>
    </xdr:to>
    <xdr:cxnSp macro="">
      <xdr:nvCxnSpPr>
        <xdr:cNvPr id="699" name="直線コネクタ 698"/>
        <xdr:cNvCxnSpPr/>
      </xdr:nvCxnSpPr>
      <xdr:spPr>
        <a:xfrm>
          <a:off x="13703300" y="16774987"/>
          <a:ext cx="889000" cy="24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66791</xdr:rowOff>
    </xdr:from>
    <xdr:to>
      <xdr:col>76</xdr:col>
      <xdr:colOff>165100</xdr:colOff>
      <xdr:row>96</xdr:row>
      <xdr:rowOff>168391</xdr:rowOff>
    </xdr:to>
    <xdr:sp macro="" textlink="">
      <xdr:nvSpPr>
        <xdr:cNvPr id="700" name="フローチャート: 判断 699"/>
        <xdr:cNvSpPr/>
      </xdr:nvSpPr>
      <xdr:spPr>
        <a:xfrm>
          <a:off x="14541500" y="1652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13468</xdr:rowOff>
    </xdr:from>
    <xdr:ext cx="534377" cy="259045"/>
    <xdr:sp macro="" textlink="">
      <xdr:nvSpPr>
        <xdr:cNvPr id="701" name="テキスト ボックス 700"/>
        <xdr:cNvSpPr txBox="1"/>
      </xdr:nvSpPr>
      <xdr:spPr>
        <a:xfrm>
          <a:off x="14325111" y="1630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144337</xdr:rowOff>
    </xdr:from>
    <xdr:to>
      <xdr:col>71</xdr:col>
      <xdr:colOff>177800</xdr:colOff>
      <xdr:row>98</xdr:row>
      <xdr:rowOff>119061</xdr:rowOff>
    </xdr:to>
    <xdr:cxnSp macro="">
      <xdr:nvCxnSpPr>
        <xdr:cNvPr id="702" name="直線コネクタ 701"/>
        <xdr:cNvCxnSpPr/>
      </xdr:nvCxnSpPr>
      <xdr:spPr>
        <a:xfrm flipV="1">
          <a:off x="12814300" y="16774987"/>
          <a:ext cx="889000" cy="14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98306</xdr:rowOff>
    </xdr:from>
    <xdr:to>
      <xdr:col>72</xdr:col>
      <xdr:colOff>38100</xdr:colOff>
      <xdr:row>96</xdr:row>
      <xdr:rowOff>28456</xdr:rowOff>
    </xdr:to>
    <xdr:sp macro="" textlink="">
      <xdr:nvSpPr>
        <xdr:cNvPr id="703" name="フローチャート: 判断 702"/>
        <xdr:cNvSpPr/>
      </xdr:nvSpPr>
      <xdr:spPr>
        <a:xfrm>
          <a:off x="13652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44983</xdr:rowOff>
    </xdr:from>
    <xdr:ext cx="534377" cy="259045"/>
    <xdr:sp macro="" textlink="">
      <xdr:nvSpPr>
        <xdr:cNvPr id="704" name="テキスト ボックス 703"/>
        <xdr:cNvSpPr txBox="1"/>
      </xdr:nvSpPr>
      <xdr:spPr>
        <a:xfrm>
          <a:off x="13436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147127</xdr:rowOff>
    </xdr:from>
    <xdr:to>
      <xdr:col>67</xdr:col>
      <xdr:colOff>101600</xdr:colOff>
      <xdr:row>97</xdr:row>
      <xdr:rowOff>77277</xdr:rowOff>
    </xdr:to>
    <xdr:sp macro="" textlink="">
      <xdr:nvSpPr>
        <xdr:cNvPr id="705" name="フローチャート: 判断 704"/>
        <xdr:cNvSpPr/>
      </xdr:nvSpPr>
      <xdr:spPr>
        <a:xfrm>
          <a:off x="12763500" y="1660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93804</xdr:rowOff>
    </xdr:from>
    <xdr:ext cx="534377" cy="259045"/>
    <xdr:sp macro="" textlink="">
      <xdr:nvSpPr>
        <xdr:cNvPr id="706" name="テキスト ボックス 705"/>
        <xdr:cNvSpPr txBox="1"/>
      </xdr:nvSpPr>
      <xdr:spPr>
        <a:xfrm>
          <a:off x="12547111" y="1638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149054</xdr:rowOff>
    </xdr:from>
    <xdr:to>
      <xdr:col>85</xdr:col>
      <xdr:colOff>177800</xdr:colOff>
      <xdr:row>99</xdr:row>
      <xdr:rowOff>79204</xdr:rowOff>
    </xdr:to>
    <xdr:sp macro="" textlink="">
      <xdr:nvSpPr>
        <xdr:cNvPr id="712" name="楕円 711"/>
        <xdr:cNvSpPr/>
      </xdr:nvSpPr>
      <xdr:spPr>
        <a:xfrm>
          <a:off x="16268700" y="1695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63981</xdr:rowOff>
    </xdr:from>
    <xdr:ext cx="469744" cy="259045"/>
    <xdr:sp macro="" textlink="">
      <xdr:nvSpPr>
        <xdr:cNvPr id="713" name="積立金該当値テキスト"/>
        <xdr:cNvSpPr txBox="1"/>
      </xdr:nvSpPr>
      <xdr:spPr>
        <a:xfrm>
          <a:off x="16370300" y="1686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169106</xdr:rowOff>
    </xdr:from>
    <xdr:to>
      <xdr:col>81</xdr:col>
      <xdr:colOff>101600</xdr:colOff>
      <xdr:row>99</xdr:row>
      <xdr:rowOff>99256</xdr:rowOff>
    </xdr:to>
    <xdr:sp macro="" textlink="">
      <xdr:nvSpPr>
        <xdr:cNvPr id="714" name="楕円 713"/>
        <xdr:cNvSpPr/>
      </xdr:nvSpPr>
      <xdr:spPr>
        <a:xfrm>
          <a:off x="15430500" y="1697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90383</xdr:rowOff>
    </xdr:from>
    <xdr:ext cx="469744" cy="259045"/>
    <xdr:sp macro="" textlink="">
      <xdr:nvSpPr>
        <xdr:cNvPr id="715" name="テキスト ボックス 714"/>
        <xdr:cNvSpPr txBox="1"/>
      </xdr:nvSpPr>
      <xdr:spPr>
        <a:xfrm>
          <a:off x="15246428" y="1706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171393</xdr:rowOff>
    </xdr:from>
    <xdr:to>
      <xdr:col>76</xdr:col>
      <xdr:colOff>165100</xdr:colOff>
      <xdr:row>99</xdr:row>
      <xdr:rowOff>101543</xdr:rowOff>
    </xdr:to>
    <xdr:sp macro="" textlink="">
      <xdr:nvSpPr>
        <xdr:cNvPr id="716" name="楕円 715"/>
        <xdr:cNvSpPr/>
      </xdr:nvSpPr>
      <xdr:spPr>
        <a:xfrm>
          <a:off x="14541500" y="1697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92670</xdr:rowOff>
    </xdr:from>
    <xdr:ext cx="469744" cy="259045"/>
    <xdr:sp macro="" textlink="">
      <xdr:nvSpPr>
        <xdr:cNvPr id="717" name="テキスト ボックス 716"/>
        <xdr:cNvSpPr txBox="1"/>
      </xdr:nvSpPr>
      <xdr:spPr>
        <a:xfrm>
          <a:off x="14357428" y="1706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93537</xdr:rowOff>
    </xdr:from>
    <xdr:to>
      <xdr:col>72</xdr:col>
      <xdr:colOff>38100</xdr:colOff>
      <xdr:row>98</xdr:row>
      <xdr:rowOff>23687</xdr:rowOff>
    </xdr:to>
    <xdr:sp macro="" textlink="">
      <xdr:nvSpPr>
        <xdr:cNvPr id="718" name="楕円 717"/>
        <xdr:cNvSpPr/>
      </xdr:nvSpPr>
      <xdr:spPr>
        <a:xfrm>
          <a:off x="13652500" y="1672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14814</xdr:rowOff>
    </xdr:from>
    <xdr:ext cx="469744" cy="259045"/>
    <xdr:sp macro="" textlink="">
      <xdr:nvSpPr>
        <xdr:cNvPr id="719" name="テキスト ボックス 718"/>
        <xdr:cNvSpPr txBox="1"/>
      </xdr:nvSpPr>
      <xdr:spPr>
        <a:xfrm>
          <a:off x="13468428" y="1681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68261</xdr:rowOff>
    </xdr:from>
    <xdr:to>
      <xdr:col>67</xdr:col>
      <xdr:colOff>101600</xdr:colOff>
      <xdr:row>98</xdr:row>
      <xdr:rowOff>169861</xdr:rowOff>
    </xdr:to>
    <xdr:sp macro="" textlink="">
      <xdr:nvSpPr>
        <xdr:cNvPr id="720" name="楕円 719"/>
        <xdr:cNvSpPr/>
      </xdr:nvSpPr>
      <xdr:spPr>
        <a:xfrm>
          <a:off x="12763500" y="1687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160988</xdr:rowOff>
    </xdr:from>
    <xdr:ext cx="469744" cy="259045"/>
    <xdr:sp macro="" textlink="">
      <xdr:nvSpPr>
        <xdr:cNvPr id="721" name="テキスト ボックス 720"/>
        <xdr:cNvSpPr txBox="1"/>
      </xdr:nvSpPr>
      <xdr:spPr>
        <a:xfrm>
          <a:off x="12579428" y="1696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1" name="テキスト ボックス 74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92202</xdr:rowOff>
    </xdr:from>
    <xdr:to>
      <xdr:col>116</xdr:col>
      <xdr:colOff>62864</xdr:colOff>
      <xdr:row>39</xdr:row>
      <xdr:rowOff>44450</xdr:rowOff>
    </xdr:to>
    <xdr:cxnSp macro="">
      <xdr:nvCxnSpPr>
        <xdr:cNvPr id="745" name="直線コネクタ 744"/>
        <xdr:cNvCxnSpPr/>
      </xdr:nvCxnSpPr>
      <xdr:spPr>
        <a:xfrm flipV="1">
          <a:off x="22159595" y="5407152"/>
          <a:ext cx="1269" cy="1323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38879</xdr:rowOff>
    </xdr:from>
    <xdr:ext cx="534377" cy="259045"/>
    <xdr:sp macro="" textlink="">
      <xdr:nvSpPr>
        <xdr:cNvPr id="748" name="投資及び出資金最大値テキスト"/>
        <xdr:cNvSpPr txBox="1"/>
      </xdr:nvSpPr>
      <xdr:spPr>
        <a:xfrm>
          <a:off x="22212300" y="518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92202</xdr:rowOff>
    </xdr:from>
    <xdr:to>
      <xdr:col>116</xdr:col>
      <xdr:colOff>152400</xdr:colOff>
      <xdr:row>31</xdr:row>
      <xdr:rowOff>92202</xdr:rowOff>
    </xdr:to>
    <xdr:cxnSp macro="">
      <xdr:nvCxnSpPr>
        <xdr:cNvPr id="749" name="直線コネクタ 748"/>
        <xdr:cNvCxnSpPr/>
      </xdr:nvCxnSpPr>
      <xdr:spPr>
        <a:xfrm>
          <a:off x="22072600" y="540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104394</xdr:rowOff>
    </xdr:from>
    <xdr:to>
      <xdr:col>116</xdr:col>
      <xdr:colOff>63500</xdr:colOff>
      <xdr:row>34</xdr:row>
      <xdr:rowOff>27432</xdr:rowOff>
    </xdr:to>
    <xdr:cxnSp macro="">
      <xdr:nvCxnSpPr>
        <xdr:cNvPr id="750" name="直線コネクタ 749"/>
        <xdr:cNvCxnSpPr/>
      </xdr:nvCxnSpPr>
      <xdr:spPr>
        <a:xfrm flipV="1">
          <a:off x="21323300" y="5762244"/>
          <a:ext cx="8382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122191</xdr:rowOff>
    </xdr:from>
    <xdr:ext cx="469744" cy="259045"/>
    <xdr:sp macro="" textlink="">
      <xdr:nvSpPr>
        <xdr:cNvPr id="751" name="投資及び出資金平均値テキスト"/>
        <xdr:cNvSpPr txBox="1"/>
      </xdr:nvSpPr>
      <xdr:spPr>
        <a:xfrm>
          <a:off x="22212300" y="646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52" name="フローチャート: 判断 751"/>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27432</xdr:rowOff>
    </xdr:from>
    <xdr:to>
      <xdr:col>111</xdr:col>
      <xdr:colOff>177800</xdr:colOff>
      <xdr:row>35</xdr:row>
      <xdr:rowOff>38100</xdr:rowOff>
    </xdr:to>
    <xdr:cxnSp macro="">
      <xdr:nvCxnSpPr>
        <xdr:cNvPr id="753" name="直線コネクタ 752"/>
        <xdr:cNvCxnSpPr/>
      </xdr:nvCxnSpPr>
      <xdr:spPr>
        <a:xfrm flipV="1">
          <a:off x="20434300" y="5856732"/>
          <a:ext cx="889000" cy="18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136779</xdr:rowOff>
    </xdr:from>
    <xdr:to>
      <xdr:col>112</xdr:col>
      <xdr:colOff>38100</xdr:colOff>
      <xdr:row>38</xdr:row>
      <xdr:rowOff>66929</xdr:rowOff>
    </xdr:to>
    <xdr:sp macro="" textlink="">
      <xdr:nvSpPr>
        <xdr:cNvPr id="754" name="フローチャート: 判断 753"/>
        <xdr:cNvSpPr/>
      </xdr:nvSpPr>
      <xdr:spPr>
        <a:xfrm>
          <a:off x="21272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58056</xdr:rowOff>
    </xdr:from>
    <xdr:ext cx="469744" cy="259045"/>
    <xdr:sp macro="" textlink="">
      <xdr:nvSpPr>
        <xdr:cNvPr id="755" name="テキスト ボックス 754"/>
        <xdr:cNvSpPr txBox="1"/>
      </xdr:nvSpPr>
      <xdr:spPr>
        <a:xfrm>
          <a:off x="21088428" y="657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103124</xdr:rowOff>
    </xdr:from>
    <xdr:to>
      <xdr:col>107</xdr:col>
      <xdr:colOff>50800</xdr:colOff>
      <xdr:row>35</xdr:row>
      <xdr:rowOff>38100</xdr:rowOff>
    </xdr:to>
    <xdr:cxnSp macro="">
      <xdr:nvCxnSpPr>
        <xdr:cNvPr id="756" name="直線コネクタ 755"/>
        <xdr:cNvCxnSpPr/>
      </xdr:nvCxnSpPr>
      <xdr:spPr>
        <a:xfrm>
          <a:off x="19545300" y="5932424"/>
          <a:ext cx="889000" cy="10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154432</xdr:rowOff>
    </xdr:from>
    <xdr:to>
      <xdr:col>107</xdr:col>
      <xdr:colOff>101600</xdr:colOff>
      <xdr:row>38</xdr:row>
      <xdr:rowOff>84582</xdr:rowOff>
    </xdr:to>
    <xdr:sp macro="" textlink="">
      <xdr:nvSpPr>
        <xdr:cNvPr id="757" name="フローチャート: 判断 756"/>
        <xdr:cNvSpPr/>
      </xdr:nvSpPr>
      <xdr:spPr>
        <a:xfrm>
          <a:off x="20383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75709</xdr:rowOff>
    </xdr:from>
    <xdr:ext cx="469744" cy="259045"/>
    <xdr:sp macro="" textlink="">
      <xdr:nvSpPr>
        <xdr:cNvPr id="758" name="テキスト ボックス 757"/>
        <xdr:cNvSpPr txBox="1"/>
      </xdr:nvSpPr>
      <xdr:spPr>
        <a:xfrm>
          <a:off x="20199428" y="65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103124</xdr:rowOff>
    </xdr:from>
    <xdr:to>
      <xdr:col>102</xdr:col>
      <xdr:colOff>114300</xdr:colOff>
      <xdr:row>34</xdr:row>
      <xdr:rowOff>132334</xdr:rowOff>
    </xdr:to>
    <xdr:cxnSp macro="">
      <xdr:nvCxnSpPr>
        <xdr:cNvPr id="759" name="直線コネクタ 758"/>
        <xdr:cNvCxnSpPr/>
      </xdr:nvCxnSpPr>
      <xdr:spPr>
        <a:xfrm flipV="1">
          <a:off x="18656300" y="5932424"/>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38481</xdr:rowOff>
    </xdr:from>
    <xdr:to>
      <xdr:col>102</xdr:col>
      <xdr:colOff>165100</xdr:colOff>
      <xdr:row>37</xdr:row>
      <xdr:rowOff>140081</xdr:rowOff>
    </xdr:to>
    <xdr:sp macro="" textlink="">
      <xdr:nvSpPr>
        <xdr:cNvPr id="760" name="フローチャート: 判断 759"/>
        <xdr:cNvSpPr/>
      </xdr:nvSpPr>
      <xdr:spPr>
        <a:xfrm>
          <a:off x="19494500" y="638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131208</xdr:rowOff>
    </xdr:from>
    <xdr:ext cx="469744" cy="259045"/>
    <xdr:sp macro="" textlink="">
      <xdr:nvSpPr>
        <xdr:cNvPr id="761" name="テキスト ボックス 760"/>
        <xdr:cNvSpPr txBox="1"/>
      </xdr:nvSpPr>
      <xdr:spPr>
        <a:xfrm>
          <a:off x="19310428" y="647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52070</xdr:rowOff>
    </xdr:from>
    <xdr:to>
      <xdr:col>98</xdr:col>
      <xdr:colOff>38100</xdr:colOff>
      <xdr:row>37</xdr:row>
      <xdr:rowOff>153670</xdr:rowOff>
    </xdr:to>
    <xdr:sp macro="" textlink="">
      <xdr:nvSpPr>
        <xdr:cNvPr id="762" name="フローチャート: 判断 761"/>
        <xdr:cNvSpPr/>
      </xdr:nvSpPr>
      <xdr:spPr>
        <a:xfrm>
          <a:off x="18605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144797</xdr:rowOff>
    </xdr:from>
    <xdr:ext cx="469744" cy="259045"/>
    <xdr:sp macro="" textlink="">
      <xdr:nvSpPr>
        <xdr:cNvPr id="763" name="テキスト ボックス 762"/>
        <xdr:cNvSpPr txBox="1"/>
      </xdr:nvSpPr>
      <xdr:spPr>
        <a:xfrm>
          <a:off x="18421428"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53594</xdr:rowOff>
    </xdr:from>
    <xdr:to>
      <xdr:col>116</xdr:col>
      <xdr:colOff>114300</xdr:colOff>
      <xdr:row>33</xdr:row>
      <xdr:rowOff>155194</xdr:rowOff>
    </xdr:to>
    <xdr:sp macro="" textlink="">
      <xdr:nvSpPr>
        <xdr:cNvPr id="769" name="楕円 768"/>
        <xdr:cNvSpPr/>
      </xdr:nvSpPr>
      <xdr:spPr>
        <a:xfrm>
          <a:off x="22110700" y="571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76471</xdr:rowOff>
    </xdr:from>
    <xdr:ext cx="469744" cy="259045"/>
    <xdr:sp macro="" textlink="">
      <xdr:nvSpPr>
        <xdr:cNvPr id="770" name="投資及び出資金該当値テキスト"/>
        <xdr:cNvSpPr txBox="1"/>
      </xdr:nvSpPr>
      <xdr:spPr>
        <a:xfrm>
          <a:off x="22212300" y="55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148082</xdr:rowOff>
    </xdr:from>
    <xdr:to>
      <xdr:col>112</xdr:col>
      <xdr:colOff>38100</xdr:colOff>
      <xdr:row>34</xdr:row>
      <xdr:rowOff>78232</xdr:rowOff>
    </xdr:to>
    <xdr:sp macro="" textlink="">
      <xdr:nvSpPr>
        <xdr:cNvPr id="771" name="楕円 770"/>
        <xdr:cNvSpPr/>
      </xdr:nvSpPr>
      <xdr:spPr>
        <a:xfrm>
          <a:off x="21272500" y="580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94759</xdr:rowOff>
    </xdr:from>
    <xdr:ext cx="469744" cy="259045"/>
    <xdr:sp macro="" textlink="">
      <xdr:nvSpPr>
        <xdr:cNvPr id="772" name="テキスト ボックス 771"/>
        <xdr:cNvSpPr txBox="1"/>
      </xdr:nvSpPr>
      <xdr:spPr>
        <a:xfrm>
          <a:off x="21088428" y="55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158750</xdr:rowOff>
    </xdr:from>
    <xdr:to>
      <xdr:col>107</xdr:col>
      <xdr:colOff>101600</xdr:colOff>
      <xdr:row>35</xdr:row>
      <xdr:rowOff>88900</xdr:rowOff>
    </xdr:to>
    <xdr:sp macro="" textlink="">
      <xdr:nvSpPr>
        <xdr:cNvPr id="773" name="楕円 772"/>
        <xdr:cNvSpPr/>
      </xdr:nvSpPr>
      <xdr:spPr>
        <a:xfrm>
          <a:off x="20383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105427</xdr:rowOff>
    </xdr:from>
    <xdr:ext cx="469744" cy="259045"/>
    <xdr:sp macro="" textlink="">
      <xdr:nvSpPr>
        <xdr:cNvPr id="774" name="テキスト ボックス 773"/>
        <xdr:cNvSpPr txBox="1"/>
      </xdr:nvSpPr>
      <xdr:spPr>
        <a:xfrm>
          <a:off x="20199428" y="57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52324</xdr:rowOff>
    </xdr:from>
    <xdr:to>
      <xdr:col>102</xdr:col>
      <xdr:colOff>165100</xdr:colOff>
      <xdr:row>34</xdr:row>
      <xdr:rowOff>153924</xdr:rowOff>
    </xdr:to>
    <xdr:sp macro="" textlink="">
      <xdr:nvSpPr>
        <xdr:cNvPr id="775" name="楕円 774"/>
        <xdr:cNvSpPr/>
      </xdr:nvSpPr>
      <xdr:spPr>
        <a:xfrm>
          <a:off x="19494500" y="58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170451</xdr:rowOff>
    </xdr:from>
    <xdr:ext cx="469744" cy="259045"/>
    <xdr:sp macro="" textlink="">
      <xdr:nvSpPr>
        <xdr:cNvPr id="776" name="テキスト ボックス 775"/>
        <xdr:cNvSpPr txBox="1"/>
      </xdr:nvSpPr>
      <xdr:spPr>
        <a:xfrm>
          <a:off x="19310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81534</xdr:rowOff>
    </xdr:from>
    <xdr:to>
      <xdr:col>98</xdr:col>
      <xdr:colOff>38100</xdr:colOff>
      <xdr:row>35</xdr:row>
      <xdr:rowOff>11684</xdr:rowOff>
    </xdr:to>
    <xdr:sp macro="" textlink="">
      <xdr:nvSpPr>
        <xdr:cNvPr id="777" name="楕円 776"/>
        <xdr:cNvSpPr/>
      </xdr:nvSpPr>
      <xdr:spPr>
        <a:xfrm>
          <a:off x="18605500" y="591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28211</xdr:rowOff>
    </xdr:from>
    <xdr:ext cx="469744" cy="259045"/>
    <xdr:sp macro="" textlink="">
      <xdr:nvSpPr>
        <xdr:cNvPr id="778" name="テキスト ボックス 777"/>
        <xdr:cNvSpPr txBox="1"/>
      </xdr:nvSpPr>
      <xdr:spPr>
        <a:xfrm>
          <a:off x="18421428" y="568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9" name="直線コネクタ 78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0" name="テキスト ボックス 78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1" name="直線コネクタ 79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2" name="テキスト ボックス 79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3" name="直線コネクタ 79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4" name="テキスト ボックス 79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5" name="直線コネクタ 79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6" name="テキスト ボックス 79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55575</xdr:rowOff>
    </xdr:from>
    <xdr:to>
      <xdr:col>116</xdr:col>
      <xdr:colOff>62864</xdr:colOff>
      <xdr:row>58</xdr:row>
      <xdr:rowOff>139654</xdr:rowOff>
    </xdr:to>
    <xdr:cxnSp macro="">
      <xdr:nvCxnSpPr>
        <xdr:cNvPr id="800" name="直線コネクタ 799"/>
        <xdr:cNvCxnSpPr/>
      </xdr:nvCxnSpPr>
      <xdr:spPr>
        <a:xfrm flipV="1">
          <a:off x="22159595" y="8799525"/>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143481</xdr:rowOff>
    </xdr:from>
    <xdr:ext cx="249299" cy="259045"/>
    <xdr:sp macro="" textlink="">
      <xdr:nvSpPr>
        <xdr:cNvPr id="801" name="貸付金最小値テキスト"/>
        <xdr:cNvSpPr txBox="1"/>
      </xdr:nvSpPr>
      <xdr:spPr>
        <a:xfrm>
          <a:off x="22212300" y="100875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139654</xdr:rowOff>
    </xdr:from>
    <xdr:to>
      <xdr:col>116</xdr:col>
      <xdr:colOff>152400</xdr:colOff>
      <xdr:row>58</xdr:row>
      <xdr:rowOff>139654</xdr:rowOff>
    </xdr:to>
    <xdr:cxnSp macro="">
      <xdr:nvCxnSpPr>
        <xdr:cNvPr id="802" name="直線コネクタ 801"/>
        <xdr:cNvCxnSpPr/>
      </xdr:nvCxnSpPr>
      <xdr:spPr>
        <a:xfrm>
          <a:off x="22072600" y="1008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2252</xdr:rowOff>
    </xdr:from>
    <xdr:ext cx="534377" cy="259045"/>
    <xdr:sp macro="" textlink="">
      <xdr:nvSpPr>
        <xdr:cNvPr id="803" name="貸付金最大値テキスト"/>
        <xdr:cNvSpPr txBox="1"/>
      </xdr:nvSpPr>
      <xdr:spPr>
        <a:xfrm>
          <a:off x="22212300" y="857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55575</xdr:rowOff>
    </xdr:from>
    <xdr:to>
      <xdr:col>116</xdr:col>
      <xdr:colOff>152400</xdr:colOff>
      <xdr:row>51</xdr:row>
      <xdr:rowOff>55575</xdr:rowOff>
    </xdr:to>
    <xdr:cxnSp macro="">
      <xdr:nvCxnSpPr>
        <xdr:cNvPr id="804" name="直線コネクタ 803"/>
        <xdr:cNvCxnSpPr/>
      </xdr:nvCxnSpPr>
      <xdr:spPr>
        <a:xfrm>
          <a:off x="22072600" y="879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2815</xdr:rowOff>
    </xdr:from>
    <xdr:to>
      <xdr:col>116</xdr:col>
      <xdr:colOff>63500</xdr:colOff>
      <xdr:row>55</xdr:row>
      <xdr:rowOff>11181</xdr:rowOff>
    </xdr:to>
    <xdr:cxnSp macro="">
      <xdr:nvCxnSpPr>
        <xdr:cNvPr id="805" name="直線コネクタ 804"/>
        <xdr:cNvCxnSpPr/>
      </xdr:nvCxnSpPr>
      <xdr:spPr>
        <a:xfrm>
          <a:off x="21323300" y="9432565"/>
          <a:ext cx="838200" cy="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142582</xdr:rowOff>
    </xdr:from>
    <xdr:ext cx="469744" cy="259045"/>
    <xdr:sp macro="" textlink="">
      <xdr:nvSpPr>
        <xdr:cNvPr id="806" name="貸付金平均値テキスト"/>
        <xdr:cNvSpPr txBox="1"/>
      </xdr:nvSpPr>
      <xdr:spPr>
        <a:xfrm>
          <a:off x="22212300" y="9743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164155</xdr:rowOff>
    </xdr:from>
    <xdr:to>
      <xdr:col>116</xdr:col>
      <xdr:colOff>114300</xdr:colOff>
      <xdr:row>57</xdr:row>
      <xdr:rowOff>94305</xdr:rowOff>
    </xdr:to>
    <xdr:sp macro="" textlink="">
      <xdr:nvSpPr>
        <xdr:cNvPr id="807" name="フローチャート: 判断 806"/>
        <xdr:cNvSpPr/>
      </xdr:nvSpPr>
      <xdr:spPr>
        <a:xfrm>
          <a:off x="221107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161828</xdr:rowOff>
    </xdr:from>
    <xdr:to>
      <xdr:col>111</xdr:col>
      <xdr:colOff>177800</xdr:colOff>
      <xdr:row>55</xdr:row>
      <xdr:rowOff>2815</xdr:rowOff>
    </xdr:to>
    <xdr:cxnSp macro="">
      <xdr:nvCxnSpPr>
        <xdr:cNvPr id="808" name="直線コネクタ 807"/>
        <xdr:cNvCxnSpPr/>
      </xdr:nvCxnSpPr>
      <xdr:spPr>
        <a:xfrm>
          <a:off x="20434300" y="9420128"/>
          <a:ext cx="8890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140243</xdr:rowOff>
    </xdr:from>
    <xdr:to>
      <xdr:col>112</xdr:col>
      <xdr:colOff>38100</xdr:colOff>
      <xdr:row>57</xdr:row>
      <xdr:rowOff>70393</xdr:rowOff>
    </xdr:to>
    <xdr:sp macro="" textlink="">
      <xdr:nvSpPr>
        <xdr:cNvPr id="809" name="フローチャート: 判断 808"/>
        <xdr:cNvSpPr/>
      </xdr:nvSpPr>
      <xdr:spPr>
        <a:xfrm>
          <a:off x="21272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61520</xdr:rowOff>
    </xdr:from>
    <xdr:ext cx="469744" cy="259045"/>
    <xdr:sp macro="" textlink="">
      <xdr:nvSpPr>
        <xdr:cNvPr id="810" name="テキスト ボックス 809"/>
        <xdr:cNvSpPr txBox="1"/>
      </xdr:nvSpPr>
      <xdr:spPr>
        <a:xfrm>
          <a:off x="21088428" y="983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134991</xdr:rowOff>
    </xdr:from>
    <xdr:to>
      <xdr:col>107</xdr:col>
      <xdr:colOff>50800</xdr:colOff>
      <xdr:row>54</xdr:row>
      <xdr:rowOff>161828</xdr:rowOff>
    </xdr:to>
    <xdr:cxnSp macro="">
      <xdr:nvCxnSpPr>
        <xdr:cNvPr id="811" name="直線コネクタ 810"/>
        <xdr:cNvCxnSpPr/>
      </xdr:nvCxnSpPr>
      <xdr:spPr>
        <a:xfrm>
          <a:off x="19545300" y="9393291"/>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141661</xdr:rowOff>
    </xdr:from>
    <xdr:to>
      <xdr:col>107</xdr:col>
      <xdr:colOff>101600</xdr:colOff>
      <xdr:row>57</xdr:row>
      <xdr:rowOff>71811</xdr:rowOff>
    </xdr:to>
    <xdr:sp macro="" textlink="">
      <xdr:nvSpPr>
        <xdr:cNvPr id="812" name="フローチャート: 判断 811"/>
        <xdr:cNvSpPr/>
      </xdr:nvSpPr>
      <xdr:spPr>
        <a:xfrm>
          <a:off x="20383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62938</xdr:rowOff>
    </xdr:from>
    <xdr:ext cx="469744" cy="259045"/>
    <xdr:sp macro="" textlink="">
      <xdr:nvSpPr>
        <xdr:cNvPr id="813" name="テキスト ボックス 812"/>
        <xdr:cNvSpPr txBox="1"/>
      </xdr:nvSpPr>
      <xdr:spPr>
        <a:xfrm>
          <a:off x="20199428" y="983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134991</xdr:rowOff>
    </xdr:from>
    <xdr:to>
      <xdr:col>102</xdr:col>
      <xdr:colOff>114300</xdr:colOff>
      <xdr:row>54</xdr:row>
      <xdr:rowOff>141666</xdr:rowOff>
    </xdr:to>
    <xdr:cxnSp macro="">
      <xdr:nvCxnSpPr>
        <xdr:cNvPr id="814" name="直線コネクタ 813"/>
        <xdr:cNvCxnSpPr/>
      </xdr:nvCxnSpPr>
      <xdr:spPr>
        <a:xfrm flipV="1">
          <a:off x="18656300" y="9393291"/>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121498</xdr:rowOff>
    </xdr:from>
    <xdr:to>
      <xdr:col>102</xdr:col>
      <xdr:colOff>165100</xdr:colOff>
      <xdr:row>57</xdr:row>
      <xdr:rowOff>51648</xdr:rowOff>
    </xdr:to>
    <xdr:sp macro="" textlink="">
      <xdr:nvSpPr>
        <xdr:cNvPr id="815" name="フローチャート: 判断 814"/>
        <xdr:cNvSpPr/>
      </xdr:nvSpPr>
      <xdr:spPr>
        <a:xfrm>
          <a:off x="19494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42775</xdr:rowOff>
    </xdr:from>
    <xdr:ext cx="469744" cy="259045"/>
    <xdr:sp macro="" textlink="">
      <xdr:nvSpPr>
        <xdr:cNvPr id="816" name="テキスト ボックス 815"/>
        <xdr:cNvSpPr txBox="1"/>
      </xdr:nvSpPr>
      <xdr:spPr>
        <a:xfrm>
          <a:off x="19310428" y="98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79391</xdr:rowOff>
    </xdr:from>
    <xdr:to>
      <xdr:col>98</xdr:col>
      <xdr:colOff>38100</xdr:colOff>
      <xdr:row>58</xdr:row>
      <xdr:rowOff>9541</xdr:rowOff>
    </xdr:to>
    <xdr:sp macro="" textlink="">
      <xdr:nvSpPr>
        <xdr:cNvPr id="817" name="フローチャート: 判断 816"/>
        <xdr:cNvSpPr/>
      </xdr:nvSpPr>
      <xdr:spPr>
        <a:xfrm>
          <a:off x="18605500" y="985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668</xdr:rowOff>
    </xdr:from>
    <xdr:ext cx="469744" cy="259045"/>
    <xdr:sp macro="" textlink="">
      <xdr:nvSpPr>
        <xdr:cNvPr id="818" name="テキスト ボックス 817"/>
        <xdr:cNvSpPr txBox="1"/>
      </xdr:nvSpPr>
      <xdr:spPr>
        <a:xfrm>
          <a:off x="18421428" y="994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131831</xdr:rowOff>
    </xdr:from>
    <xdr:to>
      <xdr:col>116</xdr:col>
      <xdr:colOff>114300</xdr:colOff>
      <xdr:row>55</xdr:row>
      <xdr:rowOff>61981</xdr:rowOff>
    </xdr:to>
    <xdr:sp macro="" textlink="">
      <xdr:nvSpPr>
        <xdr:cNvPr id="824" name="楕円 823"/>
        <xdr:cNvSpPr/>
      </xdr:nvSpPr>
      <xdr:spPr>
        <a:xfrm>
          <a:off x="22110700" y="939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154708</xdr:rowOff>
    </xdr:from>
    <xdr:ext cx="534377" cy="259045"/>
    <xdr:sp macro="" textlink="">
      <xdr:nvSpPr>
        <xdr:cNvPr id="825" name="貸付金該当値テキスト"/>
        <xdr:cNvSpPr txBox="1"/>
      </xdr:nvSpPr>
      <xdr:spPr>
        <a:xfrm>
          <a:off x="22212300" y="924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123465</xdr:rowOff>
    </xdr:from>
    <xdr:to>
      <xdr:col>112</xdr:col>
      <xdr:colOff>38100</xdr:colOff>
      <xdr:row>55</xdr:row>
      <xdr:rowOff>53615</xdr:rowOff>
    </xdr:to>
    <xdr:sp macro="" textlink="">
      <xdr:nvSpPr>
        <xdr:cNvPr id="826" name="楕円 825"/>
        <xdr:cNvSpPr/>
      </xdr:nvSpPr>
      <xdr:spPr>
        <a:xfrm>
          <a:off x="21272500" y="938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70142</xdr:rowOff>
    </xdr:from>
    <xdr:ext cx="534377" cy="259045"/>
    <xdr:sp macro="" textlink="">
      <xdr:nvSpPr>
        <xdr:cNvPr id="827" name="テキスト ボックス 826"/>
        <xdr:cNvSpPr txBox="1"/>
      </xdr:nvSpPr>
      <xdr:spPr>
        <a:xfrm>
          <a:off x="21056111" y="915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111028</xdr:rowOff>
    </xdr:from>
    <xdr:to>
      <xdr:col>107</xdr:col>
      <xdr:colOff>101600</xdr:colOff>
      <xdr:row>55</xdr:row>
      <xdr:rowOff>41178</xdr:rowOff>
    </xdr:to>
    <xdr:sp macro="" textlink="">
      <xdr:nvSpPr>
        <xdr:cNvPr id="828" name="楕円 827"/>
        <xdr:cNvSpPr/>
      </xdr:nvSpPr>
      <xdr:spPr>
        <a:xfrm>
          <a:off x="20383500" y="93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57705</xdr:rowOff>
    </xdr:from>
    <xdr:ext cx="534377" cy="259045"/>
    <xdr:sp macro="" textlink="">
      <xdr:nvSpPr>
        <xdr:cNvPr id="829" name="テキスト ボックス 828"/>
        <xdr:cNvSpPr txBox="1"/>
      </xdr:nvSpPr>
      <xdr:spPr>
        <a:xfrm>
          <a:off x="20167111" y="914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84191</xdr:rowOff>
    </xdr:from>
    <xdr:to>
      <xdr:col>102</xdr:col>
      <xdr:colOff>165100</xdr:colOff>
      <xdr:row>55</xdr:row>
      <xdr:rowOff>14341</xdr:rowOff>
    </xdr:to>
    <xdr:sp macro="" textlink="">
      <xdr:nvSpPr>
        <xdr:cNvPr id="830" name="楕円 829"/>
        <xdr:cNvSpPr/>
      </xdr:nvSpPr>
      <xdr:spPr>
        <a:xfrm>
          <a:off x="19494500" y="934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30868</xdr:rowOff>
    </xdr:from>
    <xdr:ext cx="534377" cy="259045"/>
    <xdr:sp macro="" textlink="">
      <xdr:nvSpPr>
        <xdr:cNvPr id="831" name="テキスト ボックス 830"/>
        <xdr:cNvSpPr txBox="1"/>
      </xdr:nvSpPr>
      <xdr:spPr>
        <a:xfrm>
          <a:off x="19278111" y="911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90866</xdr:rowOff>
    </xdr:from>
    <xdr:to>
      <xdr:col>98</xdr:col>
      <xdr:colOff>38100</xdr:colOff>
      <xdr:row>55</xdr:row>
      <xdr:rowOff>21016</xdr:rowOff>
    </xdr:to>
    <xdr:sp macro="" textlink="">
      <xdr:nvSpPr>
        <xdr:cNvPr id="832" name="楕円 831"/>
        <xdr:cNvSpPr/>
      </xdr:nvSpPr>
      <xdr:spPr>
        <a:xfrm>
          <a:off x="18605500" y="934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37543</xdr:rowOff>
    </xdr:from>
    <xdr:ext cx="534377" cy="259045"/>
    <xdr:sp macro="" textlink="">
      <xdr:nvSpPr>
        <xdr:cNvPr id="833" name="テキスト ボックス 832"/>
        <xdr:cNvSpPr txBox="1"/>
      </xdr:nvSpPr>
      <xdr:spPr>
        <a:xfrm>
          <a:off x="18389111" y="912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5" name="直線コネクタ 84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6" name="テキスト ボックス 84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7" name="直線コネクタ 84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8" name="テキスト ボックス 84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9" name="直線コネクタ 84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0" name="テキスト ボックス 84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1" name="直線コネクタ 85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2" name="テキスト ボックス 85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3" name="直線コネクタ 85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4" name="テキスト ボックス 85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5" name="直線コネクタ 85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6" name="テキスト ボックス 85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8" name="テキスト ボックス 85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17628</xdr:rowOff>
    </xdr:from>
    <xdr:to>
      <xdr:col>116</xdr:col>
      <xdr:colOff>62864</xdr:colOff>
      <xdr:row>78</xdr:row>
      <xdr:rowOff>137153</xdr:rowOff>
    </xdr:to>
    <xdr:cxnSp macro="">
      <xdr:nvCxnSpPr>
        <xdr:cNvPr id="860" name="直線コネクタ 859"/>
        <xdr:cNvCxnSpPr/>
      </xdr:nvCxnSpPr>
      <xdr:spPr>
        <a:xfrm flipV="1">
          <a:off x="22159595" y="12190578"/>
          <a:ext cx="1269" cy="131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140980</xdr:rowOff>
    </xdr:from>
    <xdr:ext cx="534377" cy="259045"/>
    <xdr:sp macro="" textlink="">
      <xdr:nvSpPr>
        <xdr:cNvPr id="861" name="繰出金最小値テキスト"/>
        <xdr:cNvSpPr txBox="1"/>
      </xdr:nvSpPr>
      <xdr:spPr>
        <a:xfrm>
          <a:off x="22212300" y="135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137153</xdr:rowOff>
    </xdr:from>
    <xdr:to>
      <xdr:col>116</xdr:col>
      <xdr:colOff>152400</xdr:colOff>
      <xdr:row>78</xdr:row>
      <xdr:rowOff>137153</xdr:rowOff>
    </xdr:to>
    <xdr:cxnSp macro="">
      <xdr:nvCxnSpPr>
        <xdr:cNvPr id="862" name="直線コネクタ 861"/>
        <xdr:cNvCxnSpPr/>
      </xdr:nvCxnSpPr>
      <xdr:spPr>
        <a:xfrm>
          <a:off x="22072600" y="1351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135755</xdr:rowOff>
    </xdr:from>
    <xdr:ext cx="534377" cy="259045"/>
    <xdr:sp macro="" textlink="">
      <xdr:nvSpPr>
        <xdr:cNvPr id="863" name="繰出金最大値テキスト"/>
        <xdr:cNvSpPr txBox="1"/>
      </xdr:nvSpPr>
      <xdr:spPr>
        <a:xfrm>
          <a:off x="22212300" y="1196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17628</xdr:rowOff>
    </xdr:from>
    <xdr:to>
      <xdr:col>116</xdr:col>
      <xdr:colOff>152400</xdr:colOff>
      <xdr:row>71</xdr:row>
      <xdr:rowOff>17628</xdr:rowOff>
    </xdr:to>
    <xdr:cxnSp macro="">
      <xdr:nvCxnSpPr>
        <xdr:cNvPr id="864" name="直線コネクタ 863"/>
        <xdr:cNvCxnSpPr/>
      </xdr:nvCxnSpPr>
      <xdr:spPr>
        <a:xfrm>
          <a:off x="22072600" y="12190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59396</xdr:rowOff>
    </xdr:from>
    <xdr:to>
      <xdr:col>116</xdr:col>
      <xdr:colOff>63500</xdr:colOff>
      <xdr:row>76</xdr:row>
      <xdr:rowOff>68638</xdr:rowOff>
    </xdr:to>
    <xdr:cxnSp macro="">
      <xdr:nvCxnSpPr>
        <xdr:cNvPr id="865" name="直線コネクタ 864"/>
        <xdr:cNvCxnSpPr/>
      </xdr:nvCxnSpPr>
      <xdr:spPr>
        <a:xfrm flipV="1">
          <a:off x="21323300" y="13089596"/>
          <a:ext cx="8382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55019</xdr:rowOff>
    </xdr:from>
    <xdr:ext cx="534377" cy="259045"/>
    <xdr:sp macro="" textlink="">
      <xdr:nvSpPr>
        <xdr:cNvPr id="866" name="繰出金平均値テキスト"/>
        <xdr:cNvSpPr txBox="1"/>
      </xdr:nvSpPr>
      <xdr:spPr>
        <a:xfrm>
          <a:off x="22212300" y="12742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32142</xdr:rowOff>
    </xdr:from>
    <xdr:to>
      <xdr:col>116</xdr:col>
      <xdr:colOff>114300</xdr:colOff>
      <xdr:row>75</xdr:row>
      <xdr:rowOff>133742</xdr:rowOff>
    </xdr:to>
    <xdr:sp macro="" textlink="">
      <xdr:nvSpPr>
        <xdr:cNvPr id="867" name="フローチャート: 判断 866"/>
        <xdr:cNvSpPr/>
      </xdr:nvSpPr>
      <xdr:spPr>
        <a:xfrm>
          <a:off x="221107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8255</xdr:rowOff>
    </xdr:from>
    <xdr:to>
      <xdr:col>111</xdr:col>
      <xdr:colOff>177800</xdr:colOff>
      <xdr:row>76</xdr:row>
      <xdr:rowOff>68638</xdr:rowOff>
    </xdr:to>
    <xdr:cxnSp macro="">
      <xdr:nvCxnSpPr>
        <xdr:cNvPr id="868" name="直線コネクタ 867"/>
        <xdr:cNvCxnSpPr/>
      </xdr:nvCxnSpPr>
      <xdr:spPr>
        <a:xfrm>
          <a:off x="20434300" y="13038455"/>
          <a:ext cx="889000" cy="6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167571</xdr:rowOff>
    </xdr:from>
    <xdr:to>
      <xdr:col>112</xdr:col>
      <xdr:colOff>38100</xdr:colOff>
      <xdr:row>75</xdr:row>
      <xdr:rowOff>97721</xdr:rowOff>
    </xdr:to>
    <xdr:sp macro="" textlink="">
      <xdr:nvSpPr>
        <xdr:cNvPr id="869" name="フローチャート: 判断 868"/>
        <xdr:cNvSpPr/>
      </xdr:nvSpPr>
      <xdr:spPr>
        <a:xfrm>
          <a:off x="21272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114248</xdr:rowOff>
    </xdr:from>
    <xdr:ext cx="534377" cy="259045"/>
    <xdr:sp macro="" textlink="">
      <xdr:nvSpPr>
        <xdr:cNvPr id="870" name="テキスト ボックス 869"/>
        <xdr:cNvSpPr txBox="1"/>
      </xdr:nvSpPr>
      <xdr:spPr>
        <a:xfrm>
          <a:off x="21056111" y="126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110374</xdr:rowOff>
    </xdr:from>
    <xdr:to>
      <xdr:col>107</xdr:col>
      <xdr:colOff>50800</xdr:colOff>
      <xdr:row>76</xdr:row>
      <xdr:rowOff>8255</xdr:rowOff>
    </xdr:to>
    <xdr:cxnSp macro="">
      <xdr:nvCxnSpPr>
        <xdr:cNvPr id="871" name="直線コネクタ 870"/>
        <xdr:cNvCxnSpPr/>
      </xdr:nvCxnSpPr>
      <xdr:spPr>
        <a:xfrm>
          <a:off x="19545300" y="12454774"/>
          <a:ext cx="889000" cy="58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98501</xdr:rowOff>
    </xdr:from>
    <xdr:to>
      <xdr:col>107</xdr:col>
      <xdr:colOff>101600</xdr:colOff>
      <xdr:row>75</xdr:row>
      <xdr:rowOff>28651</xdr:rowOff>
    </xdr:to>
    <xdr:sp macro="" textlink="">
      <xdr:nvSpPr>
        <xdr:cNvPr id="872" name="フローチャート: 判断 871"/>
        <xdr:cNvSpPr/>
      </xdr:nvSpPr>
      <xdr:spPr>
        <a:xfrm>
          <a:off x="20383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45178</xdr:rowOff>
    </xdr:from>
    <xdr:ext cx="534377" cy="259045"/>
    <xdr:sp macro="" textlink="">
      <xdr:nvSpPr>
        <xdr:cNvPr id="873" name="テキスト ボックス 872"/>
        <xdr:cNvSpPr txBox="1"/>
      </xdr:nvSpPr>
      <xdr:spPr>
        <a:xfrm>
          <a:off x="20167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110374</xdr:rowOff>
    </xdr:from>
    <xdr:to>
      <xdr:col>102</xdr:col>
      <xdr:colOff>114300</xdr:colOff>
      <xdr:row>73</xdr:row>
      <xdr:rowOff>50317</xdr:rowOff>
    </xdr:to>
    <xdr:cxnSp macro="">
      <xdr:nvCxnSpPr>
        <xdr:cNvPr id="874" name="直線コネクタ 873"/>
        <xdr:cNvCxnSpPr/>
      </xdr:nvCxnSpPr>
      <xdr:spPr>
        <a:xfrm flipV="1">
          <a:off x="18656300" y="12454774"/>
          <a:ext cx="889000" cy="1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24990</xdr:rowOff>
    </xdr:from>
    <xdr:to>
      <xdr:col>102</xdr:col>
      <xdr:colOff>165100</xdr:colOff>
      <xdr:row>73</xdr:row>
      <xdr:rowOff>126590</xdr:rowOff>
    </xdr:to>
    <xdr:sp macro="" textlink="">
      <xdr:nvSpPr>
        <xdr:cNvPr id="875" name="フローチャート: 判断 874"/>
        <xdr:cNvSpPr/>
      </xdr:nvSpPr>
      <xdr:spPr>
        <a:xfrm>
          <a:off x="19494500" y="1254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117717</xdr:rowOff>
    </xdr:from>
    <xdr:ext cx="534377" cy="259045"/>
    <xdr:sp macro="" textlink="">
      <xdr:nvSpPr>
        <xdr:cNvPr id="876" name="テキスト ボックス 875"/>
        <xdr:cNvSpPr txBox="1"/>
      </xdr:nvSpPr>
      <xdr:spPr>
        <a:xfrm>
          <a:off x="19278111" y="126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127109</xdr:rowOff>
    </xdr:from>
    <xdr:to>
      <xdr:col>98</xdr:col>
      <xdr:colOff>38100</xdr:colOff>
      <xdr:row>75</xdr:row>
      <xdr:rowOff>57259</xdr:rowOff>
    </xdr:to>
    <xdr:sp macro="" textlink="">
      <xdr:nvSpPr>
        <xdr:cNvPr id="877" name="フローチャート: 判断 876"/>
        <xdr:cNvSpPr/>
      </xdr:nvSpPr>
      <xdr:spPr>
        <a:xfrm>
          <a:off x="18605500" y="1281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48386</xdr:rowOff>
    </xdr:from>
    <xdr:ext cx="534377" cy="259045"/>
    <xdr:sp macro="" textlink="">
      <xdr:nvSpPr>
        <xdr:cNvPr id="878" name="テキスト ボックス 877"/>
        <xdr:cNvSpPr txBox="1"/>
      </xdr:nvSpPr>
      <xdr:spPr>
        <a:xfrm>
          <a:off x="18389111" y="1290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8596</xdr:rowOff>
    </xdr:from>
    <xdr:to>
      <xdr:col>116</xdr:col>
      <xdr:colOff>114300</xdr:colOff>
      <xdr:row>76</xdr:row>
      <xdr:rowOff>110196</xdr:rowOff>
    </xdr:to>
    <xdr:sp macro="" textlink="">
      <xdr:nvSpPr>
        <xdr:cNvPr id="884" name="楕円 883"/>
        <xdr:cNvSpPr/>
      </xdr:nvSpPr>
      <xdr:spPr>
        <a:xfrm>
          <a:off x="22110700" y="130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158473</xdr:rowOff>
    </xdr:from>
    <xdr:ext cx="534377" cy="259045"/>
    <xdr:sp macro="" textlink="">
      <xdr:nvSpPr>
        <xdr:cNvPr id="885" name="繰出金該当値テキスト"/>
        <xdr:cNvSpPr txBox="1"/>
      </xdr:nvSpPr>
      <xdr:spPr>
        <a:xfrm>
          <a:off x="22212300" y="1301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17838</xdr:rowOff>
    </xdr:from>
    <xdr:to>
      <xdr:col>112</xdr:col>
      <xdr:colOff>38100</xdr:colOff>
      <xdr:row>76</xdr:row>
      <xdr:rowOff>119438</xdr:rowOff>
    </xdr:to>
    <xdr:sp macro="" textlink="">
      <xdr:nvSpPr>
        <xdr:cNvPr id="886" name="楕円 885"/>
        <xdr:cNvSpPr/>
      </xdr:nvSpPr>
      <xdr:spPr>
        <a:xfrm>
          <a:off x="21272500" y="1304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110565</xdr:rowOff>
    </xdr:from>
    <xdr:ext cx="534377" cy="259045"/>
    <xdr:sp macro="" textlink="">
      <xdr:nvSpPr>
        <xdr:cNvPr id="887" name="テキスト ボックス 886"/>
        <xdr:cNvSpPr txBox="1"/>
      </xdr:nvSpPr>
      <xdr:spPr>
        <a:xfrm>
          <a:off x="21056111" y="1314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128905</xdr:rowOff>
    </xdr:from>
    <xdr:to>
      <xdr:col>107</xdr:col>
      <xdr:colOff>101600</xdr:colOff>
      <xdr:row>76</xdr:row>
      <xdr:rowOff>59055</xdr:rowOff>
    </xdr:to>
    <xdr:sp macro="" textlink="">
      <xdr:nvSpPr>
        <xdr:cNvPr id="888" name="楕円 887"/>
        <xdr:cNvSpPr/>
      </xdr:nvSpPr>
      <xdr:spPr>
        <a:xfrm>
          <a:off x="20383500" y="12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50182</xdr:rowOff>
    </xdr:from>
    <xdr:ext cx="534377" cy="259045"/>
    <xdr:sp macro="" textlink="">
      <xdr:nvSpPr>
        <xdr:cNvPr id="889" name="テキスト ボックス 888"/>
        <xdr:cNvSpPr txBox="1"/>
      </xdr:nvSpPr>
      <xdr:spPr>
        <a:xfrm>
          <a:off x="20167111" y="130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59574</xdr:rowOff>
    </xdr:from>
    <xdr:to>
      <xdr:col>102</xdr:col>
      <xdr:colOff>165100</xdr:colOff>
      <xdr:row>72</xdr:row>
      <xdr:rowOff>161174</xdr:rowOff>
    </xdr:to>
    <xdr:sp macro="" textlink="">
      <xdr:nvSpPr>
        <xdr:cNvPr id="890" name="楕円 889"/>
        <xdr:cNvSpPr/>
      </xdr:nvSpPr>
      <xdr:spPr>
        <a:xfrm>
          <a:off x="19494500" y="124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6251</xdr:rowOff>
    </xdr:from>
    <xdr:ext cx="534377" cy="259045"/>
    <xdr:sp macro="" textlink="">
      <xdr:nvSpPr>
        <xdr:cNvPr id="891" name="テキスト ボックス 890"/>
        <xdr:cNvSpPr txBox="1"/>
      </xdr:nvSpPr>
      <xdr:spPr>
        <a:xfrm>
          <a:off x="19278111" y="1217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170967</xdr:rowOff>
    </xdr:from>
    <xdr:to>
      <xdr:col>98</xdr:col>
      <xdr:colOff>38100</xdr:colOff>
      <xdr:row>73</xdr:row>
      <xdr:rowOff>101117</xdr:rowOff>
    </xdr:to>
    <xdr:sp macro="" textlink="">
      <xdr:nvSpPr>
        <xdr:cNvPr id="892" name="楕円 891"/>
        <xdr:cNvSpPr/>
      </xdr:nvSpPr>
      <xdr:spPr>
        <a:xfrm>
          <a:off x="18605500" y="1251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117644</xdr:rowOff>
    </xdr:from>
    <xdr:ext cx="534377" cy="259045"/>
    <xdr:sp macro="" textlink="">
      <xdr:nvSpPr>
        <xdr:cNvPr id="893" name="テキスト ボックス 892"/>
        <xdr:cNvSpPr txBox="1"/>
      </xdr:nvSpPr>
      <xdr:spPr>
        <a:xfrm>
          <a:off x="18389111" y="1229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年度決算は、歳出総額が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3,097</a:t>
          </a:r>
          <a:r>
            <a:rPr kumimoji="1" lang="ja-JP" altLang="en-US" sz="1300">
              <a:latin typeface="ＭＳ Ｐゴシック" panose="020B0600070205080204" pitchFamily="50" charset="-128"/>
              <a:ea typeface="ＭＳ Ｐゴシック" panose="020B0600070205080204" pitchFamily="50" charset="-128"/>
            </a:rPr>
            <a:t>万円増加し、過去２番目に大きい規模となった。歳出総額を住民１人当たりに換算すると</a:t>
          </a:r>
          <a:r>
            <a:rPr kumimoji="1" lang="en-US" altLang="ja-JP" sz="1300">
              <a:latin typeface="ＭＳ Ｐゴシック" panose="020B0600070205080204" pitchFamily="50" charset="-128"/>
              <a:ea typeface="ＭＳ Ｐゴシック" panose="020B0600070205080204" pitchFamily="50" charset="-128"/>
            </a:rPr>
            <a:t>453,628</a:t>
          </a:r>
          <a:r>
            <a:rPr kumimoji="1" lang="ja-JP" altLang="en-US" sz="1300">
              <a:latin typeface="ＭＳ Ｐゴシック" panose="020B0600070205080204" pitchFamily="50" charset="-128"/>
              <a:ea typeface="ＭＳ Ｐゴシック" panose="020B0600070205080204" pitchFamily="50" charset="-128"/>
            </a:rPr>
            <a:t>円となり、前年度との比較では</a:t>
          </a:r>
          <a:r>
            <a:rPr kumimoji="1" lang="en-US" altLang="ja-JP" sz="1300">
              <a:latin typeface="ＭＳ Ｐゴシック" panose="020B0600070205080204" pitchFamily="50" charset="-128"/>
              <a:ea typeface="ＭＳ Ｐゴシック" panose="020B0600070205080204" pitchFamily="50" charset="-128"/>
            </a:rPr>
            <a:t>14,468</a:t>
          </a:r>
          <a:r>
            <a:rPr kumimoji="1" lang="ja-JP" altLang="en-US" sz="1300">
              <a:latin typeface="ＭＳ Ｐゴシック" panose="020B0600070205080204" pitchFamily="50" charset="-128"/>
              <a:ea typeface="ＭＳ Ｐゴシック" panose="020B0600070205080204" pitchFamily="50" charset="-128"/>
            </a:rPr>
            <a:t>円の増加となった。（前年度住民１人当たり決算額</a:t>
          </a:r>
          <a:r>
            <a:rPr kumimoji="1" lang="en-US" altLang="ja-JP" sz="1300">
              <a:latin typeface="ＭＳ Ｐゴシック" panose="020B0600070205080204" pitchFamily="50" charset="-128"/>
              <a:ea typeface="ＭＳ Ｐゴシック" panose="020B0600070205080204" pitchFamily="50" charset="-128"/>
            </a:rPr>
            <a:t>439,160</a:t>
          </a:r>
          <a:r>
            <a:rPr kumimoji="1" lang="ja-JP" altLang="en-US" sz="1300">
              <a:latin typeface="ＭＳ Ｐゴシック" panose="020B0600070205080204" pitchFamily="50" charset="-128"/>
              <a:ea typeface="ＭＳ Ｐゴシック" panose="020B0600070205080204" pitchFamily="50" charset="-128"/>
            </a:rPr>
            <a:t>円）</a:t>
          </a:r>
        </a:p>
        <a:p>
          <a:r>
            <a:rPr kumimoji="1" lang="ja-JP" altLang="en-US" sz="1300">
              <a:latin typeface="ＭＳ Ｐゴシック" panose="020B0600070205080204" pitchFamily="50" charset="-128"/>
              <a:ea typeface="ＭＳ Ｐゴシック" panose="020B0600070205080204" pitchFamily="50" charset="-128"/>
            </a:rPr>
            <a:t>　人件費及び物件費は、これまでも経常経費の削減、職員数の削減などに取り組んできたことで、類似団体平均、長野県平均と比較して低い数値となっている。引き続き職員数の管理や経常的経費の削減、事務事業の見直しなど行財政改革の取組を進めていく必要がある。</a:t>
          </a:r>
        </a:p>
        <a:p>
          <a:r>
            <a:rPr kumimoji="1" lang="ja-JP" altLang="en-US" sz="1300">
              <a:latin typeface="ＭＳ Ｐゴシック" panose="020B0600070205080204" pitchFamily="50" charset="-128"/>
              <a:ea typeface="ＭＳ Ｐゴシック" panose="020B0600070205080204" pitchFamily="50" charset="-128"/>
            </a:rPr>
            <a:t>　扶助費は、保育園の民営化による民間保育所運営費の増や、サービス利用の増加に伴う障害者総合支援法に基づく給付費の増などにより、決算額は</a:t>
          </a:r>
          <a:r>
            <a:rPr kumimoji="1" lang="en-US" altLang="ja-JP" sz="1300">
              <a:latin typeface="ＭＳ Ｐゴシック" panose="020B0600070205080204" pitchFamily="50" charset="-128"/>
              <a:ea typeface="ＭＳ Ｐゴシック" panose="020B0600070205080204" pitchFamily="50" charset="-128"/>
            </a:rPr>
            <a:t>5,297</a:t>
          </a:r>
          <a:r>
            <a:rPr kumimoji="1" lang="ja-JP" altLang="en-US" sz="1300">
              <a:latin typeface="ＭＳ Ｐゴシック" panose="020B0600070205080204" pitchFamily="50" charset="-128"/>
              <a:ea typeface="ＭＳ Ｐゴシック" panose="020B0600070205080204" pitchFamily="50" charset="-128"/>
            </a:rPr>
            <a:t>万円の増となり、住民１人当たりのコストが</a:t>
          </a:r>
          <a:r>
            <a:rPr kumimoji="1" lang="en-US" altLang="ja-JP" sz="1300">
              <a:latin typeface="ＭＳ Ｐゴシック" panose="020B0600070205080204" pitchFamily="50" charset="-128"/>
              <a:ea typeface="ＭＳ Ｐゴシック" panose="020B0600070205080204" pitchFamily="50" charset="-128"/>
            </a:rPr>
            <a:t>1,167</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年度に実施した臨時福祉給付金事業、運営終了したごみ処理施設の運営費負担金等の減により、決算額は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3,816</a:t>
          </a:r>
          <a:r>
            <a:rPr kumimoji="1" lang="ja-JP" altLang="en-US" sz="1300">
              <a:latin typeface="ＭＳ Ｐゴシック" panose="020B0600070205080204" pitchFamily="50" charset="-128"/>
              <a:ea typeface="ＭＳ Ｐゴシック" panose="020B0600070205080204" pitchFamily="50" charset="-128"/>
            </a:rPr>
            <a:t>万円の減となり、住民１人当たりのコストは</a:t>
          </a:r>
          <a:r>
            <a:rPr kumimoji="1" lang="en-US" altLang="ja-JP" sz="1300">
              <a:latin typeface="ＭＳ Ｐゴシック" panose="020B0600070205080204" pitchFamily="50" charset="-128"/>
              <a:ea typeface="ＭＳ Ｐゴシック" panose="020B0600070205080204" pitchFamily="50" charset="-128"/>
            </a:rPr>
            <a:t>5,724</a:t>
          </a:r>
          <a:r>
            <a:rPr kumimoji="1" lang="ja-JP" altLang="en-US" sz="1300">
              <a:latin typeface="ＭＳ Ｐゴシック" panose="020B0600070205080204" pitchFamily="50" charset="-128"/>
              <a:ea typeface="ＭＳ Ｐゴシック" panose="020B0600070205080204" pitchFamily="50" charset="-128"/>
            </a:rPr>
            <a:t>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決算規模に大きく影響した普通建設事業費は、公民館の耐震化整備、特別養護老人ホーム建設、座光寺スマート</a:t>
          </a:r>
          <a:r>
            <a:rPr kumimoji="1" lang="en-US" altLang="ja-JP" sz="1300">
              <a:latin typeface="ＭＳ Ｐゴシック" panose="020B0600070205080204" pitchFamily="50" charset="-128"/>
              <a:ea typeface="ＭＳ Ｐゴシック" panose="020B0600070205080204" pitchFamily="50" charset="-128"/>
            </a:rPr>
            <a:t>IC</a:t>
          </a:r>
          <a:r>
            <a:rPr kumimoji="1" lang="ja-JP" altLang="en-US" sz="1300">
              <a:latin typeface="ＭＳ Ｐゴシック" panose="020B0600070205080204" pitchFamily="50" charset="-128"/>
              <a:ea typeface="ＭＳ Ｐゴシック" panose="020B0600070205080204" pitchFamily="50" charset="-128"/>
            </a:rPr>
            <a:t>をはじめとするリニア関連事業など大規模な事業実施により、決算額は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5,407</a:t>
          </a:r>
          <a:r>
            <a:rPr kumimoji="1" lang="ja-JP" altLang="en-US" sz="1300">
              <a:latin typeface="ＭＳ Ｐゴシック" panose="020B0600070205080204" pitchFamily="50" charset="-128"/>
              <a:ea typeface="ＭＳ Ｐゴシック" panose="020B0600070205080204" pitchFamily="50" charset="-128"/>
            </a:rPr>
            <a:t>万円の増となり、住民１人当たりのコストが</a:t>
          </a:r>
          <a:r>
            <a:rPr kumimoji="1" lang="en-US" altLang="ja-JP" sz="1300">
              <a:latin typeface="ＭＳ Ｐゴシック" panose="020B0600070205080204" pitchFamily="50" charset="-128"/>
              <a:ea typeface="ＭＳ Ｐゴシック" panose="020B0600070205080204" pitchFamily="50" charset="-128"/>
            </a:rPr>
            <a:t>8,844</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今後も引き続き財政健全化のため、事務事業の抜本的な見直しに取り組んでいく。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101,848
99,563
658.66
47,447,827
46,201,129
958,274
26,988,372
42,342,075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104648</xdr:rowOff>
    </xdr:from>
    <xdr:to>
      <xdr:col>24</xdr:col>
      <xdr:colOff>62865</xdr:colOff>
      <xdr:row>39</xdr:row>
      <xdr:rowOff>72644</xdr:rowOff>
    </xdr:to>
    <xdr:cxnSp macro="">
      <xdr:nvCxnSpPr>
        <xdr:cNvPr id="56" name="直線コネクタ 55"/>
        <xdr:cNvCxnSpPr/>
      </xdr:nvCxnSpPr>
      <xdr:spPr>
        <a:xfrm flipV="1">
          <a:off x="4633595" y="5419598"/>
          <a:ext cx="127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76471</xdr:rowOff>
    </xdr:from>
    <xdr:ext cx="469744" cy="259045"/>
    <xdr:sp macro="" textlink="">
      <xdr:nvSpPr>
        <xdr:cNvPr id="57" name="議会費最小値テキスト"/>
        <xdr:cNvSpPr txBox="1"/>
      </xdr:nvSpPr>
      <xdr:spPr>
        <a:xfrm>
          <a:off x="4686300" y="67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72644</xdr:rowOff>
    </xdr:from>
    <xdr:to>
      <xdr:col>24</xdr:col>
      <xdr:colOff>152400</xdr:colOff>
      <xdr:row>39</xdr:row>
      <xdr:rowOff>72644</xdr:rowOff>
    </xdr:to>
    <xdr:cxnSp macro="">
      <xdr:nvCxnSpPr>
        <xdr:cNvPr id="58" name="直線コネクタ 57"/>
        <xdr:cNvCxnSpPr/>
      </xdr:nvCxnSpPr>
      <xdr:spPr>
        <a:xfrm>
          <a:off x="4546600" y="67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51325</xdr:rowOff>
    </xdr:from>
    <xdr:ext cx="469744" cy="259045"/>
    <xdr:sp macro="" textlink="">
      <xdr:nvSpPr>
        <xdr:cNvPr id="59" name="議会費最大値テキスト"/>
        <xdr:cNvSpPr txBox="1"/>
      </xdr:nvSpPr>
      <xdr:spPr>
        <a:xfrm>
          <a:off x="4686300" y="51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104648</xdr:rowOff>
    </xdr:from>
    <xdr:to>
      <xdr:col>24</xdr:col>
      <xdr:colOff>152400</xdr:colOff>
      <xdr:row>31</xdr:row>
      <xdr:rowOff>104648</xdr:rowOff>
    </xdr:to>
    <xdr:cxnSp macro="">
      <xdr:nvCxnSpPr>
        <xdr:cNvPr id="60" name="直線コネクタ 59"/>
        <xdr:cNvCxnSpPr/>
      </xdr:nvCxnSpPr>
      <xdr:spPr>
        <a:xfrm>
          <a:off x="4546600" y="541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55880</xdr:rowOff>
    </xdr:from>
    <xdr:to>
      <xdr:col>24</xdr:col>
      <xdr:colOff>63500</xdr:colOff>
      <xdr:row>36</xdr:row>
      <xdr:rowOff>84074</xdr:rowOff>
    </xdr:to>
    <xdr:cxnSp macro="">
      <xdr:nvCxnSpPr>
        <xdr:cNvPr id="61" name="直線コネクタ 60"/>
        <xdr:cNvCxnSpPr/>
      </xdr:nvCxnSpPr>
      <xdr:spPr>
        <a:xfrm flipV="1">
          <a:off x="3797300" y="6228080"/>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90441</xdr:rowOff>
    </xdr:from>
    <xdr:ext cx="469744" cy="259045"/>
    <xdr:sp macro="" textlink="">
      <xdr:nvSpPr>
        <xdr:cNvPr id="62" name="議会費平均値テキスト"/>
        <xdr:cNvSpPr txBox="1"/>
      </xdr:nvSpPr>
      <xdr:spPr>
        <a:xfrm>
          <a:off x="4686300" y="5919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67564</xdr:rowOff>
    </xdr:from>
    <xdr:to>
      <xdr:col>24</xdr:col>
      <xdr:colOff>114300</xdr:colOff>
      <xdr:row>35</xdr:row>
      <xdr:rowOff>169164</xdr:rowOff>
    </xdr:to>
    <xdr:sp macro="" textlink="">
      <xdr:nvSpPr>
        <xdr:cNvPr id="63" name="フローチャート: 判断 62"/>
        <xdr:cNvSpPr/>
      </xdr:nvSpPr>
      <xdr:spPr>
        <a:xfrm>
          <a:off x="45847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74930</xdr:rowOff>
    </xdr:from>
    <xdr:to>
      <xdr:col>19</xdr:col>
      <xdr:colOff>177800</xdr:colOff>
      <xdr:row>36</xdr:row>
      <xdr:rowOff>84074</xdr:rowOff>
    </xdr:to>
    <xdr:cxnSp macro="">
      <xdr:nvCxnSpPr>
        <xdr:cNvPr id="64" name="直線コネクタ 63"/>
        <xdr:cNvCxnSpPr/>
      </xdr:nvCxnSpPr>
      <xdr:spPr>
        <a:xfrm>
          <a:off x="2908300" y="62471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53848</xdr:rowOff>
    </xdr:from>
    <xdr:to>
      <xdr:col>20</xdr:col>
      <xdr:colOff>38100</xdr:colOff>
      <xdr:row>35</xdr:row>
      <xdr:rowOff>155448</xdr:rowOff>
    </xdr:to>
    <xdr:sp macro="" textlink="">
      <xdr:nvSpPr>
        <xdr:cNvPr id="65" name="フローチャート: 判断 64"/>
        <xdr:cNvSpPr/>
      </xdr:nvSpPr>
      <xdr:spPr>
        <a:xfrm>
          <a:off x="3746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525</xdr:rowOff>
    </xdr:from>
    <xdr:ext cx="469744" cy="259045"/>
    <xdr:sp macro="" textlink="">
      <xdr:nvSpPr>
        <xdr:cNvPr id="66" name="テキスト ボックス 65"/>
        <xdr:cNvSpPr txBox="1"/>
      </xdr:nvSpPr>
      <xdr:spPr>
        <a:xfrm>
          <a:off x="3562428" y="582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78740</xdr:rowOff>
    </xdr:from>
    <xdr:to>
      <xdr:col>15</xdr:col>
      <xdr:colOff>50800</xdr:colOff>
      <xdr:row>36</xdr:row>
      <xdr:rowOff>74930</xdr:rowOff>
    </xdr:to>
    <xdr:cxnSp macro="">
      <xdr:nvCxnSpPr>
        <xdr:cNvPr id="67" name="直線コネクタ 66"/>
        <xdr:cNvCxnSpPr/>
      </xdr:nvCxnSpPr>
      <xdr:spPr>
        <a:xfrm>
          <a:off x="2019300" y="607949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72898</xdr:rowOff>
    </xdr:from>
    <xdr:to>
      <xdr:col>15</xdr:col>
      <xdr:colOff>101600</xdr:colOff>
      <xdr:row>36</xdr:row>
      <xdr:rowOff>3048</xdr:rowOff>
    </xdr:to>
    <xdr:sp macro="" textlink="">
      <xdr:nvSpPr>
        <xdr:cNvPr id="68" name="フローチャート: 判断 67"/>
        <xdr:cNvSpPr/>
      </xdr:nvSpPr>
      <xdr:spPr>
        <a:xfrm>
          <a:off x="2857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19575</xdr:rowOff>
    </xdr:from>
    <xdr:ext cx="469744" cy="259045"/>
    <xdr:sp macro="" textlink="">
      <xdr:nvSpPr>
        <xdr:cNvPr id="69" name="テキスト ボックス 68"/>
        <xdr:cNvSpPr txBox="1"/>
      </xdr:nvSpPr>
      <xdr:spPr>
        <a:xfrm>
          <a:off x="2673428" y="58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78740</xdr:rowOff>
    </xdr:from>
    <xdr:to>
      <xdr:col>10</xdr:col>
      <xdr:colOff>114300</xdr:colOff>
      <xdr:row>36</xdr:row>
      <xdr:rowOff>10922</xdr:rowOff>
    </xdr:to>
    <xdr:cxnSp macro="">
      <xdr:nvCxnSpPr>
        <xdr:cNvPr id="70" name="直線コネクタ 69"/>
        <xdr:cNvCxnSpPr/>
      </xdr:nvCxnSpPr>
      <xdr:spPr>
        <a:xfrm flipV="1">
          <a:off x="1130300" y="6079490"/>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27940</xdr:rowOff>
    </xdr:from>
    <xdr:to>
      <xdr:col>10</xdr:col>
      <xdr:colOff>165100</xdr:colOff>
      <xdr:row>36</xdr:row>
      <xdr:rowOff>129540</xdr:rowOff>
    </xdr:to>
    <xdr:sp macro="" textlink="">
      <xdr:nvSpPr>
        <xdr:cNvPr id="71" name="フローチャート: 判断 70"/>
        <xdr:cNvSpPr/>
      </xdr:nvSpPr>
      <xdr:spPr>
        <a:xfrm>
          <a:off x="1968500" y="62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120667</xdr:rowOff>
    </xdr:from>
    <xdr:ext cx="469744" cy="259045"/>
    <xdr:sp macro="" textlink="">
      <xdr:nvSpPr>
        <xdr:cNvPr id="72" name="テキスト ボックス 71"/>
        <xdr:cNvSpPr txBox="1"/>
      </xdr:nvSpPr>
      <xdr:spPr>
        <a:xfrm>
          <a:off x="1784428"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9652</xdr:rowOff>
    </xdr:from>
    <xdr:to>
      <xdr:col>6</xdr:col>
      <xdr:colOff>38100</xdr:colOff>
      <xdr:row>37</xdr:row>
      <xdr:rowOff>111252</xdr:rowOff>
    </xdr:to>
    <xdr:sp macro="" textlink="">
      <xdr:nvSpPr>
        <xdr:cNvPr id="73" name="フローチャート: 判断 72"/>
        <xdr:cNvSpPr/>
      </xdr:nvSpPr>
      <xdr:spPr>
        <a:xfrm>
          <a:off x="1079500" y="635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102379</xdr:rowOff>
    </xdr:from>
    <xdr:ext cx="469744" cy="259045"/>
    <xdr:sp macro="" textlink="">
      <xdr:nvSpPr>
        <xdr:cNvPr id="74" name="テキスト ボックス 73"/>
        <xdr:cNvSpPr txBox="1"/>
      </xdr:nvSpPr>
      <xdr:spPr>
        <a:xfrm>
          <a:off x="895428" y="644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5080</xdr:rowOff>
    </xdr:from>
    <xdr:to>
      <xdr:col>24</xdr:col>
      <xdr:colOff>114300</xdr:colOff>
      <xdr:row>36</xdr:row>
      <xdr:rowOff>106680</xdr:rowOff>
    </xdr:to>
    <xdr:sp macro="" textlink="">
      <xdr:nvSpPr>
        <xdr:cNvPr id="80" name="楕円 79"/>
        <xdr:cNvSpPr/>
      </xdr:nvSpPr>
      <xdr:spPr>
        <a:xfrm>
          <a:off x="45847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154957</xdr:rowOff>
    </xdr:from>
    <xdr:ext cx="469744" cy="259045"/>
    <xdr:sp macro="" textlink="">
      <xdr:nvSpPr>
        <xdr:cNvPr id="81" name="議会費該当値テキスト"/>
        <xdr:cNvSpPr txBox="1"/>
      </xdr:nvSpPr>
      <xdr:spPr>
        <a:xfrm>
          <a:off x="4686300"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33274</xdr:rowOff>
    </xdr:from>
    <xdr:to>
      <xdr:col>20</xdr:col>
      <xdr:colOff>38100</xdr:colOff>
      <xdr:row>36</xdr:row>
      <xdr:rowOff>134874</xdr:rowOff>
    </xdr:to>
    <xdr:sp macro="" textlink="">
      <xdr:nvSpPr>
        <xdr:cNvPr id="82" name="楕円 81"/>
        <xdr:cNvSpPr/>
      </xdr:nvSpPr>
      <xdr:spPr>
        <a:xfrm>
          <a:off x="3746500" y="620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126001</xdr:rowOff>
    </xdr:from>
    <xdr:ext cx="469744" cy="259045"/>
    <xdr:sp macro="" textlink="">
      <xdr:nvSpPr>
        <xdr:cNvPr id="83" name="テキスト ボックス 82"/>
        <xdr:cNvSpPr txBox="1"/>
      </xdr:nvSpPr>
      <xdr:spPr>
        <a:xfrm>
          <a:off x="3562428"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24130</xdr:rowOff>
    </xdr:from>
    <xdr:to>
      <xdr:col>15</xdr:col>
      <xdr:colOff>101600</xdr:colOff>
      <xdr:row>36</xdr:row>
      <xdr:rowOff>125730</xdr:rowOff>
    </xdr:to>
    <xdr:sp macro="" textlink="">
      <xdr:nvSpPr>
        <xdr:cNvPr id="84" name="楕円 83"/>
        <xdr:cNvSpPr/>
      </xdr:nvSpPr>
      <xdr:spPr>
        <a:xfrm>
          <a:off x="28575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116857</xdr:rowOff>
    </xdr:from>
    <xdr:ext cx="469744" cy="259045"/>
    <xdr:sp macro="" textlink="">
      <xdr:nvSpPr>
        <xdr:cNvPr id="85" name="テキスト ボックス 84"/>
        <xdr:cNvSpPr txBox="1"/>
      </xdr:nvSpPr>
      <xdr:spPr>
        <a:xfrm>
          <a:off x="2673428"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27940</xdr:rowOff>
    </xdr:from>
    <xdr:to>
      <xdr:col>10</xdr:col>
      <xdr:colOff>165100</xdr:colOff>
      <xdr:row>35</xdr:row>
      <xdr:rowOff>129540</xdr:rowOff>
    </xdr:to>
    <xdr:sp macro="" textlink="">
      <xdr:nvSpPr>
        <xdr:cNvPr id="86" name="楕円 85"/>
        <xdr:cNvSpPr/>
      </xdr:nvSpPr>
      <xdr:spPr>
        <a:xfrm>
          <a:off x="19685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146067</xdr:rowOff>
    </xdr:from>
    <xdr:ext cx="469744" cy="259045"/>
    <xdr:sp macro="" textlink="">
      <xdr:nvSpPr>
        <xdr:cNvPr id="87" name="テキスト ボックス 86"/>
        <xdr:cNvSpPr txBox="1"/>
      </xdr:nvSpPr>
      <xdr:spPr>
        <a:xfrm>
          <a:off x="1784428" y="580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131572</xdr:rowOff>
    </xdr:from>
    <xdr:to>
      <xdr:col>6</xdr:col>
      <xdr:colOff>38100</xdr:colOff>
      <xdr:row>36</xdr:row>
      <xdr:rowOff>61722</xdr:rowOff>
    </xdr:to>
    <xdr:sp macro="" textlink="">
      <xdr:nvSpPr>
        <xdr:cNvPr id="88" name="楕円 87"/>
        <xdr:cNvSpPr/>
      </xdr:nvSpPr>
      <xdr:spPr>
        <a:xfrm>
          <a:off x="1079500" y="613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78249</xdr:rowOff>
    </xdr:from>
    <xdr:ext cx="469744" cy="259045"/>
    <xdr:sp macro="" textlink="">
      <xdr:nvSpPr>
        <xdr:cNvPr id="89" name="テキスト ボックス 88"/>
        <xdr:cNvSpPr txBox="1"/>
      </xdr:nvSpPr>
      <xdr:spPr>
        <a:xfrm>
          <a:off x="895428" y="590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107734</xdr:rowOff>
    </xdr:from>
    <xdr:to>
      <xdr:col>24</xdr:col>
      <xdr:colOff>62865</xdr:colOff>
      <xdr:row>58</xdr:row>
      <xdr:rowOff>58300</xdr:rowOff>
    </xdr:to>
    <xdr:cxnSp macro="">
      <xdr:nvCxnSpPr>
        <xdr:cNvPr id="114" name="直線コネクタ 113"/>
        <xdr:cNvCxnSpPr/>
      </xdr:nvCxnSpPr>
      <xdr:spPr>
        <a:xfrm flipV="1">
          <a:off x="4633595" y="8680234"/>
          <a:ext cx="1270" cy="1322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62127</xdr:rowOff>
    </xdr:from>
    <xdr:ext cx="534377" cy="259045"/>
    <xdr:sp macro="" textlink="">
      <xdr:nvSpPr>
        <xdr:cNvPr id="115" name="総務費最小値テキスト"/>
        <xdr:cNvSpPr txBox="1"/>
      </xdr:nvSpPr>
      <xdr:spPr>
        <a:xfrm>
          <a:off x="4686300" y="100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58300</xdr:rowOff>
    </xdr:from>
    <xdr:to>
      <xdr:col>24</xdr:col>
      <xdr:colOff>152400</xdr:colOff>
      <xdr:row>58</xdr:row>
      <xdr:rowOff>58300</xdr:rowOff>
    </xdr:to>
    <xdr:cxnSp macro="">
      <xdr:nvCxnSpPr>
        <xdr:cNvPr id="116" name="直線コネクタ 115"/>
        <xdr:cNvCxnSpPr/>
      </xdr:nvCxnSpPr>
      <xdr:spPr>
        <a:xfrm>
          <a:off x="4546600" y="100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54411</xdr:rowOff>
    </xdr:from>
    <xdr:ext cx="534377" cy="259045"/>
    <xdr:sp macro="" textlink="">
      <xdr:nvSpPr>
        <xdr:cNvPr id="117" name="総務費最大値テキスト"/>
        <xdr:cNvSpPr txBox="1"/>
      </xdr:nvSpPr>
      <xdr:spPr>
        <a:xfrm>
          <a:off x="4686300" y="845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107734</xdr:rowOff>
    </xdr:from>
    <xdr:to>
      <xdr:col>24</xdr:col>
      <xdr:colOff>152400</xdr:colOff>
      <xdr:row>50</xdr:row>
      <xdr:rowOff>107734</xdr:rowOff>
    </xdr:to>
    <xdr:cxnSp macro="">
      <xdr:nvCxnSpPr>
        <xdr:cNvPr id="118" name="直線コネクタ 117"/>
        <xdr:cNvCxnSpPr/>
      </xdr:nvCxnSpPr>
      <xdr:spPr>
        <a:xfrm>
          <a:off x="4546600" y="868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72454</xdr:rowOff>
    </xdr:from>
    <xdr:to>
      <xdr:col>24</xdr:col>
      <xdr:colOff>63500</xdr:colOff>
      <xdr:row>57</xdr:row>
      <xdr:rowOff>64</xdr:rowOff>
    </xdr:to>
    <xdr:cxnSp macro="">
      <xdr:nvCxnSpPr>
        <xdr:cNvPr id="119" name="直線コネクタ 118"/>
        <xdr:cNvCxnSpPr/>
      </xdr:nvCxnSpPr>
      <xdr:spPr>
        <a:xfrm flipV="1">
          <a:off x="3797300" y="9673654"/>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161231</xdr:rowOff>
    </xdr:from>
    <xdr:ext cx="534377" cy="259045"/>
    <xdr:sp macro="" textlink="">
      <xdr:nvSpPr>
        <xdr:cNvPr id="120" name="総務費平均値テキスト"/>
        <xdr:cNvSpPr txBox="1"/>
      </xdr:nvSpPr>
      <xdr:spPr>
        <a:xfrm>
          <a:off x="4686300" y="9248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138354</xdr:rowOff>
    </xdr:from>
    <xdr:to>
      <xdr:col>24</xdr:col>
      <xdr:colOff>114300</xdr:colOff>
      <xdr:row>55</xdr:row>
      <xdr:rowOff>68504</xdr:rowOff>
    </xdr:to>
    <xdr:sp macro="" textlink="">
      <xdr:nvSpPr>
        <xdr:cNvPr id="121" name="フローチャート: 判断 120"/>
        <xdr:cNvSpPr/>
      </xdr:nvSpPr>
      <xdr:spPr>
        <a:xfrm>
          <a:off x="45847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168694</xdr:rowOff>
    </xdr:from>
    <xdr:to>
      <xdr:col>19</xdr:col>
      <xdr:colOff>177800</xdr:colOff>
      <xdr:row>57</xdr:row>
      <xdr:rowOff>64</xdr:rowOff>
    </xdr:to>
    <xdr:cxnSp macro="">
      <xdr:nvCxnSpPr>
        <xdr:cNvPr id="122" name="直線コネクタ 121"/>
        <xdr:cNvCxnSpPr/>
      </xdr:nvCxnSpPr>
      <xdr:spPr>
        <a:xfrm>
          <a:off x="2908300" y="9598444"/>
          <a:ext cx="889000" cy="17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133896</xdr:rowOff>
    </xdr:from>
    <xdr:to>
      <xdr:col>20</xdr:col>
      <xdr:colOff>38100</xdr:colOff>
      <xdr:row>55</xdr:row>
      <xdr:rowOff>64046</xdr:rowOff>
    </xdr:to>
    <xdr:sp macro="" textlink="">
      <xdr:nvSpPr>
        <xdr:cNvPr id="123" name="フローチャート: 判断 122"/>
        <xdr:cNvSpPr/>
      </xdr:nvSpPr>
      <xdr:spPr>
        <a:xfrm>
          <a:off x="3746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80573</xdr:rowOff>
    </xdr:from>
    <xdr:ext cx="534377" cy="259045"/>
    <xdr:sp macro="" textlink="">
      <xdr:nvSpPr>
        <xdr:cNvPr id="124" name="テキスト ボックス 123"/>
        <xdr:cNvSpPr txBox="1"/>
      </xdr:nvSpPr>
      <xdr:spPr>
        <a:xfrm>
          <a:off x="3530111" y="916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166998</xdr:rowOff>
    </xdr:from>
    <xdr:to>
      <xdr:col>15</xdr:col>
      <xdr:colOff>50800</xdr:colOff>
      <xdr:row>55</xdr:row>
      <xdr:rowOff>168694</xdr:rowOff>
    </xdr:to>
    <xdr:cxnSp macro="">
      <xdr:nvCxnSpPr>
        <xdr:cNvPr id="125" name="直線コネクタ 124"/>
        <xdr:cNvCxnSpPr/>
      </xdr:nvCxnSpPr>
      <xdr:spPr>
        <a:xfrm>
          <a:off x="2019300" y="9425298"/>
          <a:ext cx="889000" cy="17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132944</xdr:rowOff>
    </xdr:from>
    <xdr:to>
      <xdr:col>15</xdr:col>
      <xdr:colOff>101600</xdr:colOff>
      <xdr:row>55</xdr:row>
      <xdr:rowOff>63094</xdr:rowOff>
    </xdr:to>
    <xdr:sp macro="" textlink="">
      <xdr:nvSpPr>
        <xdr:cNvPr id="126" name="フローチャート: 判断 125"/>
        <xdr:cNvSpPr/>
      </xdr:nvSpPr>
      <xdr:spPr>
        <a:xfrm>
          <a:off x="2857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79621</xdr:rowOff>
    </xdr:from>
    <xdr:ext cx="534377" cy="259045"/>
    <xdr:sp macro="" textlink="">
      <xdr:nvSpPr>
        <xdr:cNvPr id="127" name="テキスト ボックス 126"/>
        <xdr:cNvSpPr txBox="1"/>
      </xdr:nvSpPr>
      <xdr:spPr>
        <a:xfrm>
          <a:off x="2641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51670</xdr:rowOff>
    </xdr:from>
    <xdr:to>
      <xdr:col>10</xdr:col>
      <xdr:colOff>114300</xdr:colOff>
      <xdr:row>54</xdr:row>
      <xdr:rowOff>166998</xdr:rowOff>
    </xdr:to>
    <xdr:cxnSp macro="">
      <xdr:nvCxnSpPr>
        <xdr:cNvPr id="128" name="直線コネクタ 127"/>
        <xdr:cNvCxnSpPr/>
      </xdr:nvCxnSpPr>
      <xdr:spPr>
        <a:xfrm>
          <a:off x="1130300" y="9138520"/>
          <a:ext cx="889000" cy="28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120714</xdr:rowOff>
    </xdr:from>
    <xdr:to>
      <xdr:col>10</xdr:col>
      <xdr:colOff>165100</xdr:colOff>
      <xdr:row>54</xdr:row>
      <xdr:rowOff>50864</xdr:rowOff>
    </xdr:to>
    <xdr:sp macro="" textlink="">
      <xdr:nvSpPr>
        <xdr:cNvPr id="129" name="フローチャート: 判断 128"/>
        <xdr:cNvSpPr/>
      </xdr:nvSpPr>
      <xdr:spPr>
        <a:xfrm>
          <a:off x="1968500" y="92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67391</xdr:rowOff>
    </xdr:from>
    <xdr:ext cx="534377" cy="259045"/>
    <xdr:sp macro="" textlink="">
      <xdr:nvSpPr>
        <xdr:cNvPr id="130" name="テキスト ボックス 129"/>
        <xdr:cNvSpPr txBox="1"/>
      </xdr:nvSpPr>
      <xdr:spPr>
        <a:xfrm>
          <a:off x="1752111" y="898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148565</xdr:rowOff>
    </xdr:from>
    <xdr:to>
      <xdr:col>6</xdr:col>
      <xdr:colOff>38100</xdr:colOff>
      <xdr:row>55</xdr:row>
      <xdr:rowOff>78715</xdr:rowOff>
    </xdr:to>
    <xdr:sp macro="" textlink="">
      <xdr:nvSpPr>
        <xdr:cNvPr id="131" name="フローチャート: 判断 130"/>
        <xdr:cNvSpPr/>
      </xdr:nvSpPr>
      <xdr:spPr>
        <a:xfrm>
          <a:off x="1079500" y="940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69842</xdr:rowOff>
    </xdr:from>
    <xdr:ext cx="534377" cy="259045"/>
    <xdr:sp macro="" textlink="">
      <xdr:nvSpPr>
        <xdr:cNvPr id="132" name="テキスト ボックス 131"/>
        <xdr:cNvSpPr txBox="1"/>
      </xdr:nvSpPr>
      <xdr:spPr>
        <a:xfrm>
          <a:off x="863111" y="949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21654</xdr:rowOff>
    </xdr:from>
    <xdr:to>
      <xdr:col>24</xdr:col>
      <xdr:colOff>114300</xdr:colOff>
      <xdr:row>56</xdr:row>
      <xdr:rowOff>123254</xdr:rowOff>
    </xdr:to>
    <xdr:sp macro="" textlink="">
      <xdr:nvSpPr>
        <xdr:cNvPr id="138" name="楕円 137"/>
        <xdr:cNvSpPr/>
      </xdr:nvSpPr>
      <xdr:spPr>
        <a:xfrm>
          <a:off x="4584700" y="96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xdr:rowOff>
    </xdr:from>
    <xdr:ext cx="534377" cy="259045"/>
    <xdr:sp macro="" textlink="">
      <xdr:nvSpPr>
        <xdr:cNvPr id="139" name="総務費該当値テキスト"/>
        <xdr:cNvSpPr txBox="1"/>
      </xdr:nvSpPr>
      <xdr:spPr>
        <a:xfrm>
          <a:off x="4686300" y="960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120714</xdr:rowOff>
    </xdr:from>
    <xdr:to>
      <xdr:col>20</xdr:col>
      <xdr:colOff>38100</xdr:colOff>
      <xdr:row>57</xdr:row>
      <xdr:rowOff>50864</xdr:rowOff>
    </xdr:to>
    <xdr:sp macro="" textlink="">
      <xdr:nvSpPr>
        <xdr:cNvPr id="140" name="楕円 139"/>
        <xdr:cNvSpPr/>
      </xdr:nvSpPr>
      <xdr:spPr>
        <a:xfrm>
          <a:off x="3746500" y="972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41991</xdr:rowOff>
    </xdr:from>
    <xdr:ext cx="534377" cy="259045"/>
    <xdr:sp macro="" textlink="">
      <xdr:nvSpPr>
        <xdr:cNvPr id="141" name="テキスト ボックス 140"/>
        <xdr:cNvSpPr txBox="1"/>
      </xdr:nvSpPr>
      <xdr:spPr>
        <a:xfrm>
          <a:off x="3530111" y="981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117894</xdr:rowOff>
    </xdr:from>
    <xdr:to>
      <xdr:col>15</xdr:col>
      <xdr:colOff>101600</xdr:colOff>
      <xdr:row>56</xdr:row>
      <xdr:rowOff>48044</xdr:rowOff>
    </xdr:to>
    <xdr:sp macro="" textlink="">
      <xdr:nvSpPr>
        <xdr:cNvPr id="142" name="楕円 141"/>
        <xdr:cNvSpPr/>
      </xdr:nvSpPr>
      <xdr:spPr>
        <a:xfrm>
          <a:off x="2857500" y="954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39171</xdr:rowOff>
    </xdr:from>
    <xdr:ext cx="534377" cy="259045"/>
    <xdr:sp macro="" textlink="">
      <xdr:nvSpPr>
        <xdr:cNvPr id="143" name="テキスト ボックス 142"/>
        <xdr:cNvSpPr txBox="1"/>
      </xdr:nvSpPr>
      <xdr:spPr>
        <a:xfrm>
          <a:off x="2641111" y="964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116198</xdr:rowOff>
    </xdr:from>
    <xdr:to>
      <xdr:col>10</xdr:col>
      <xdr:colOff>165100</xdr:colOff>
      <xdr:row>55</xdr:row>
      <xdr:rowOff>46348</xdr:rowOff>
    </xdr:to>
    <xdr:sp macro="" textlink="">
      <xdr:nvSpPr>
        <xdr:cNvPr id="144" name="楕円 143"/>
        <xdr:cNvSpPr/>
      </xdr:nvSpPr>
      <xdr:spPr>
        <a:xfrm>
          <a:off x="1968500" y="937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37475</xdr:rowOff>
    </xdr:from>
    <xdr:ext cx="534377" cy="259045"/>
    <xdr:sp macro="" textlink="">
      <xdr:nvSpPr>
        <xdr:cNvPr id="145" name="テキスト ボックス 144"/>
        <xdr:cNvSpPr txBox="1"/>
      </xdr:nvSpPr>
      <xdr:spPr>
        <a:xfrm>
          <a:off x="1752111" y="94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870</xdr:rowOff>
    </xdr:from>
    <xdr:to>
      <xdr:col>6</xdr:col>
      <xdr:colOff>38100</xdr:colOff>
      <xdr:row>53</xdr:row>
      <xdr:rowOff>102470</xdr:rowOff>
    </xdr:to>
    <xdr:sp macro="" textlink="">
      <xdr:nvSpPr>
        <xdr:cNvPr id="146" name="楕円 145"/>
        <xdr:cNvSpPr/>
      </xdr:nvSpPr>
      <xdr:spPr>
        <a:xfrm>
          <a:off x="1079500" y="90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118997</xdr:rowOff>
    </xdr:from>
    <xdr:ext cx="534377" cy="259045"/>
    <xdr:sp macro="" textlink="">
      <xdr:nvSpPr>
        <xdr:cNvPr id="147" name="テキスト ボックス 146"/>
        <xdr:cNvSpPr txBox="1"/>
      </xdr:nvSpPr>
      <xdr:spPr>
        <a:xfrm>
          <a:off x="863111" y="88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161373</xdr:rowOff>
    </xdr:from>
    <xdr:to>
      <xdr:col>24</xdr:col>
      <xdr:colOff>62865</xdr:colOff>
      <xdr:row>78</xdr:row>
      <xdr:rowOff>109252</xdr:rowOff>
    </xdr:to>
    <xdr:cxnSp macro="">
      <xdr:nvCxnSpPr>
        <xdr:cNvPr id="174" name="直線コネクタ 173"/>
        <xdr:cNvCxnSpPr/>
      </xdr:nvCxnSpPr>
      <xdr:spPr>
        <a:xfrm flipV="1">
          <a:off x="4633595" y="12162873"/>
          <a:ext cx="1270" cy="13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113079</xdr:rowOff>
    </xdr:from>
    <xdr:ext cx="599010" cy="259045"/>
    <xdr:sp macro="" textlink="">
      <xdr:nvSpPr>
        <xdr:cNvPr id="175" name="民生費最小値テキスト"/>
        <xdr:cNvSpPr txBox="1"/>
      </xdr:nvSpPr>
      <xdr:spPr>
        <a:xfrm>
          <a:off x="4686300" y="1348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109252</xdr:rowOff>
    </xdr:from>
    <xdr:to>
      <xdr:col>24</xdr:col>
      <xdr:colOff>152400</xdr:colOff>
      <xdr:row>78</xdr:row>
      <xdr:rowOff>109252</xdr:rowOff>
    </xdr:to>
    <xdr:cxnSp macro="">
      <xdr:nvCxnSpPr>
        <xdr:cNvPr id="176" name="直線コネクタ 175"/>
        <xdr:cNvCxnSpPr/>
      </xdr:nvCxnSpPr>
      <xdr:spPr>
        <a:xfrm>
          <a:off x="4546600" y="13482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108050</xdr:rowOff>
    </xdr:from>
    <xdr:ext cx="599010" cy="259045"/>
    <xdr:sp macro="" textlink="">
      <xdr:nvSpPr>
        <xdr:cNvPr id="177" name="民生費最大値テキスト"/>
        <xdr:cNvSpPr txBox="1"/>
      </xdr:nvSpPr>
      <xdr:spPr>
        <a:xfrm>
          <a:off x="4686300" y="1193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161373</xdr:rowOff>
    </xdr:from>
    <xdr:to>
      <xdr:col>24</xdr:col>
      <xdr:colOff>152400</xdr:colOff>
      <xdr:row>70</xdr:row>
      <xdr:rowOff>161373</xdr:rowOff>
    </xdr:to>
    <xdr:cxnSp macro="">
      <xdr:nvCxnSpPr>
        <xdr:cNvPr id="178" name="直線コネクタ 177"/>
        <xdr:cNvCxnSpPr/>
      </xdr:nvCxnSpPr>
      <xdr:spPr>
        <a:xfrm>
          <a:off x="4546600" y="1216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166261</xdr:rowOff>
    </xdr:from>
    <xdr:to>
      <xdr:col>24</xdr:col>
      <xdr:colOff>63500</xdr:colOff>
      <xdr:row>77</xdr:row>
      <xdr:rowOff>62193</xdr:rowOff>
    </xdr:to>
    <xdr:cxnSp macro="">
      <xdr:nvCxnSpPr>
        <xdr:cNvPr id="179" name="直線コネクタ 178"/>
        <xdr:cNvCxnSpPr/>
      </xdr:nvCxnSpPr>
      <xdr:spPr>
        <a:xfrm flipV="1">
          <a:off x="3797300" y="13196461"/>
          <a:ext cx="838200" cy="6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11628</xdr:rowOff>
    </xdr:from>
    <xdr:ext cx="599010" cy="259045"/>
    <xdr:sp macro="" textlink="">
      <xdr:nvSpPr>
        <xdr:cNvPr id="180" name="民生費平均値テキスト"/>
        <xdr:cNvSpPr txBox="1"/>
      </xdr:nvSpPr>
      <xdr:spPr>
        <a:xfrm>
          <a:off x="4686300" y="128703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160201</xdr:rowOff>
    </xdr:from>
    <xdr:to>
      <xdr:col>24</xdr:col>
      <xdr:colOff>114300</xdr:colOff>
      <xdr:row>76</xdr:row>
      <xdr:rowOff>90351</xdr:rowOff>
    </xdr:to>
    <xdr:sp macro="" textlink="">
      <xdr:nvSpPr>
        <xdr:cNvPr id="181" name="フローチャート: 判断 180"/>
        <xdr:cNvSpPr/>
      </xdr:nvSpPr>
      <xdr:spPr>
        <a:xfrm>
          <a:off x="45847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62193</xdr:rowOff>
    </xdr:from>
    <xdr:to>
      <xdr:col>19</xdr:col>
      <xdr:colOff>177800</xdr:colOff>
      <xdr:row>77</xdr:row>
      <xdr:rowOff>136075</xdr:rowOff>
    </xdr:to>
    <xdr:cxnSp macro="">
      <xdr:nvCxnSpPr>
        <xdr:cNvPr id="182" name="直線コネクタ 181"/>
        <xdr:cNvCxnSpPr/>
      </xdr:nvCxnSpPr>
      <xdr:spPr>
        <a:xfrm flipV="1">
          <a:off x="2908300" y="13263843"/>
          <a:ext cx="889000" cy="7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1357</xdr:rowOff>
    </xdr:from>
    <xdr:to>
      <xdr:col>20</xdr:col>
      <xdr:colOff>38100</xdr:colOff>
      <xdr:row>76</xdr:row>
      <xdr:rowOff>102957</xdr:rowOff>
    </xdr:to>
    <xdr:sp macro="" textlink="">
      <xdr:nvSpPr>
        <xdr:cNvPr id="183" name="フローチャート: 判断 182"/>
        <xdr:cNvSpPr/>
      </xdr:nvSpPr>
      <xdr:spPr>
        <a:xfrm>
          <a:off x="3746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119484</xdr:rowOff>
    </xdr:from>
    <xdr:ext cx="599010" cy="259045"/>
    <xdr:sp macro="" textlink="">
      <xdr:nvSpPr>
        <xdr:cNvPr id="184" name="テキスト ボックス 183"/>
        <xdr:cNvSpPr txBox="1"/>
      </xdr:nvSpPr>
      <xdr:spPr>
        <a:xfrm>
          <a:off x="3497795" y="1280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136075</xdr:rowOff>
    </xdr:from>
    <xdr:to>
      <xdr:col>15</xdr:col>
      <xdr:colOff>50800</xdr:colOff>
      <xdr:row>78</xdr:row>
      <xdr:rowOff>18073</xdr:rowOff>
    </xdr:to>
    <xdr:cxnSp macro="">
      <xdr:nvCxnSpPr>
        <xdr:cNvPr id="185" name="直線コネクタ 184"/>
        <xdr:cNvCxnSpPr/>
      </xdr:nvCxnSpPr>
      <xdr:spPr>
        <a:xfrm flipV="1">
          <a:off x="2019300" y="13337725"/>
          <a:ext cx="889000" cy="5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40328</xdr:rowOff>
    </xdr:from>
    <xdr:to>
      <xdr:col>15</xdr:col>
      <xdr:colOff>101600</xdr:colOff>
      <xdr:row>76</xdr:row>
      <xdr:rowOff>141928</xdr:rowOff>
    </xdr:to>
    <xdr:sp macro="" textlink="">
      <xdr:nvSpPr>
        <xdr:cNvPr id="186" name="フローチャート: 判断 185"/>
        <xdr:cNvSpPr/>
      </xdr:nvSpPr>
      <xdr:spPr>
        <a:xfrm>
          <a:off x="2857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158455</xdr:rowOff>
    </xdr:from>
    <xdr:ext cx="599010" cy="259045"/>
    <xdr:sp macro="" textlink="">
      <xdr:nvSpPr>
        <xdr:cNvPr id="187" name="テキスト ボックス 186"/>
        <xdr:cNvSpPr txBox="1"/>
      </xdr:nvSpPr>
      <xdr:spPr>
        <a:xfrm>
          <a:off x="2608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18073</xdr:rowOff>
    </xdr:from>
    <xdr:to>
      <xdr:col>10</xdr:col>
      <xdr:colOff>114300</xdr:colOff>
      <xdr:row>78</xdr:row>
      <xdr:rowOff>51755</xdr:rowOff>
    </xdr:to>
    <xdr:cxnSp macro="">
      <xdr:nvCxnSpPr>
        <xdr:cNvPr id="188" name="直線コネクタ 187"/>
        <xdr:cNvCxnSpPr/>
      </xdr:nvCxnSpPr>
      <xdr:spPr>
        <a:xfrm flipV="1">
          <a:off x="1130300" y="13391173"/>
          <a:ext cx="889000" cy="3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16151</xdr:rowOff>
    </xdr:from>
    <xdr:to>
      <xdr:col>10</xdr:col>
      <xdr:colOff>165100</xdr:colOff>
      <xdr:row>78</xdr:row>
      <xdr:rowOff>117751</xdr:rowOff>
    </xdr:to>
    <xdr:sp macro="" textlink="">
      <xdr:nvSpPr>
        <xdr:cNvPr id="189" name="フローチャート: 判断 188"/>
        <xdr:cNvSpPr/>
      </xdr:nvSpPr>
      <xdr:spPr>
        <a:xfrm>
          <a:off x="1968500" y="1338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108878</xdr:rowOff>
    </xdr:from>
    <xdr:ext cx="599010" cy="259045"/>
    <xdr:sp macro="" textlink="">
      <xdr:nvSpPr>
        <xdr:cNvPr id="190" name="テキスト ボックス 189"/>
        <xdr:cNvSpPr txBox="1"/>
      </xdr:nvSpPr>
      <xdr:spPr>
        <a:xfrm>
          <a:off x="1719795" y="1348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16554</xdr:rowOff>
    </xdr:from>
    <xdr:to>
      <xdr:col>6</xdr:col>
      <xdr:colOff>38100</xdr:colOff>
      <xdr:row>79</xdr:row>
      <xdr:rowOff>118154</xdr:rowOff>
    </xdr:to>
    <xdr:sp macro="" textlink="">
      <xdr:nvSpPr>
        <xdr:cNvPr id="191" name="フローチャート: 判断 190"/>
        <xdr:cNvSpPr/>
      </xdr:nvSpPr>
      <xdr:spPr>
        <a:xfrm>
          <a:off x="1079500" y="1356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109281</xdr:rowOff>
    </xdr:from>
    <xdr:ext cx="599010" cy="259045"/>
    <xdr:sp macro="" textlink="">
      <xdr:nvSpPr>
        <xdr:cNvPr id="192" name="テキスト ボックス 191"/>
        <xdr:cNvSpPr txBox="1"/>
      </xdr:nvSpPr>
      <xdr:spPr>
        <a:xfrm>
          <a:off x="830795" y="1365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115461</xdr:rowOff>
    </xdr:from>
    <xdr:to>
      <xdr:col>24</xdr:col>
      <xdr:colOff>114300</xdr:colOff>
      <xdr:row>77</xdr:row>
      <xdr:rowOff>45611</xdr:rowOff>
    </xdr:to>
    <xdr:sp macro="" textlink="">
      <xdr:nvSpPr>
        <xdr:cNvPr id="198" name="楕円 197"/>
        <xdr:cNvSpPr/>
      </xdr:nvSpPr>
      <xdr:spPr>
        <a:xfrm>
          <a:off x="4584700" y="131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93888</xdr:rowOff>
    </xdr:from>
    <xdr:ext cx="599010" cy="259045"/>
    <xdr:sp macro="" textlink="">
      <xdr:nvSpPr>
        <xdr:cNvPr id="199" name="民生費該当値テキスト"/>
        <xdr:cNvSpPr txBox="1"/>
      </xdr:nvSpPr>
      <xdr:spPr>
        <a:xfrm>
          <a:off x="4686300" y="1312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11393</xdr:rowOff>
    </xdr:from>
    <xdr:to>
      <xdr:col>20</xdr:col>
      <xdr:colOff>38100</xdr:colOff>
      <xdr:row>77</xdr:row>
      <xdr:rowOff>112993</xdr:rowOff>
    </xdr:to>
    <xdr:sp macro="" textlink="">
      <xdr:nvSpPr>
        <xdr:cNvPr id="200" name="楕円 199"/>
        <xdr:cNvSpPr/>
      </xdr:nvSpPr>
      <xdr:spPr>
        <a:xfrm>
          <a:off x="3746500" y="1321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104120</xdr:rowOff>
    </xdr:from>
    <xdr:ext cx="599010" cy="259045"/>
    <xdr:sp macro="" textlink="">
      <xdr:nvSpPr>
        <xdr:cNvPr id="201" name="テキスト ボックス 200"/>
        <xdr:cNvSpPr txBox="1"/>
      </xdr:nvSpPr>
      <xdr:spPr>
        <a:xfrm>
          <a:off x="3497795" y="13305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85275</xdr:rowOff>
    </xdr:from>
    <xdr:to>
      <xdr:col>15</xdr:col>
      <xdr:colOff>101600</xdr:colOff>
      <xdr:row>78</xdr:row>
      <xdr:rowOff>15425</xdr:rowOff>
    </xdr:to>
    <xdr:sp macro="" textlink="">
      <xdr:nvSpPr>
        <xdr:cNvPr id="202" name="楕円 201"/>
        <xdr:cNvSpPr/>
      </xdr:nvSpPr>
      <xdr:spPr>
        <a:xfrm>
          <a:off x="2857500" y="132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6552</xdr:rowOff>
    </xdr:from>
    <xdr:ext cx="599010" cy="259045"/>
    <xdr:sp macro="" textlink="">
      <xdr:nvSpPr>
        <xdr:cNvPr id="203" name="テキスト ボックス 202"/>
        <xdr:cNvSpPr txBox="1"/>
      </xdr:nvSpPr>
      <xdr:spPr>
        <a:xfrm>
          <a:off x="2608795" y="1337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138723</xdr:rowOff>
    </xdr:from>
    <xdr:to>
      <xdr:col>10</xdr:col>
      <xdr:colOff>165100</xdr:colOff>
      <xdr:row>78</xdr:row>
      <xdr:rowOff>68873</xdr:rowOff>
    </xdr:to>
    <xdr:sp macro="" textlink="">
      <xdr:nvSpPr>
        <xdr:cNvPr id="204" name="楕円 203"/>
        <xdr:cNvSpPr/>
      </xdr:nvSpPr>
      <xdr:spPr>
        <a:xfrm>
          <a:off x="1968500" y="133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85400</xdr:rowOff>
    </xdr:from>
    <xdr:ext cx="599010" cy="259045"/>
    <xdr:sp macro="" textlink="">
      <xdr:nvSpPr>
        <xdr:cNvPr id="205" name="テキスト ボックス 204"/>
        <xdr:cNvSpPr txBox="1"/>
      </xdr:nvSpPr>
      <xdr:spPr>
        <a:xfrm>
          <a:off x="1719795" y="1311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955</xdr:rowOff>
    </xdr:from>
    <xdr:to>
      <xdr:col>6</xdr:col>
      <xdr:colOff>38100</xdr:colOff>
      <xdr:row>78</xdr:row>
      <xdr:rowOff>102555</xdr:rowOff>
    </xdr:to>
    <xdr:sp macro="" textlink="">
      <xdr:nvSpPr>
        <xdr:cNvPr id="206" name="楕円 205"/>
        <xdr:cNvSpPr/>
      </xdr:nvSpPr>
      <xdr:spPr>
        <a:xfrm>
          <a:off x="1079500" y="1337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119082</xdr:rowOff>
    </xdr:from>
    <xdr:ext cx="599010" cy="259045"/>
    <xdr:sp macro="" textlink="">
      <xdr:nvSpPr>
        <xdr:cNvPr id="207" name="テキスト ボックス 206"/>
        <xdr:cNvSpPr txBox="1"/>
      </xdr:nvSpPr>
      <xdr:spPr>
        <a:xfrm>
          <a:off x="830795" y="1314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166241</xdr:rowOff>
    </xdr:from>
    <xdr:to>
      <xdr:col>24</xdr:col>
      <xdr:colOff>62865</xdr:colOff>
      <xdr:row>99</xdr:row>
      <xdr:rowOff>47323</xdr:rowOff>
    </xdr:to>
    <xdr:cxnSp macro="">
      <xdr:nvCxnSpPr>
        <xdr:cNvPr id="230" name="直線コネクタ 229"/>
        <xdr:cNvCxnSpPr/>
      </xdr:nvCxnSpPr>
      <xdr:spPr>
        <a:xfrm flipV="1">
          <a:off x="4633595" y="15596741"/>
          <a:ext cx="1270" cy="1424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51150</xdr:rowOff>
    </xdr:from>
    <xdr:ext cx="534377" cy="259045"/>
    <xdr:sp macro="" textlink="">
      <xdr:nvSpPr>
        <xdr:cNvPr id="231" name="衛生費最小値テキスト"/>
        <xdr:cNvSpPr txBox="1"/>
      </xdr:nvSpPr>
      <xdr:spPr>
        <a:xfrm>
          <a:off x="4686300" y="170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47323</xdr:rowOff>
    </xdr:from>
    <xdr:to>
      <xdr:col>24</xdr:col>
      <xdr:colOff>152400</xdr:colOff>
      <xdr:row>99</xdr:row>
      <xdr:rowOff>47323</xdr:rowOff>
    </xdr:to>
    <xdr:cxnSp macro="">
      <xdr:nvCxnSpPr>
        <xdr:cNvPr id="232" name="直線コネクタ 231"/>
        <xdr:cNvCxnSpPr/>
      </xdr:nvCxnSpPr>
      <xdr:spPr>
        <a:xfrm>
          <a:off x="4546600" y="17020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112918</xdr:rowOff>
    </xdr:from>
    <xdr:ext cx="534377" cy="259045"/>
    <xdr:sp macro="" textlink="">
      <xdr:nvSpPr>
        <xdr:cNvPr id="233" name="衛生費最大値テキスト"/>
        <xdr:cNvSpPr txBox="1"/>
      </xdr:nvSpPr>
      <xdr:spPr>
        <a:xfrm>
          <a:off x="4686300" y="153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166241</xdr:rowOff>
    </xdr:from>
    <xdr:to>
      <xdr:col>24</xdr:col>
      <xdr:colOff>152400</xdr:colOff>
      <xdr:row>90</xdr:row>
      <xdr:rowOff>166241</xdr:rowOff>
    </xdr:to>
    <xdr:cxnSp macro="">
      <xdr:nvCxnSpPr>
        <xdr:cNvPr id="234" name="直線コネクタ 233"/>
        <xdr:cNvCxnSpPr/>
      </xdr:nvCxnSpPr>
      <xdr:spPr>
        <a:xfrm>
          <a:off x="4546600" y="1559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156021</xdr:rowOff>
    </xdr:from>
    <xdr:to>
      <xdr:col>24</xdr:col>
      <xdr:colOff>63500</xdr:colOff>
      <xdr:row>96</xdr:row>
      <xdr:rowOff>66205</xdr:rowOff>
    </xdr:to>
    <xdr:cxnSp macro="">
      <xdr:nvCxnSpPr>
        <xdr:cNvPr id="235" name="直線コネクタ 234"/>
        <xdr:cNvCxnSpPr/>
      </xdr:nvCxnSpPr>
      <xdr:spPr>
        <a:xfrm>
          <a:off x="3797300" y="16443771"/>
          <a:ext cx="838200" cy="8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28283</xdr:rowOff>
    </xdr:from>
    <xdr:ext cx="534377" cy="259045"/>
    <xdr:sp macro="" textlink="">
      <xdr:nvSpPr>
        <xdr:cNvPr id="236" name="衛生費平均値テキスト"/>
        <xdr:cNvSpPr txBox="1"/>
      </xdr:nvSpPr>
      <xdr:spPr>
        <a:xfrm>
          <a:off x="4686300" y="1648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49856</xdr:rowOff>
    </xdr:from>
    <xdr:to>
      <xdr:col>24</xdr:col>
      <xdr:colOff>114300</xdr:colOff>
      <xdr:row>96</xdr:row>
      <xdr:rowOff>151456</xdr:rowOff>
    </xdr:to>
    <xdr:sp macro="" textlink="">
      <xdr:nvSpPr>
        <xdr:cNvPr id="237" name="フローチャート: 判断 236"/>
        <xdr:cNvSpPr/>
      </xdr:nvSpPr>
      <xdr:spPr>
        <a:xfrm>
          <a:off x="45847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106119</xdr:rowOff>
    </xdr:from>
    <xdr:to>
      <xdr:col>19</xdr:col>
      <xdr:colOff>177800</xdr:colOff>
      <xdr:row>95</xdr:row>
      <xdr:rowOff>156021</xdr:rowOff>
    </xdr:to>
    <xdr:cxnSp macro="">
      <xdr:nvCxnSpPr>
        <xdr:cNvPr id="238" name="直線コネクタ 237"/>
        <xdr:cNvCxnSpPr/>
      </xdr:nvCxnSpPr>
      <xdr:spPr>
        <a:xfrm>
          <a:off x="2908300" y="16393869"/>
          <a:ext cx="889000" cy="4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84900</xdr:rowOff>
    </xdr:from>
    <xdr:to>
      <xdr:col>20</xdr:col>
      <xdr:colOff>38100</xdr:colOff>
      <xdr:row>97</xdr:row>
      <xdr:rowOff>15050</xdr:rowOff>
    </xdr:to>
    <xdr:sp macro="" textlink="">
      <xdr:nvSpPr>
        <xdr:cNvPr id="239" name="フローチャート: 判断 238"/>
        <xdr:cNvSpPr/>
      </xdr:nvSpPr>
      <xdr:spPr>
        <a:xfrm>
          <a:off x="3746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6177</xdr:rowOff>
    </xdr:from>
    <xdr:ext cx="534377" cy="259045"/>
    <xdr:sp macro="" textlink="">
      <xdr:nvSpPr>
        <xdr:cNvPr id="240" name="テキスト ボックス 239"/>
        <xdr:cNvSpPr txBox="1"/>
      </xdr:nvSpPr>
      <xdr:spPr>
        <a:xfrm>
          <a:off x="3530111" y="166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106119</xdr:rowOff>
    </xdr:from>
    <xdr:to>
      <xdr:col>15</xdr:col>
      <xdr:colOff>50800</xdr:colOff>
      <xdr:row>95</xdr:row>
      <xdr:rowOff>143974</xdr:rowOff>
    </xdr:to>
    <xdr:cxnSp macro="">
      <xdr:nvCxnSpPr>
        <xdr:cNvPr id="241" name="直線コネクタ 240"/>
        <xdr:cNvCxnSpPr/>
      </xdr:nvCxnSpPr>
      <xdr:spPr>
        <a:xfrm flipV="1">
          <a:off x="2019300" y="16393869"/>
          <a:ext cx="889000" cy="3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95414</xdr:rowOff>
    </xdr:from>
    <xdr:to>
      <xdr:col>15</xdr:col>
      <xdr:colOff>101600</xdr:colOff>
      <xdr:row>97</xdr:row>
      <xdr:rowOff>25564</xdr:rowOff>
    </xdr:to>
    <xdr:sp macro="" textlink="">
      <xdr:nvSpPr>
        <xdr:cNvPr id="242" name="フローチャート: 判断 241"/>
        <xdr:cNvSpPr/>
      </xdr:nvSpPr>
      <xdr:spPr>
        <a:xfrm>
          <a:off x="2857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16691</xdr:rowOff>
    </xdr:from>
    <xdr:ext cx="534377" cy="259045"/>
    <xdr:sp macro="" textlink="">
      <xdr:nvSpPr>
        <xdr:cNvPr id="243" name="テキスト ボックス 242"/>
        <xdr:cNvSpPr txBox="1"/>
      </xdr:nvSpPr>
      <xdr:spPr>
        <a:xfrm>
          <a:off x="2641111" y="166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126578</xdr:rowOff>
    </xdr:from>
    <xdr:to>
      <xdr:col>10</xdr:col>
      <xdr:colOff>114300</xdr:colOff>
      <xdr:row>95</xdr:row>
      <xdr:rowOff>143974</xdr:rowOff>
    </xdr:to>
    <xdr:cxnSp macro="">
      <xdr:nvCxnSpPr>
        <xdr:cNvPr id="244" name="直線コネクタ 243"/>
        <xdr:cNvCxnSpPr/>
      </xdr:nvCxnSpPr>
      <xdr:spPr>
        <a:xfrm>
          <a:off x="1130300" y="16414328"/>
          <a:ext cx="8890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135306</xdr:rowOff>
    </xdr:from>
    <xdr:to>
      <xdr:col>10</xdr:col>
      <xdr:colOff>165100</xdr:colOff>
      <xdr:row>96</xdr:row>
      <xdr:rowOff>65456</xdr:rowOff>
    </xdr:to>
    <xdr:sp macro="" textlink="">
      <xdr:nvSpPr>
        <xdr:cNvPr id="245" name="フローチャート: 判断 244"/>
        <xdr:cNvSpPr/>
      </xdr:nvSpPr>
      <xdr:spPr>
        <a:xfrm>
          <a:off x="1968500" y="1642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56583</xdr:rowOff>
    </xdr:from>
    <xdr:ext cx="534377" cy="259045"/>
    <xdr:sp macro="" textlink="">
      <xdr:nvSpPr>
        <xdr:cNvPr id="246" name="テキスト ボックス 245"/>
        <xdr:cNvSpPr txBox="1"/>
      </xdr:nvSpPr>
      <xdr:spPr>
        <a:xfrm>
          <a:off x="1752111" y="1651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39134</xdr:rowOff>
    </xdr:from>
    <xdr:to>
      <xdr:col>6</xdr:col>
      <xdr:colOff>38100</xdr:colOff>
      <xdr:row>96</xdr:row>
      <xdr:rowOff>140734</xdr:rowOff>
    </xdr:to>
    <xdr:sp macro="" textlink="">
      <xdr:nvSpPr>
        <xdr:cNvPr id="247" name="フローチャート: 判断 246"/>
        <xdr:cNvSpPr/>
      </xdr:nvSpPr>
      <xdr:spPr>
        <a:xfrm>
          <a:off x="1079500" y="1649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131861</xdr:rowOff>
    </xdr:from>
    <xdr:ext cx="534377" cy="259045"/>
    <xdr:sp macro="" textlink="">
      <xdr:nvSpPr>
        <xdr:cNvPr id="248" name="テキスト ボックス 247"/>
        <xdr:cNvSpPr txBox="1"/>
      </xdr:nvSpPr>
      <xdr:spPr>
        <a:xfrm>
          <a:off x="863111" y="1659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15405</xdr:rowOff>
    </xdr:from>
    <xdr:to>
      <xdr:col>24</xdr:col>
      <xdr:colOff>114300</xdr:colOff>
      <xdr:row>96</xdr:row>
      <xdr:rowOff>117005</xdr:rowOff>
    </xdr:to>
    <xdr:sp macro="" textlink="">
      <xdr:nvSpPr>
        <xdr:cNvPr id="254" name="楕円 253"/>
        <xdr:cNvSpPr/>
      </xdr:nvSpPr>
      <xdr:spPr>
        <a:xfrm>
          <a:off x="4584700" y="164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38282</xdr:rowOff>
    </xdr:from>
    <xdr:ext cx="534377" cy="259045"/>
    <xdr:sp macro="" textlink="">
      <xdr:nvSpPr>
        <xdr:cNvPr id="255" name="衛生費該当値テキスト"/>
        <xdr:cNvSpPr txBox="1"/>
      </xdr:nvSpPr>
      <xdr:spPr>
        <a:xfrm>
          <a:off x="4686300" y="1632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105221</xdr:rowOff>
    </xdr:from>
    <xdr:to>
      <xdr:col>20</xdr:col>
      <xdr:colOff>38100</xdr:colOff>
      <xdr:row>96</xdr:row>
      <xdr:rowOff>35371</xdr:rowOff>
    </xdr:to>
    <xdr:sp macro="" textlink="">
      <xdr:nvSpPr>
        <xdr:cNvPr id="256" name="楕円 255"/>
        <xdr:cNvSpPr/>
      </xdr:nvSpPr>
      <xdr:spPr>
        <a:xfrm>
          <a:off x="3746500" y="1639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51898</xdr:rowOff>
    </xdr:from>
    <xdr:ext cx="534377" cy="259045"/>
    <xdr:sp macro="" textlink="">
      <xdr:nvSpPr>
        <xdr:cNvPr id="257" name="テキスト ボックス 256"/>
        <xdr:cNvSpPr txBox="1"/>
      </xdr:nvSpPr>
      <xdr:spPr>
        <a:xfrm>
          <a:off x="3530111" y="1616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55319</xdr:rowOff>
    </xdr:from>
    <xdr:to>
      <xdr:col>15</xdr:col>
      <xdr:colOff>101600</xdr:colOff>
      <xdr:row>95</xdr:row>
      <xdr:rowOff>156919</xdr:rowOff>
    </xdr:to>
    <xdr:sp macro="" textlink="">
      <xdr:nvSpPr>
        <xdr:cNvPr id="258" name="楕円 257"/>
        <xdr:cNvSpPr/>
      </xdr:nvSpPr>
      <xdr:spPr>
        <a:xfrm>
          <a:off x="2857500" y="1634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1996</xdr:rowOff>
    </xdr:from>
    <xdr:ext cx="534377" cy="259045"/>
    <xdr:sp macro="" textlink="">
      <xdr:nvSpPr>
        <xdr:cNvPr id="259" name="テキスト ボックス 258"/>
        <xdr:cNvSpPr txBox="1"/>
      </xdr:nvSpPr>
      <xdr:spPr>
        <a:xfrm>
          <a:off x="2641111" y="1611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93174</xdr:rowOff>
    </xdr:from>
    <xdr:to>
      <xdr:col>10</xdr:col>
      <xdr:colOff>165100</xdr:colOff>
      <xdr:row>96</xdr:row>
      <xdr:rowOff>23324</xdr:rowOff>
    </xdr:to>
    <xdr:sp macro="" textlink="">
      <xdr:nvSpPr>
        <xdr:cNvPr id="260" name="楕円 259"/>
        <xdr:cNvSpPr/>
      </xdr:nvSpPr>
      <xdr:spPr>
        <a:xfrm>
          <a:off x="1968500" y="1638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39851</xdr:rowOff>
    </xdr:from>
    <xdr:ext cx="534377" cy="259045"/>
    <xdr:sp macro="" textlink="">
      <xdr:nvSpPr>
        <xdr:cNvPr id="261" name="テキスト ボックス 260"/>
        <xdr:cNvSpPr txBox="1"/>
      </xdr:nvSpPr>
      <xdr:spPr>
        <a:xfrm>
          <a:off x="1752111" y="1615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75778</xdr:rowOff>
    </xdr:from>
    <xdr:to>
      <xdr:col>6</xdr:col>
      <xdr:colOff>38100</xdr:colOff>
      <xdr:row>96</xdr:row>
      <xdr:rowOff>5928</xdr:rowOff>
    </xdr:to>
    <xdr:sp macro="" textlink="">
      <xdr:nvSpPr>
        <xdr:cNvPr id="262" name="楕円 261"/>
        <xdr:cNvSpPr/>
      </xdr:nvSpPr>
      <xdr:spPr>
        <a:xfrm>
          <a:off x="1079500" y="1636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22455</xdr:rowOff>
    </xdr:from>
    <xdr:ext cx="534377" cy="259045"/>
    <xdr:sp macro="" textlink="">
      <xdr:nvSpPr>
        <xdr:cNvPr id="263" name="テキスト ボックス 262"/>
        <xdr:cNvSpPr txBox="1"/>
      </xdr:nvSpPr>
      <xdr:spPr>
        <a:xfrm>
          <a:off x="863111" y="1613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159766</xdr:rowOff>
    </xdr:from>
    <xdr:to>
      <xdr:col>54</xdr:col>
      <xdr:colOff>189865</xdr:colOff>
      <xdr:row>39</xdr:row>
      <xdr:rowOff>30480</xdr:rowOff>
    </xdr:to>
    <xdr:cxnSp macro="">
      <xdr:nvCxnSpPr>
        <xdr:cNvPr id="287" name="直線コネクタ 286"/>
        <xdr:cNvCxnSpPr/>
      </xdr:nvCxnSpPr>
      <xdr:spPr>
        <a:xfrm flipV="1">
          <a:off x="10475595" y="5303266"/>
          <a:ext cx="1270" cy="1413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34307</xdr:rowOff>
    </xdr:from>
    <xdr:ext cx="378565" cy="259045"/>
    <xdr:sp macro="" textlink="">
      <xdr:nvSpPr>
        <xdr:cNvPr id="288"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30480</xdr:rowOff>
    </xdr:from>
    <xdr:to>
      <xdr:col>55</xdr:col>
      <xdr:colOff>88900</xdr:colOff>
      <xdr:row>39</xdr:row>
      <xdr:rowOff>30480</xdr:rowOff>
    </xdr:to>
    <xdr:cxnSp macro="">
      <xdr:nvCxnSpPr>
        <xdr:cNvPr id="289" name="直線コネクタ 288"/>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106443</xdr:rowOff>
    </xdr:from>
    <xdr:ext cx="534377" cy="259045"/>
    <xdr:sp macro="" textlink="">
      <xdr:nvSpPr>
        <xdr:cNvPr id="290" name="労働費最大値テキスト"/>
        <xdr:cNvSpPr txBox="1"/>
      </xdr:nvSpPr>
      <xdr:spPr>
        <a:xfrm>
          <a:off x="10528300" y="507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159766</xdr:rowOff>
    </xdr:from>
    <xdr:to>
      <xdr:col>55</xdr:col>
      <xdr:colOff>88900</xdr:colOff>
      <xdr:row>30</xdr:row>
      <xdr:rowOff>159766</xdr:rowOff>
    </xdr:to>
    <xdr:cxnSp macro="">
      <xdr:nvCxnSpPr>
        <xdr:cNvPr id="291" name="直線コネクタ 290"/>
        <xdr:cNvCxnSpPr/>
      </xdr:nvCxnSpPr>
      <xdr:spPr>
        <a:xfrm>
          <a:off x="10388600" y="53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150368</xdr:rowOff>
    </xdr:from>
    <xdr:to>
      <xdr:col>55</xdr:col>
      <xdr:colOff>0</xdr:colOff>
      <xdr:row>38</xdr:row>
      <xdr:rowOff>33274</xdr:rowOff>
    </xdr:to>
    <xdr:cxnSp macro="">
      <xdr:nvCxnSpPr>
        <xdr:cNvPr id="292" name="直線コネクタ 291"/>
        <xdr:cNvCxnSpPr/>
      </xdr:nvCxnSpPr>
      <xdr:spPr>
        <a:xfrm>
          <a:off x="9639300" y="6494018"/>
          <a:ext cx="838200" cy="5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3700</xdr:rowOff>
    </xdr:from>
    <xdr:ext cx="469744" cy="259045"/>
    <xdr:sp macro="" textlink="">
      <xdr:nvSpPr>
        <xdr:cNvPr id="293" name="労働費平均値テキスト"/>
        <xdr:cNvSpPr txBox="1"/>
      </xdr:nvSpPr>
      <xdr:spPr>
        <a:xfrm>
          <a:off x="10528300" y="6347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152273</xdr:rowOff>
    </xdr:from>
    <xdr:to>
      <xdr:col>55</xdr:col>
      <xdr:colOff>50800</xdr:colOff>
      <xdr:row>38</xdr:row>
      <xdr:rowOff>82423</xdr:rowOff>
    </xdr:to>
    <xdr:sp macro="" textlink="">
      <xdr:nvSpPr>
        <xdr:cNvPr id="294" name="フローチャート: 判断 293"/>
        <xdr:cNvSpPr/>
      </xdr:nvSpPr>
      <xdr:spPr>
        <a:xfrm>
          <a:off x="104267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145034</xdr:rowOff>
    </xdr:from>
    <xdr:to>
      <xdr:col>50</xdr:col>
      <xdr:colOff>114300</xdr:colOff>
      <xdr:row>37</xdr:row>
      <xdr:rowOff>150368</xdr:rowOff>
    </xdr:to>
    <xdr:cxnSp macro="">
      <xdr:nvCxnSpPr>
        <xdr:cNvPr id="295" name="直線コネクタ 294"/>
        <xdr:cNvCxnSpPr/>
      </xdr:nvCxnSpPr>
      <xdr:spPr>
        <a:xfrm>
          <a:off x="8750300" y="648868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145923</xdr:rowOff>
    </xdr:from>
    <xdr:to>
      <xdr:col>50</xdr:col>
      <xdr:colOff>165100</xdr:colOff>
      <xdr:row>38</xdr:row>
      <xdr:rowOff>76073</xdr:rowOff>
    </xdr:to>
    <xdr:sp macro="" textlink="">
      <xdr:nvSpPr>
        <xdr:cNvPr id="296" name="フローチャート: 判断 295"/>
        <xdr:cNvSpPr/>
      </xdr:nvSpPr>
      <xdr:spPr>
        <a:xfrm>
          <a:off x="9588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67200</xdr:rowOff>
    </xdr:from>
    <xdr:ext cx="469744" cy="259045"/>
    <xdr:sp macro="" textlink="">
      <xdr:nvSpPr>
        <xdr:cNvPr id="297" name="テキスト ボックス 296"/>
        <xdr:cNvSpPr txBox="1"/>
      </xdr:nvSpPr>
      <xdr:spPr>
        <a:xfrm>
          <a:off x="9404428" y="658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58928</xdr:rowOff>
    </xdr:from>
    <xdr:to>
      <xdr:col>45</xdr:col>
      <xdr:colOff>177800</xdr:colOff>
      <xdr:row>37</xdr:row>
      <xdr:rowOff>145034</xdr:rowOff>
    </xdr:to>
    <xdr:cxnSp macro="">
      <xdr:nvCxnSpPr>
        <xdr:cNvPr id="298" name="直線コネクタ 297"/>
        <xdr:cNvCxnSpPr/>
      </xdr:nvCxnSpPr>
      <xdr:spPr>
        <a:xfrm>
          <a:off x="7861300" y="6402578"/>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153543</xdr:rowOff>
    </xdr:from>
    <xdr:to>
      <xdr:col>46</xdr:col>
      <xdr:colOff>38100</xdr:colOff>
      <xdr:row>38</xdr:row>
      <xdr:rowOff>83693</xdr:rowOff>
    </xdr:to>
    <xdr:sp macro="" textlink="">
      <xdr:nvSpPr>
        <xdr:cNvPr id="299" name="フローチャート: 判断 298"/>
        <xdr:cNvSpPr/>
      </xdr:nvSpPr>
      <xdr:spPr>
        <a:xfrm>
          <a:off x="8699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74820</xdr:rowOff>
    </xdr:from>
    <xdr:ext cx="469744" cy="259045"/>
    <xdr:sp macro="" textlink="">
      <xdr:nvSpPr>
        <xdr:cNvPr id="300" name="テキスト ボックス 299"/>
        <xdr:cNvSpPr txBox="1"/>
      </xdr:nvSpPr>
      <xdr:spPr>
        <a:xfrm>
          <a:off x="8515428" y="65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55626</xdr:rowOff>
    </xdr:from>
    <xdr:to>
      <xdr:col>41</xdr:col>
      <xdr:colOff>50800</xdr:colOff>
      <xdr:row>37</xdr:row>
      <xdr:rowOff>58928</xdr:rowOff>
    </xdr:to>
    <xdr:cxnSp macro="">
      <xdr:nvCxnSpPr>
        <xdr:cNvPr id="301" name="直線コネクタ 300"/>
        <xdr:cNvCxnSpPr/>
      </xdr:nvCxnSpPr>
      <xdr:spPr>
        <a:xfrm>
          <a:off x="6972300" y="6399276"/>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83566</xdr:rowOff>
    </xdr:from>
    <xdr:to>
      <xdr:col>41</xdr:col>
      <xdr:colOff>101600</xdr:colOff>
      <xdr:row>38</xdr:row>
      <xdr:rowOff>13715</xdr:rowOff>
    </xdr:to>
    <xdr:sp macro="" textlink="">
      <xdr:nvSpPr>
        <xdr:cNvPr id="302" name="フローチャート: 判断 301"/>
        <xdr:cNvSpPr/>
      </xdr:nvSpPr>
      <xdr:spPr>
        <a:xfrm>
          <a:off x="7810500" y="64272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4843</xdr:rowOff>
    </xdr:from>
    <xdr:ext cx="469744" cy="259045"/>
    <xdr:sp macro="" textlink="">
      <xdr:nvSpPr>
        <xdr:cNvPr id="303" name="テキスト ボックス 302"/>
        <xdr:cNvSpPr txBox="1"/>
      </xdr:nvSpPr>
      <xdr:spPr>
        <a:xfrm>
          <a:off x="7626428" y="65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74041</xdr:rowOff>
    </xdr:from>
    <xdr:to>
      <xdr:col>36</xdr:col>
      <xdr:colOff>165100</xdr:colOff>
      <xdr:row>38</xdr:row>
      <xdr:rowOff>4190</xdr:rowOff>
    </xdr:to>
    <xdr:sp macro="" textlink="">
      <xdr:nvSpPr>
        <xdr:cNvPr id="304" name="フローチャート: 判断 303"/>
        <xdr:cNvSpPr/>
      </xdr:nvSpPr>
      <xdr:spPr>
        <a:xfrm>
          <a:off x="6921500" y="64176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166768</xdr:rowOff>
    </xdr:from>
    <xdr:ext cx="469744" cy="259045"/>
    <xdr:sp macro="" textlink="">
      <xdr:nvSpPr>
        <xdr:cNvPr id="305" name="テキスト ボックス 304"/>
        <xdr:cNvSpPr txBox="1"/>
      </xdr:nvSpPr>
      <xdr:spPr>
        <a:xfrm>
          <a:off x="6737428" y="65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153924</xdr:rowOff>
    </xdr:from>
    <xdr:to>
      <xdr:col>55</xdr:col>
      <xdr:colOff>50800</xdr:colOff>
      <xdr:row>38</xdr:row>
      <xdr:rowOff>84074</xdr:rowOff>
    </xdr:to>
    <xdr:sp macro="" textlink="">
      <xdr:nvSpPr>
        <xdr:cNvPr id="311" name="楕円 310"/>
        <xdr:cNvSpPr/>
      </xdr:nvSpPr>
      <xdr:spPr>
        <a:xfrm>
          <a:off x="10426700" y="64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132351</xdr:rowOff>
    </xdr:from>
    <xdr:ext cx="469744" cy="259045"/>
    <xdr:sp macro="" textlink="">
      <xdr:nvSpPr>
        <xdr:cNvPr id="312" name="労働費該当値テキスト"/>
        <xdr:cNvSpPr txBox="1"/>
      </xdr:nvSpPr>
      <xdr:spPr>
        <a:xfrm>
          <a:off x="10528300" y="647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99568</xdr:rowOff>
    </xdr:from>
    <xdr:to>
      <xdr:col>50</xdr:col>
      <xdr:colOff>165100</xdr:colOff>
      <xdr:row>38</xdr:row>
      <xdr:rowOff>29718</xdr:rowOff>
    </xdr:to>
    <xdr:sp macro="" textlink="">
      <xdr:nvSpPr>
        <xdr:cNvPr id="313" name="楕円 312"/>
        <xdr:cNvSpPr/>
      </xdr:nvSpPr>
      <xdr:spPr>
        <a:xfrm>
          <a:off x="9588500" y="64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46245</xdr:rowOff>
    </xdr:from>
    <xdr:ext cx="469744" cy="259045"/>
    <xdr:sp macro="" textlink="">
      <xdr:nvSpPr>
        <xdr:cNvPr id="314" name="テキスト ボックス 313"/>
        <xdr:cNvSpPr txBox="1"/>
      </xdr:nvSpPr>
      <xdr:spPr>
        <a:xfrm>
          <a:off x="9404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94234</xdr:rowOff>
    </xdr:from>
    <xdr:to>
      <xdr:col>46</xdr:col>
      <xdr:colOff>38100</xdr:colOff>
      <xdr:row>38</xdr:row>
      <xdr:rowOff>24385</xdr:rowOff>
    </xdr:to>
    <xdr:sp macro="" textlink="">
      <xdr:nvSpPr>
        <xdr:cNvPr id="315" name="楕円 314"/>
        <xdr:cNvSpPr/>
      </xdr:nvSpPr>
      <xdr:spPr>
        <a:xfrm>
          <a:off x="8699500" y="64378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40911</xdr:rowOff>
    </xdr:from>
    <xdr:ext cx="469744" cy="259045"/>
    <xdr:sp macro="" textlink="">
      <xdr:nvSpPr>
        <xdr:cNvPr id="316" name="テキスト ボックス 315"/>
        <xdr:cNvSpPr txBox="1"/>
      </xdr:nvSpPr>
      <xdr:spPr>
        <a:xfrm>
          <a:off x="8515428" y="621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8128</xdr:rowOff>
    </xdr:from>
    <xdr:to>
      <xdr:col>41</xdr:col>
      <xdr:colOff>101600</xdr:colOff>
      <xdr:row>37</xdr:row>
      <xdr:rowOff>109728</xdr:rowOff>
    </xdr:to>
    <xdr:sp macro="" textlink="">
      <xdr:nvSpPr>
        <xdr:cNvPr id="317" name="楕円 316"/>
        <xdr:cNvSpPr/>
      </xdr:nvSpPr>
      <xdr:spPr>
        <a:xfrm>
          <a:off x="7810500" y="63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126255</xdr:rowOff>
    </xdr:from>
    <xdr:ext cx="469744" cy="259045"/>
    <xdr:sp macro="" textlink="">
      <xdr:nvSpPr>
        <xdr:cNvPr id="318" name="テキスト ボックス 317"/>
        <xdr:cNvSpPr txBox="1"/>
      </xdr:nvSpPr>
      <xdr:spPr>
        <a:xfrm>
          <a:off x="7626428" y="612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4826</xdr:rowOff>
    </xdr:from>
    <xdr:to>
      <xdr:col>36</xdr:col>
      <xdr:colOff>165100</xdr:colOff>
      <xdr:row>37</xdr:row>
      <xdr:rowOff>106426</xdr:rowOff>
    </xdr:to>
    <xdr:sp macro="" textlink="">
      <xdr:nvSpPr>
        <xdr:cNvPr id="319" name="楕円 318"/>
        <xdr:cNvSpPr/>
      </xdr:nvSpPr>
      <xdr:spPr>
        <a:xfrm>
          <a:off x="6921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122953</xdr:rowOff>
    </xdr:from>
    <xdr:ext cx="469744" cy="259045"/>
    <xdr:sp macro="" textlink="">
      <xdr:nvSpPr>
        <xdr:cNvPr id="320" name="テキスト ボックス 319"/>
        <xdr:cNvSpPr txBox="1"/>
      </xdr:nvSpPr>
      <xdr:spPr>
        <a:xfrm>
          <a:off x="6737428"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12011</xdr:rowOff>
    </xdr:from>
    <xdr:to>
      <xdr:col>54</xdr:col>
      <xdr:colOff>189865</xdr:colOff>
      <xdr:row>59</xdr:row>
      <xdr:rowOff>91466</xdr:rowOff>
    </xdr:to>
    <xdr:cxnSp macro="">
      <xdr:nvCxnSpPr>
        <xdr:cNvPr id="346" name="直線コネクタ 345"/>
        <xdr:cNvCxnSpPr/>
      </xdr:nvCxnSpPr>
      <xdr:spPr>
        <a:xfrm flipV="1">
          <a:off x="10475595" y="8755961"/>
          <a:ext cx="1270" cy="1451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95293</xdr:rowOff>
    </xdr:from>
    <xdr:ext cx="378565" cy="259045"/>
    <xdr:sp macro="" textlink="">
      <xdr:nvSpPr>
        <xdr:cNvPr id="347" name="農林水産業費最小値テキスト"/>
        <xdr:cNvSpPr txBox="1"/>
      </xdr:nvSpPr>
      <xdr:spPr>
        <a:xfrm>
          <a:off x="10528300" y="102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91466</xdr:rowOff>
    </xdr:from>
    <xdr:to>
      <xdr:col>55</xdr:col>
      <xdr:colOff>88900</xdr:colOff>
      <xdr:row>59</xdr:row>
      <xdr:rowOff>91466</xdr:rowOff>
    </xdr:to>
    <xdr:cxnSp macro="">
      <xdr:nvCxnSpPr>
        <xdr:cNvPr id="348" name="直線コネクタ 347"/>
        <xdr:cNvCxnSpPr/>
      </xdr:nvCxnSpPr>
      <xdr:spPr>
        <a:xfrm>
          <a:off x="10388600" y="1020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130138</xdr:rowOff>
    </xdr:from>
    <xdr:ext cx="534377" cy="259045"/>
    <xdr:sp macro="" textlink="">
      <xdr:nvSpPr>
        <xdr:cNvPr id="349" name="農林水産業費最大値テキスト"/>
        <xdr:cNvSpPr txBox="1"/>
      </xdr:nvSpPr>
      <xdr:spPr>
        <a:xfrm>
          <a:off x="10528300" y="85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12011</xdr:rowOff>
    </xdr:from>
    <xdr:to>
      <xdr:col>55</xdr:col>
      <xdr:colOff>88900</xdr:colOff>
      <xdr:row>51</xdr:row>
      <xdr:rowOff>12011</xdr:rowOff>
    </xdr:to>
    <xdr:cxnSp macro="">
      <xdr:nvCxnSpPr>
        <xdr:cNvPr id="350" name="直線コネクタ 349"/>
        <xdr:cNvCxnSpPr/>
      </xdr:nvCxnSpPr>
      <xdr:spPr>
        <a:xfrm>
          <a:off x="10388600" y="875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101948</xdr:rowOff>
    </xdr:from>
    <xdr:to>
      <xdr:col>55</xdr:col>
      <xdr:colOff>0</xdr:colOff>
      <xdr:row>56</xdr:row>
      <xdr:rowOff>112170</xdr:rowOff>
    </xdr:to>
    <xdr:cxnSp macro="">
      <xdr:nvCxnSpPr>
        <xdr:cNvPr id="351" name="直線コネクタ 350"/>
        <xdr:cNvCxnSpPr/>
      </xdr:nvCxnSpPr>
      <xdr:spPr>
        <a:xfrm>
          <a:off x="9639300" y="9703148"/>
          <a:ext cx="8382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130195</xdr:rowOff>
    </xdr:from>
    <xdr:ext cx="534377" cy="259045"/>
    <xdr:sp macro="" textlink="">
      <xdr:nvSpPr>
        <xdr:cNvPr id="352" name="農林水産業費平均値テキスト"/>
        <xdr:cNvSpPr txBox="1"/>
      </xdr:nvSpPr>
      <xdr:spPr>
        <a:xfrm>
          <a:off x="10528300" y="9388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107318</xdr:rowOff>
    </xdr:from>
    <xdr:to>
      <xdr:col>55</xdr:col>
      <xdr:colOff>50800</xdr:colOff>
      <xdr:row>56</xdr:row>
      <xdr:rowOff>37468</xdr:rowOff>
    </xdr:to>
    <xdr:sp macro="" textlink="">
      <xdr:nvSpPr>
        <xdr:cNvPr id="353" name="フローチャート: 判断 352"/>
        <xdr:cNvSpPr/>
      </xdr:nvSpPr>
      <xdr:spPr>
        <a:xfrm>
          <a:off x="104267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101948</xdr:rowOff>
    </xdr:from>
    <xdr:to>
      <xdr:col>50</xdr:col>
      <xdr:colOff>114300</xdr:colOff>
      <xdr:row>56</xdr:row>
      <xdr:rowOff>121576</xdr:rowOff>
    </xdr:to>
    <xdr:cxnSp macro="">
      <xdr:nvCxnSpPr>
        <xdr:cNvPr id="354" name="直線コネクタ 353"/>
        <xdr:cNvCxnSpPr/>
      </xdr:nvCxnSpPr>
      <xdr:spPr>
        <a:xfrm flipV="1">
          <a:off x="8750300" y="9703148"/>
          <a:ext cx="889000" cy="1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87267</xdr:rowOff>
    </xdr:from>
    <xdr:to>
      <xdr:col>50</xdr:col>
      <xdr:colOff>165100</xdr:colOff>
      <xdr:row>56</xdr:row>
      <xdr:rowOff>17417</xdr:rowOff>
    </xdr:to>
    <xdr:sp macro="" textlink="">
      <xdr:nvSpPr>
        <xdr:cNvPr id="355" name="フローチャート: 判断 354"/>
        <xdr:cNvSpPr/>
      </xdr:nvSpPr>
      <xdr:spPr>
        <a:xfrm>
          <a:off x="9588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33944</xdr:rowOff>
    </xdr:from>
    <xdr:ext cx="534377" cy="259045"/>
    <xdr:sp macro="" textlink="">
      <xdr:nvSpPr>
        <xdr:cNvPr id="356" name="テキスト ボックス 355"/>
        <xdr:cNvSpPr txBox="1"/>
      </xdr:nvSpPr>
      <xdr:spPr>
        <a:xfrm>
          <a:off x="9372111" y="92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105867</xdr:rowOff>
    </xdr:from>
    <xdr:to>
      <xdr:col>45</xdr:col>
      <xdr:colOff>177800</xdr:colOff>
      <xdr:row>56</xdr:row>
      <xdr:rowOff>121576</xdr:rowOff>
    </xdr:to>
    <xdr:cxnSp macro="">
      <xdr:nvCxnSpPr>
        <xdr:cNvPr id="357" name="直線コネクタ 356"/>
        <xdr:cNvCxnSpPr/>
      </xdr:nvCxnSpPr>
      <xdr:spPr>
        <a:xfrm>
          <a:off x="7861300" y="9707067"/>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163391</xdr:rowOff>
    </xdr:from>
    <xdr:to>
      <xdr:col>46</xdr:col>
      <xdr:colOff>38100</xdr:colOff>
      <xdr:row>56</xdr:row>
      <xdr:rowOff>93541</xdr:rowOff>
    </xdr:to>
    <xdr:sp macro="" textlink="">
      <xdr:nvSpPr>
        <xdr:cNvPr id="358" name="フローチャート: 判断 357"/>
        <xdr:cNvSpPr/>
      </xdr:nvSpPr>
      <xdr:spPr>
        <a:xfrm>
          <a:off x="8699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110068</xdr:rowOff>
    </xdr:from>
    <xdr:ext cx="534377" cy="259045"/>
    <xdr:sp macro="" textlink="">
      <xdr:nvSpPr>
        <xdr:cNvPr id="359" name="テキスト ボックス 358"/>
        <xdr:cNvSpPr txBox="1"/>
      </xdr:nvSpPr>
      <xdr:spPr>
        <a:xfrm>
          <a:off x="8483111" y="9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143978</xdr:rowOff>
    </xdr:from>
    <xdr:to>
      <xdr:col>41</xdr:col>
      <xdr:colOff>50800</xdr:colOff>
      <xdr:row>56</xdr:row>
      <xdr:rowOff>105867</xdr:rowOff>
    </xdr:to>
    <xdr:cxnSp macro="">
      <xdr:nvCxnSpPr>
        <xdr:cNvPr id="360" name="直線コネクタ 359"/>
        <xdr:cNvCxnSpPr/>
      </xdr:nvCxnSpPr>
      <xdr:spPr>
        <a:xfrm>
          <a:off x="6972300" y="9573728"/>
          <a:ext cx="889000" cy="13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164926</xdr:rowOff>
    </xdr:from>
    <xdr:to>
      <xdr:col>41</xdr:col>
      <xdr:colOff>101600</xdr:colOff>
      <xdr:row>54</xdr:row>
      <xdr:rowOff>95076</xdr:rowOff>
    </xdr:to>
    <xdr:sp macro="" textlink="">
      <xdr:nvSpPr>
        <xdr:cNvPr id="361" name="フローチャート: 判断 360"/>
        <xdr:cNvSpPr/>
      </xdr:nvSpPr>
      <xdr:spPr>
        <a:xfrm>
          <a:off x="7810500" y="925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111603</xdr:rowOff>
    </xdr:from>
    <xdr:ext cx="534377" cy="259045"/>
    <xdr:sp macro="" textlink="">
      <xdr:nvSpPr>
        <xdr:cNvPr id="362" name="テキスト ボックス 361"/>
        <xdr:cNvSpPr txBox="1"/>
      </xdr:nvSpPr>
      <xdr:spPr>
        <a:xfrm>
          <a:off x="7594111" y="902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32272</xdr:rowOff>
    </xdr:from>
    <xdr:to>
      <xdr:col>36</xdr:col>
      <xdr:colOff>165100</xdr:colOff>
      <xdr:row>56</xdr:row>
      <xdr:rowOff>133872</xdr:rowOff>
    </xdr:to>
    <xdr:sp macro="" textlink="">
      <xdr:nvSpPr>
        <xdr:cNvPr id="363" name="フローチャート: 判断 362"/>
        <xdr:cNvSpPr/>
      </xdr:nvSpPr>
      <xdr:spPr>
        <a:xfrm>
          <a:off x="6921500" y="963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124999</xdr:rowOff>
    </xdr:from>
    <xdr:ext cx="534377" cy="259045"/>
    <xdr:sp macro="" textlink="">
      <xdr:nvSpPr>
        <xdr:cNvPr id="364" name="テキスト ボックス 363"/>
        <xdr:cNvSpPr txBox="1"/>
      </xdr:nvSpPr>
      <xdr:spPr>
        <a:xfrm>
          <a:off x="6705111" y="972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61370</xdr:rowOff>
    </xdr:from>
    <xdr:to>
      <xdr:col>55</xdr:col>
      <xdr:colOff>50800</xdr:colOff>
      <xdr:row>56</xdr:row>
      <xdr:rowOff>162970</xdr:rowOff>
    </xdr:to>
    <xdr:sp macro="" textlink="">
      <xdr:nvSpPr>
        <xdr:cNvPr id="370" name="楕円 369"/>
        <xdr:cNvSpPr/>
      </xdr:nvSpPr>
      <xdr:spPr>
        <a:xfrm>
          <a:off x="10426700" y="966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39797</xdr:rowOff>
    </xdr:from>
    <xdr:ext cx="534377" cy="259045"/>
    <xdr:sp macro="" textlink="">
      <xdr:nvSpPr>
        <xdr:cNvPr id="371" name="農林水産業費該当値テキスト"/>
        <xdr:cNvSpPr txBox="1"/>
      </xdr:nvSpPr>
      <xdr:spPr>
        <a:xfrm>
          <a:off x="10528300" y="964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51148</xdr:rowOff>
    </xdr:from>
    <xdr:to>
      <xdr:col>50</xdr:col>
      <xdr:colOff>165100</xdr:colOff>
      <xdr:row>56</xdr:row>
      <xdr:rowOff>152748</xdr:rowOff>
    </xdr:to>
    <xdr:sp macro="" textlink="">
      <xdr:nvSpPr>
        <xdr:cNvPr id="372" name="楕円 371"/>
        <xdr:cNvSpPr/>
      </xdr:nvSpPr>
      <xdr:spPr>
        <a:xfrm>
          <a:off x="9588500" y="965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143875</xdr:rowOff>
    </xdr:from>
    <xdr:ext cx="534377" cy="259045"/>
    <xdr:sp macro="" textlink="">
      <xdr:nvSpPr>
        <xdr:cNvPr id="373" name="テキスト ボックス 372"/>
        <xdr:cNvSpPr txBox="1"/>
      </xdr:nvSpPr>
      <xdr:spPr>
        <a:xfrm>
          <a:off x="9372111" y="974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70776</xdr:rowOff>
    </xdr:from>
    <xdr:to>
      <xdr:col>46</xdr:col>
      <xdr:colOff>38100</xdr:colOff>
      <xdr:row>57</xdr:row>
      <xdr:rowOff>926</xdr:rowOff>
    </xdr:to>
    <xdr:sp macro="" textlink="">
      <xdr:nvSpPr>
        <xdr:cNvPr id="374" name="楕円 373"/>
        <xdr:cNvSpPr/>
      </xdr:nvSpPr>
      <xdr:spPr>
        <a:xfrm>
          <a:off x="8699500" y="96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163503</xdr:rowOff>
    </xdr:from>
    <xdr:ext cx="534377" cy="259045"/>
    <xdr:sp macro="" textlink="">
      <xdr:nvSpPr>
        <xdr:cNvPr id="375" name="テキスト ボックス 374"/>
        <xdr:cNvSpPr txBox="1"/>
      </xdr:nvSpPr>
      <xdr:spPr>
        <a:xfrm>
          <a:off x="8483111" y="97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55067</xdr:rowOff>
    </xdr:from>
    <xdr:to>
      <xdr:col>41</xdr:col>
      <xdr:colOff>101600</xdr:colOff>
      <xdr:row>56</xdr:row>
      <xdr:rowOff>156667</xdr:rowOff>
    </xdr:to>
    <xdr:sp macro="" textlink="">
      <xdr:nvSpPr>
        <xdr:cNvPr id="376" name="楕円 375"/>
        <xdr:cNvSpPr/>
      </xdr:nvSpPr>
      <xdr:spPr>
        <a:xfrm>
          <a:off x="7810500" y="965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147794</xdr:rowOff>
    </xdr:from>
    <xdr:ext cx="534377" cy="259045"/>
    <xdr:sp macro="" textlink="">
      <xdr:nvSpPr>
        <xdr:cNvPr id="377" name="テキスト ボックス 376"/>
        <xdr:cNvSpPr txBox="1"/>
      </xdr:nvSpPr>
      <xdr:spPr>
        <a:xfrm>
          <a:off x="7594111" y="974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93178</xdr:rowOff>
    </xdr:from>
    <xdr:to>
      <xdr:col>36</xdr:col>
      <xdr:colOff>165100</xdr:colOff>
      <xdr:row>56</xdr:row>
      <xdr:rowOff>23328</xdr:rowOff>
    </xdr:to>
    <xdr:sp macro="" textlink="">
      <xdr:nvSpPr>
        <xdr:cNvPr id="378" name="楕円 377"/>
        <xdr:cNvSpPr/>
      </xdr:nvSpPr>
      <xdr:spPr>
        <a:xfrm>
          <a:off x="6921500" y="952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39855</xdr:rowOff>
    </xdr:from>
    <xdr:ext cx="534377" cy="259045"/>
    <xdr:sp macro="" textlink="">
      <xdr:nvSpPr>
        <xdr:cNvPr id="379" name="テキスト ボックス 378"/>
        <xdr:cNvSpPr txBox="1"/>
      </xdr:nvSpPr>
      <xdr:spPr>
        <a:xfrm>
          <a:off x="6705111" y="929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57252</xdr:rowOff>
    </xdr:from>
    <xdr:to>
      <xdr:col>54</xdr:col>
      <xdr:colOff>189865</xdr:colOff>
      <xdr:row>79</xdr:row>
      <xdr:rowOff>18351</xdr:rowOff>
    </xdr:to>
    <xdr:cxnSp macro="">
      <xdr:nvCxnSpPr>
        <xdr:cNvPr id="403" name="直線コネクタ 402"/>
        <xdr:cNvCxnSpPr/>
      </xdr:nvCxnSpPr>
      <xdr:spPr>
        <a:xfrm flipV="1">
          <a:off x="10475595" y="12573102"/>
          <a:ext cx="1270" cy="98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22178</xdr:rowOff>
    </xdr:from>
    <xdr:ext cx="378565" cy="259045"/>
    <xdr:sp macro="" textlink="">
      <xdr:nvSpPr>
        <xdr:cNvPr id="404" name="商工費最小値テキスト"/>
        <xdr:cNvSpPr txBox="1"/>
      </xdr:nvSpPr>
      <xdr:spPr>
        <a:xfrm>
          <a:off x="10528300" y="13566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18351</xdr:rowOff>
    </xdr:from>
    <xdr:to>
      <xdr:col>55</xdr:col>
      <xdr:colOff>88900</xdr:colOff>
      <xdr:row>79</xdr:row>
      <xdr:rowOff>18351</xdr:rowOff>
    </xdr:to>
    <xdr:cxnSp macro="">
      <xdr:nvCxnSpPr>
        <xdr:cNvPr id="405" name="直線コネクタ 404"/>
        <xdr:cNvCxnSpPr/>
      </xdr:nvCxnSpPr>
      <xdr:spPr>
        <a:xfrm>
          <a:off x="10388600" y="13562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3929</xdr:rowOff>
    </xdr:from>
    <xdr:ext cx="534377" cy="259045"/>
    <xdr:sp macro="" textlink="">
      <xdr:nvSpPr>
        <xdr:cNvPr id="406" name="商工費最大値テキスト"/>
        <xdr:cNvSpPr txBox="1"/>
      </xdr:nvSpPr>
      <xdr:spPr>
        <a:xfrm>
          <a:off x="10528300" y="1234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57252</xdr:rowOff>
    </xdr:from>
    <xdr:to>
      <xdr:col>55</xdr:col>
      <xdr:colOff>88900</xdr:colOff>
      <xdr:row>73</xdr:row>
      <xdr:rowOff>57252</xdr:rowOff>
    </xdr:to>
    <xdr:cxnSp macro="">
      <xdr:nvCxnSpPr>
        <xdr:cNvPr id="407" name="直線コネクタ 406"/>
        <xdr:cNvCxnSpPr/>
      </xdr:nvCxnSpPr>
      <xdr:spPr>
        <a:xfrm>
          <a:off x="10388600" y="12573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100000</xdr:rowOff>
    </xdr:from>
    <xdr:to>
      <xdr:col>55</xdr:col>
      <xdr:colOff>0</xdr:colOff>
      <xdr:row>73</xdr:row>
      <xdr:rowOff>57252</xdr:rowOff>
    </xdr:to>
    <xdr:cxnSp macro="">
      <xdr:nvCxnSpPr>
        <xdr:cNvPr id="408" name="直線コネクタ 407"/>
        <xdr:cNvCxnSpPr/>
      </xdr:nvCxnSpPr>
      <xdr:spPr>
        <a:xfrm>
          <a:off x="9639300" y="12272950"/>
          <a:ext cx="838200" cy="30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170197</xdr:rowOff>
    </xdr:from>
    <xdr:ext cx="534377" cy="259045"/>
    <xdr:sp macro="" textlink="">
      <xdr:nvSpPr>
        <xdr:cNvPr id="409" name="商工費平均値テキスト"/>
        <xdr:cNvSpPr txBox="1"/>
      </xdr:nvSpPr>
      <xdr:spPr>
        <a:xfrm>
          <a:off x="10528300" y="1302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20320</xdr:rowOff>
    </xdr:from>
    <xdr:to>
      <xdr:col>55</xdr:col>
      <xdr:colOff>50800</xdr:colOff>
      <xdr:row>76</xdr:row>
      <xdr:rowOff>121920</xdr:rowOff>
    </xdr:to>
    <xdr:sp macro="" textlink="">
      <xdr:nvSpPr>
        <xdr:cNvPr id="410" name="フローチャート: 判断 409"/>
        <xdr:cNvSpPr/>
      </xdr:nvSpPr>
      <xdr:spPr>
        <a:xfrm>
          <a:off x="10426700" y="1305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100000</xdr:rowOff>
    </xdr:from>
    <xdr:to>
      <xdr:col>50</xdr:col>
      <xdr:colOff>114300</xdr:colOff>
      <xdr:row>73</xdr:row>
      <xdr:rowOff>33554</xdr:rowOff>
    </xdr:to>
    <xdr:cxnSp macro="">
      <xdr:nvCxnSpPr>
        <xdr:cNvPr id="411" name="直線コネクタ 410"/>
        <xdr:cNvCxnSpPr/>
      </xdr:nvCxnSpPr>
      <xdr:spPr>
        <a:xfrm flipV="1">
          <a:off x="8750300" y="12272950"/>
          <a:ext cx="889000" cy="27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12509</xdr:rowOff>
    </xdr:from>
    <xdr:to>
      <xdr:col>50</xdr:col>
      <xdr:colOff>165100</xdr:colOff>
      <xdr:row>76</xdr:row>
      <xdr:rowOff>114109</xdr:rowOff>
    </xdr:to>
    <xdr:sp macro="" textlink="">
      <xdr:nvSpPr>
        <xdr:cNvPr id="412" name="フローチャート: 判断 411"/>
        <xdr:cNvSpPr/>
      </xdr:nvSpPr>
      <xdr:spPr>
        <a:xfrm>
          <a:off x="9588500" y="130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105236</xdr:rowOff>
    </xdr:from>
    <xdr:ext cx="534377" cy="259045"/>
    <xdr:sp macro="" textlink="">
      <xdr:nvSpPr>
        <xdr:cNvPr id="413" name="テキスト ボックス 412"/>
        <xdr:cNvSpPr txBox="1"/>
      </xdr:nvSpPr>
      <xdr:spPr>
        <a:xfrm>
          <a:off x="9372111" y="1313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33554</xdr:rowOff>
    </xdr:from>
    <xdr:to>
      <xdr:col>45</xdr:col>
      <xdr:colOff>177800</xdr:colOff>
      <xdr:row>74</xdr:row>
      <xdr:rowOff>69901</xdr:rowOff>
    </xdr:to>
    <xdr:cxnSp macro="">
      <xdr:nvCxnSpPr>
        <xdr:cNvPr id="414" name="直線コネクタ 413"/>
        <xdr:cNvCxnSpPr/>
      </xdr:nvCxnSpPr>
      <xdr:spPr>
        <a:xfrm flipV="1">
          <a:off x="7861300" y="12549404"/>
          <a:ext cx="889000" cy="20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13309</xdr:rowOff>
    </xdr:from>
    <xdr:to>
      <xdr:col>46</xdr:col>
      <xdr:colOff>38100</xdr:colOff>
      <xdr:row>76</xdr:row>
      <xdr:rowOff>114909</xdr:rowOff>
    </xdr:to>
    <xdr:sp macro="" textlink="">
      <xdr:nvSpPr>
        <xdr:cNvPr id="415" name="フローチャート: 判断 414"/>
        <xdr:cNvSpPr/>
      </xdr:nvSpPr>
      <xdr:spPr>
        <a:xfrm>
          <a:off x="8699500" y="1304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106036</xdr:rowOff>
    </xdr:from>
    <xdr:ext cx="534377" cy="259045"/>
    <xdr:sp macro="" textlink="">
      <xdr:nvSpPr>
        <xdr:cNvPr id="416" name="テキスト ボックス 415"/>
        <xdr:cNvSpPr txBox="1"/>
      </xdr:nvSpPr>
      <xdr:spPr>
        <a:xfrm>
          <a:off x="8483111" y="131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41135</xdr:rowOff>
    </xdr:from>
    <xdr:to>
      <xdr:col>41</xdr:col>
      <xdr:colOff>50800</xdr:colOff>
      <xdr:row>74</xdr:row>
      <xdr:rowOff>69901</xdr:rowOff>
    </xdr:to>
    <xdr:cxnSp macro="">
      <xdr:nvCxnSpPr>
        <xdr:cNvPr id="417" name="直線コネクタ 416"/>
        <xdr:cNvCxnSpPr/>
      </xdr:nvCxnSpPr>
      <xdr:spPr>
        <a:xfrm>
          <a:off x="6972300" y="12728435"/>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94349</xdr:rowOff>
    </xdr:from>
    <xdr:to>
      <xdr:col>41</xdr:col>
      <xdr:colOff>101600</xdr:colOff>
      <xdr:row>76</xdr:row>
      <xdr:rowOff>24498</xdr:rowOff>
    </xdr:to>
    <xdr:sp macro="" textlink="">
      <xdr:nvSpPr>
        <xdr:cNvPr id="418" name="フローチャート: 判断 417"/>
        <xdr:cNvSpPr/>
      </xdr:nvSpPr>
      <xdr:spPr>
        <a:xfrm>
          <a:off x="7810500" y="129530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15625</xdr:rowOff>
    </xdr:from>
    <xdr:ext cx="534377" cy="259045"/>
    <xdr:sp macro="" textlink="">
      <xdr:nvSpPr>
        <xdr:cNvPr id="419" name="テキスト ボックス 418"/>
        <xdr:cNvSpPr txBox="1"/>
      </xdr:nvSpPr>
      <xdr:spPr>
        <a:xfrm>
          <a:off x="7594111" y="1304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167387</xdr:rowOff>
    </xdr:from>
    <xdr:to>
      <xdr:col>36</xdr:col>
      <xdr:colOff>165100</xdr:colOff>
      <xdr:row>77</xdr:row>
      <xdr:rowOff>97537</xdr:rowOff>
    </xdr:to>
    <xdr:sp macro="" textlink="">
      <xdr:nvSpPr>
        <xdr:cNvPr id="420" name="フローチャート: 判断 419"/>
        <xdr:cNvSpPr/>
      </xdr:nvSpPr>
      <xdr:spPr>
        <a:xfrm>
          <a:off x="6921500" y="1319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88664</xdr:rowOff>
    </xdr:from>
    <xdr:ext cx="469744" cy="259045"/>
    <xdr:sp macro="" textlink="">
      <xdr:nvSpPr>
        <xdr:cNvPr id="421" name="テキスト ボックス 420"/>
        <xdr:cNvSpPr txBox="1"/>
      </xdr:nvSpPr>
      <xdr:spPr>
        <a:xfrm>
          <a:off x="6737428" y="1329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6452</xdr:rowOff>
    </xdr:from>
    <xdr:to>
      <xdr:col>55</xdr:col>
      <xdr:colOff>50800</xdr:colOff>
      <xdr:row>73</xdr:row>
      <xdr:rowOff>108052</xdr:rowOff>
    </xdr:to>
    <xdr:sp macro="" textlink="">
      <xdr:nvSpPr>
        <xdr:cNvPr id="427" name="楕円 426"/>
        <xdr:cNvSpPr/>
      </xdr:nvSpPr>
      <xdr:spPr>
        <a:xfrm>
          <a:off x="10426700" y="1252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130929</xdr:rowOff>
    </xdr:from>
    <xdr:ext cx="534377" cy="259045"/>
    <xdr:sp macro="" textlink="">
      <xdr:nvSpPr>
        <xdr:cNvPr id="428" name="商工費該当値テキスト"/>
        <xdr:cNvSpPr txBox="1"/>
      </xdr:nvSpPr>
      <xdr:spPr>
        <a:xfrm>
          <a:off x="10528300" y="124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49200</xdr:rowOff>
    </xdr:from>
    <xdr:to>
      <xdr:col>50</xdr:col>
      <xdr:colOff>165100</xdr:colOff>
      <xdr:row>71</xdr:row>
      <xdr:rowOff>150800</xdr:rowOff>
    </xdr:to>
    <xdr:sp macro="" textlink="">
      <xdr:nvSpPr>
        <xdr:cNvPr id="429" name="楕円 428"/>
        <xdr:cNvSpPr/>
      </xdr:nvSpPr>
      <xdr:spPr>
        <a:xfrm>
          <a:off x="9588500" y="1222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167327</xdr:rowOff>
    </xdr:from>
    <xdr:ext cx="534377" cy="259045"/>
    <xdr:sp macro="" textlink="">
      <xdr:nvSpPr>
        <xdr:cNvPr id="430" name="テキスト ボックス 429"/>
        <xdr:cNvSpPr txBox="1"/>
      </xdr:nvSpPr>
      <xdr:spPr>
        <a:xfrm>
          <a:off x="9372111" y="119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154204</xdr:rowOff>
    </xdr:from>
    <xdr:to>
      <xdr:col>46</xdr:col>
      <xdr:colOff>38100</xdr:colOff>
      <xdr:row>73</xdr:row>
      <xdr:rowOff>84354</xdr:rowOff>
    </xdr:to>
    <xdr:sp macro="" textlink="">
      <xdr:nvSpPr>
        <xdr:cNvPr id="431" name="楕円 430"/>
        <xdr:cNvSpPr/>
      </xdr:nvSpPr>
      <xdr:spPr>
        <a:xfrm>
          <a:off x="8699500" y="1249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100881</xdr:rowOff>
    </xdr:from>
    <xdr:ext cx="534377" cy="259045"/>
    <xdr:sp macro="" textlink="">
      <xdr:nvSpPr>
        <xdr:cNvPr id="432" name="テキスト ボックス 431"/>
        <xdr:cNvSpPr txBox="1"/>
      </xdr:nvSpPr>
      <xdr:spPr>
        <a:xfrm>
          <a:off x="8483111" y="1227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19101</xdr:rowOff>
    </xdr:from>
    <xdr:to>
      <xdr:col>41</xdr:col>
      <xdr:colOff>101600</xdr:colOff>
      <xdr:row>74</xdr:row>
      <xdr:rowOff>120701</xdr:rowOff>
    </xdr:to>
    <xdr:sp macro="" textlink="">
      <xdr:nvSpPr>
        <xdr:cNvPr id="433" name="楕円 432"/>
        <xdr:cNvSpPr/>
      </xdr:nvSpPr>
      <xdr:spPr>
        <a:xfrm>
          <a:off x="7810500" y="1270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137228</xdr:rowOff>
    </xdr:from>
    <xdr:ext cx="534377" cy="259045"/>
    <xdr:sp macro="" textlink="">
      <xdr:nvSpPr>
        <xdr:cNvPr id="434" name="テキスト ボックス 433"/>
        <xdr:cNvSpPr txBox="1"/>
      </xdr:nvSpPr>
      <xdr:spPr>
        <a:xfrm>
          <a:off x="7594111" y="1248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161785</xdr:rowOff>
    </xdr:from>
    <xdr:to>
      <xdr:col>36</xdr:col>
      <xdr:colOff>165100</xdr:colOff>
      <xdr:row>74</xdr:row>
      <xdr:rowOff>91935</xdr:rowOff>
    </xdr:to>
    <xdr:sp macro="" textlink="">
      <xdr:nvSpPr>
        <xdr:cNvPr id="435" name="楕円 434"/>
        <xdr:cNvSpPr/>
      </xdr:nvSpPr>
      <xdr:spPr>
        <a:xfrm>
          <a:off x="6921500" y="126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108462</xdr:rowOff>
    </xdr:from>
    <xdr:ext cx="534377" cy="259045"/>
    <xdr:sp macro="" textlink="">
      <xdr:nvSpPr>
        <xdr:cNvPr id="436" name="テキスト ボックス 435"/>
        <xdr:cNvSpPr txBox="1"/>
      </xdr:nvSpPr>
      <xdr:spPr>
        <a:xfrm>
          <a:off x="6705111" y="1245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xdr:rowOff>
    </xdr:from>
    <xdr:to>
      <xdr:col>54</xdr:col>
      <xdr:colOff>189865</xdr:colOff>
      <xdr:row>99</xdr:row>
      <xdr:rowOff>110058</xdr:rowOff>
    </xdr:to>
    <xdr:cxnSp macro="">
      <xdr:nvCxnSpPr>
        <xdr:cNvPr id="461" name="直線コネクタ 460"/>
        <xdr:cNvCxnSpPr/>
      </xdr:nvCxnSpPr>
      <xdr:spPr>
        <a:xfrm flipV="1">
          <a:off x="10475595" y="15602338"/>
          <a:ext cx="1270" cy="148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113885</xdr:rowOff>
    </xdr:from>
    <xdr:ext cx="534377" cy="259045"/>
    <xdr:sp macro="" textlink="">
      <xdr:nvSpPr>
        <xdr:cNvPr id="462" name="土木費最小値テキスト"/>
        <xdr:cNvSpPr txBox="1"/>
      </xdr:nvSpPr>
      <xdr:spPr>
        <a:xfrm>
          <a:off x="10528300" y="170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110058</xdr:rowOff>
    </xdr:from>
    <xdr:to>
      <xdr:col>55</xdr:col>
      <xdr:colOff>88900</xdr:colOff>
      <xdr:row>99</xdr:row>
      <xdr:rowOff>110058</xdr:rowOff>
    </xdr:to>
    <xdr:cxnSp macro="">
      <xdr:nvCxnSpPr>
        <xdr:cNvPr id="463" name="直線コネクタ 462"/>
        <xdr:cNvCxnSpPr/>
      </xdr:nvCxnSpPr>
      <xdr:spPr>
        <a:xfrm>
          <a:off x="10388600" y="1708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118515</xdr:rowOff>
    </xdr:from>
    <xdr:ext cx="534377" cy="259045"/>
    <xdr:sp macro="" textlink="">
      <xdr:nvSpPr>
        <xdr:cNvPr id="464" name="土木費最大値テキスト"/>
        <xdr:cNvSpPr txBox="1"/>
      </xdr:nvSpPr>
      <xdr:spPr>
        <a:xfrm>
          <a:off x="10528300" y="153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xdr:rowOff>
    </xdr:from>
    <xdr:to>
      <xdr:col>55</xdr:col>
      <xdr:colOff>88900</xdr:colOff>
      <xdr:row>91</xdr:row>
      <xdr:rowOff>388</xdr:rowOff>
    </xdr:to>
    <xdr:cxnSp macro="">
      <xdr:nvCxnSpPr>
        <xdr:cNvPr id="465" name="直線コネクタ 464"/>
        <xdr:cNvCxnSpPr/>
      </xdr:nvCxnSpPr>
      <xdr:spPr>
        <a:xfrm>
          <a:off x="10388600" y="1560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68168</xdr:rowOff>
    </xdr:from>
    <xdr:to>
      <xdr:col>55</xdr:col>
      <xdr:colOff>0</xdr:colOff>
      <xdr:row>96</xdr:row>
      <xdr:rowOff>86322</xdr:rowOff>
    </xdr:to>
    <xdr:cxnSp macro="">
      <xdr:nvCxnSpPr>
        <xdr:cNvPr id="466" name="直線コネクタ 465"/>
        <xdr:cNvCxnSpPr/>
      </xdr:nvCxnSpPr>
      <xdr:spPr>
        <a:xfrm flipV="1">
          <a:off x="9639300" y="16527368"/>
          <a:ext cx="838200" cy="1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10126</xdr:rowOff>
    </xdr:from>
    <xdr:ext cx="534377" cy="259045"/>
    <xdr:sp macro="" textlink="">
      <xdr:nvSpPr>
        <xdr:cNvPr id="467" name="土木費平均値テキスト"/>
        <xdr:cNvSpPr txBox="1"/>
      </xdr:nvSpPr>
      <xdr:spPr>
        <a:xfrm>
          <a:off x="10528300" y="16297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158699</xdr:rowOff>
    </xdr:from>
    <xdr:to>
      <xdr:col>55</xdr:col>
      <xdr:colOff>50800</xdr:colOff>
      <xdr:row>96</xdr:row>
      <xdr:rowOff>88849</xdr:rowOff>
    </xdr:to>
    <xdr:sp macro="" textlink="">
      <xdr:nvSpPr>
        <xdr:cNvPr id="468" name="フローチャート: 判断 467"/>
        <xdr:cNvSpPr/>
      </xdr:nvSpPr>
      <xdr:spPr>
        <a:xfrm>
          <a:off x="104267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86322</xdr:rowOff>
    </xdr:from>
    <xdr:to>
      <xdr:col>50</xdr:col>
      <xdr:colOff>114300</xdr:colOff>
      <xdr:row>96</xdr:row>
      <xdr:rowOff>100171</xdr:rowOff>
    </xdr:to>
    <xdr:cxnSp macro="">
      <xdr:nvCxnSpPr>
        <xdr:cNvPr id="469" name="直線コネクタ 468"/>
        <xdr:cNvCxnSpPr/>
      </xdr:nvCxnSpPr>
      <xdr:spPr>
        <a:xfrm flipV="1">
          <a:off x="8750300" y="16545522"/>
          <a:ext cx="8890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136468</xdr:rowOff>
    </xdr:from>
    <xdr:to>
      <xdr:col>50</xdr:col>
      <xdr:colOff>165100</xdr:colOff>
      <xdr:row>96</xdr:row>
      <xdr:rowOff>66618</xdr:rowOff>
    </xdr:to>
    <xdr:sp macro="" textlink="">
      <xdr:nvSpPr>
        <xdr:cNvPr id="470" name="フローチャート: 判断 469"/>
        <xdr:cNvSpPr/>
      </xdr:nvSpPr>
      <xdr:spPr>
        <a:xfrm>
          <a:off x="95885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83145</xdr:rowOff>
    </xdr:from>
    <xdr:ext cx="534377" cy="259045"/>
    <xdr:sp macro="" textlink="">
      <xdr:nvSpPr>
        <xdr:cNvPr id="471" name="テキスト ボックス 470"/>
        <xdr:cNvSpPr txBox="1"/>
      </xdr:nvSpPr>
      <xdr:spPr>
        <a:xfrm>
          <a:off x="9372111" y="161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72244</xdr:rowOff>
    </xdr:from>
    <xdr:to>
      <xdr:col>45</xdr:col>
      <xdr:colOff>177800</xdr:colOff>
      <xdr:row>96</xdr:row>
      <xdr:rowOff>100171</xdr:rowOff>
    </xdr:to>
    <xdr:cxnSp macro="">
      <xdr:nvCxnSpPr>
        <xdr:cNvPr id="472" name="直線コネクタ 471"/>
        <xdr:cNvCxnSpPr/>
      </xdr:nvCxnSpPr>
      <xdr:spPr>
        <a:xfrm>
          <a:off x="7861300" y="16531444"/>
          <a:ext cx="8890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4338</xdr:rowOff>
    </xdr:from>
    <xdr:to>
      <xdr:col>46</xdr:col>
      <xdr:colOff>38100</xdr:colOff>
      <xdr:row>96</xdr:row>
      <xdr:rowOff>105938</xdr:rowOff>
    </xdr:to>
    <xdr:sp macro="" textlink="">
      <xdr:nvSpPr>
        <xdr:cNvPr id="473" name="フローチャート: 判断 472"/>
        <xdr:cNvSpPr/>
      </xdr:nvSpPr>
      <xdr:spPr>
        <a:xfrm>
          <a:off x="8699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122465</xdr:rowOff>
    </xdr:from>
    <xdr:ext cx="534377" cy="259045"/>
    <xdr:sp macro="" textlink="">
      <xdr:nvSpPr>
        <xdr:cNvPr id="474" name="テキスト ボックス 473"/>
        <xdr:cNvSpPr txBox="1"/>
      </xdr:nvSpPr>
      <xdr:spPr>
        <a:xfrm>
          <a:off x="8483111" y="162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72244</xdr:rowOff>
    </xdr:from>
    <xdr:to>
      <xdr:col>41</xdr:col>
      <xdr:colOff>50800</xdr:colOff>
      <xdr:row>96</xdr:row>
      <xdr:rowOff>95390</xdr:rowOff>
    </xdr:to>
    <xdr:cxnSp macro="">
      <xdr:nvCxnSpPr>
        <xdr:cNvPr id="475" name="直線コネクタ 474"/>
        <xdr:cNvCxnSpPr/>
      </xdr:nvCxnSpPr>
      <xdr:spPr>
        <a:xfrm flipV="1">
          <a:off x="6972300" y="16531444"/>
          <a:ext cx="889000" cy="2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162909</xdr:rowOff>
    </xdr:from>
    <xdr:to>
      <xdr:col>41</xdr:col>
      <xdr:colOff>101600</xdr:colOff>
      <xdr:row>96</xdr:row>
      <xdr:rowOff>93059</xdr:rowOff>
    </xdr:to>
    <xdr:sp macro="" textlink="">
      <xdr:nvSpPr>
        <xdr:cNvPr id="476" name="フローチャート: 判断 475"/>
        <xdr:cNvSpPr/>
      </xdr:nvSpPr>
      <xdr:spPr>
        <a:xfrm>
          <a:off x="7810500" y="1645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109586</xdr:rowOff>
    </xdr:from>
    <xdr:ext cx="534377" cy="259045"/>
    <xdr:sp macro="" textlink="">
      <xdr:nvSpPr>
        <xdr:cNvPr id="477" name="テキスト ボックス 476"/>
        <xdr:cNvSpPr txBox="1"/>
      </xdr:nvSpPr>
      <xdr:spPr>
        <a:xfrm>
          <a:off x="7594111" y="1622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91491</xdr:rowOff>
    </xdr:from>
    <xdr:to>
      <xdr:col>36</xdr:col>
      <xdr:colOff>165100</xdr:colOff>
      <xdr:row>97</xdr:row>
      <xdr:rowOff>21641</xdr:rowOff>
    </xdr:to>
    <xdr:sp macro="" textlink="">
      <xdr:nvSpPr>
        <xdr:cNvPr id="478" name="フローチャート: 判断 477"/>
        <xdr:cNvSpPr/>
      </xdr:nvSpPr>
      <xdr:spPr>
        <a:xfrm>
          <a:off x="6921500" y="1655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12768</xdr:rowOff>
    </xdr:from>
    <xdr:ext cx="534377" cy="259045"/>
    <xdr:sp macro="" textlink="">
      <xdr:nvSpPr>
        <xdr:cNvPr id="479" name="テキスト ボックス 478"/>
        <xdr:cNvSpPr txBox="1"/>
      </xdr:nvSpPr>
      <xdr:spPr>
        <a:xfrm>
          <a:off x="6705111" y="16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17368</xdr:rowOff>
    </xdr:from>
    <xdr:to>
      <xdr:col>55</xdr:col>
      <xdr:colOff>50800</xdr:colOff>
      <xdr:row>96</xdr:row>
      <xdr:rowOff>118968</xdr:rowOff>
    </xdr:to>
    <xdr:sp macro="" textlink="">
      <xdr:nvSpPr>
        <xdr:cNvPr id="485" name="楕円 484"/>
        <xdr:cNvSpPr/>
      </xdr:nvSpPr>
      <xdr:spPr>
        <a:xfrm>
          <a:off x="10426700" y="164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167245</xdr:rowOff>
    </xdr:from>
    <xdr:ext cx="534377" cy="259045"/>
    <xdr:sp macro="" textlink="">
      <xdr:nvSpPr>
        <xdr:cNvPr id="486" name="土木費該当値テキスト"/>
        <xdr:cNvSpPr txBox="1"/>
      </xdr:nvSpPr>
      <xdr:spPr>
        <a:xfrm>
          <a:off x="10528300" y="1645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35522</xdr:rowOff>
    </xdr:from>
    <xdr:to>
      <xdr:col>50</xdr:col>
      <xdr:colOff>165100</xdr:colOff>
      <xdr:row>96</xdr:row>
      <xdr:rowOff>137122</xdr:rowOff>
    </xdr:to>
    <xdr:sp macro="" textlink="">
      <xdr:nvSpPr>
        <xdr:cNvPr id="487" name="楕円 486"/>
        <xdr:cNvSpPr/>
      </xdr:nvSpPr>
      <xdr:spPr>
        <a:xfrm>
          <a:off x="9588500" y="164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128249</xdr:rowOff>
    </xdr:from>
    <xdr:ext cx="534377" cy="259045"/>
    <xdr:sp macro="" textlink="">
      <xdr:nvSpPr>
        <xdr:cNvPr id="488" name="テキスト ボックス 487"/>
        <xdr:cNvSpPr txBox="1"/>
      </xdr:nvSpPr>
      <xdr:spPr>
        <a:xfrm>
          <a:off x="9372111" y="1658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49371</xdr:rowOff>
    </xdr:from>
    <xdr:to>
      <xdr:col>46</xdr:col>
      <xdr:colOff>38100</xdr:colOff>
      <xdr:row>96</xdr:row>
      <xdr:rowOff>150971</xdr:rowOff>
    </xdr:to>
    <xdr:sp macro="" textlink="">
      <xdr:nvSpPr>
        <xdr:cNvPr id="489" name="楕円 488"/>
        <xdr:cNvSpPr/>
      </xdr:nvSpPr>
      <xdr:spPr>
        <a:xfrm>
          <a:off x="8699500" y="1650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142098</xdr:rowOff>
    </xdr:from>
    <xdr:ext cx="534377" cy="259045"/>
    <xdr:sp macro="" textlink="">
      <xdr:nvSpPr>
        <xdr:cNvPr id="490" name="テキスト ボックス 489"/>
        <xdr:cNvSpPr txBox="1"/>
      </xdr:nvSpPr>
      <xdr:spPr>
        <a:xfrm>
          <a:off x="8483111" y="1660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21444</xdr:rowOff>
    </xdr:from>
    <xdr:to>
      <xdr:col>41</xdr:col>
      <xdr:colOff>101600</xdr:colOff>
      <xdr:row>96</xdr:row>
      <xdr:rowOff>123044</xdr:rowOff>
    </xdr:to>
    <xdr:sp macro="" textlink="">
      <xdr:nvSpPr>
        <xdr:cNvPr id="491" name="楕円 490"/>
        <xdr:cNvSpPr/>
      </xdr:nvSpPr>
      <xdr:spPr>
        <a:xfrm>
          <a:off x="7810500" y="164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114171</xdr:rowOff>
    </xdr:from>
    <xdr:ext cx="534377" cy="259045"/>
    <xdr:sp macro="" textlink="">
      <xdr:nvSpPr>
        <xdr:cNvPr id="492" name="テキスト ボックス 491"/>
        <xdr:cNvSpPr txBox="1"/>
      </xdr:nvSpPr>
      <xdr:spPr>
        <a:xfrm>
          <a:off x="7594111" y="1657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44590</xdr:rowOff>
    </xdr:from>
    <xdr:to>
      <xdr:col>36</xdr:col>
      <xdr:colOff>165100</xdr:colOff>
      <xdr:row>96</xdr:row>
      <xdr:rowOff>146190</xdr:rowOff>
    </xdr:to>
    <xdr:sp macro="" textlink="">
      <xdr:nvSpPr>
        <xdr:cNvPr id="493" name="楕円 492"/>
        <xdr:cNvSpPr/>
      </xdr:nvSpPr>
      <xdr:spPr>
        <a:xfrm>
          <a:off x="6921500" y="165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162717</xdr:rowOff>
    </xdr:from>
    <xdr:ext cx="534377" cy="259045"/>
    <xdr:sp macro="" textlink="">
      <xdr:nvSpPr>
        <xdr:cNvPr id="494" name="テキスト ボックス 493"/>
        <xdr:cNvSpPr txBox="1"/>
      </xdr:nvSpPr>
      <xdr:spPr>
        <a:xfrm>
          <a:off x="6705111" y="162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126395</xdr:rowOff>
    </xdr:from>
    <xdr:to>
      <xdr:col>85</xdr:col>
      <xdr:colOff>126364</xdr:colOff>
      <xdr:row>36</xdr:row>
      <xdr:rowOff>141575</xdr:rowOff>
    </xdr:to>
    <xdr:cxnSp macro="">
      <xdr:nvCxnSpPr>
        <xdr:cNvPr id="516" name="直線コネクタ 515"/>
        <xdr:cNvCxnSpPr/>
      </xdr:nvCxnSpPr>
      <xdr:spPr>
        <a:xfrm flipV="1">
          <a:off x="16317595" y="5269895"/>
          <a:ext cx="1269" cy="1043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145402</xdr:rowOff>
    </xdr:from>
    <xdr:ext cx="469744" cy="259045"/>
    <xdr:sp macro="" textlink="">
      <xdr:nvSpPr>
        <xdr:cNvPr id="517" name="消防費最小値テキスト"/>
        <xdr:cNvSpPr txBox="1"/>
      </xdr:nvSpPr>
      <xdr:spPr>
        <a:xfrm>
          <a:off x="16370300" y="631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141575</xdr:rowOff>
    </xdr:from>
    <xdr:to>
      <xdr:col>86</xdr:col>
      <xdr:colOff>25400</xdr:colOff>
      <xdr:row>36</xdr:row>
      <xdr:rowOff>141575</xdr:rowOff>
    </xdr:to>
    <xdr:cxnSp macro="">
      <xdr:nvCxnSpPr>
        <xdr:cNvPr id="518" name="直線コネクタ 517"/>
        <xdr:cNvCxnSpPr/>
      </xdr:nvCxnSpPr>
      <xdr:spPr>
        <a:xfrm>
          <a:off x="16230600" y="6313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73072</xdr:rowOff>
    </xdr:from>
    <xdr:ext cx="534377" cy="259045"/>
    <xdr:sp macro="" textlink="">
      <xdr:nvSpPr>
        <xdr:cNvPr id="519" name="消防費最大値テキスト"/>
        <xdr:cNvSpPr txBox="1"/>
      </xdr:nvSpPr>
      <xdr:spPr>
        <a:xfrm>
          <a:off x="16370300" y="504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126395</xdr:rowOff>
    </xdr:from>
    <xdr:to>
      <xdr:col>86</xdr:col>
      <xdr:colOff>25400</xdr:colOff>
      <xdr:row>30</xdr:row>
      <xdr:rowOff>126395</xdr:rowOff>
    </xdr:to>
    <xdr:cxnSp macro="">
      <xdr:nvCxnSpPr>
        <xdr:cNvPr id="520" name="直線コネクタ 519"/>
        <xdr:cNvCxnSpPr/>
      </xdr:nvCxnSpPr>
      <xdr:spPr>
        <a:xfrm>
          <a:off x="16230600" y="526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30018</xdr:rowOff>
    </xdr:from>
    <xdr:to>
      <xdr:col>85</xdr:col>
      <xdr:colOff>127000</xdr:colOff>
      <xdr:row>35</xdr:row>
      <xdr:rowOff>30200</xdr:rowOff>
    </xdr:to>
    <xdr:cxnSp macro="">
      <xdr:nvCxnSpPr>
        <xdr:cNvPr id="521" name="直線コネクタ 520"/>
        <xdr:cNvCxnSpPr/>
      </xdr:nvCxnSpPr>
      <xdr:spPr>
        <a:xfrm flipV="1">
          <a:off x="15481300" y="6030768"/>
          <a:ext cx="8382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54581</xdr:rowOff>
    </xdr:from>
    <xdr:ext cx="534377" cy="259045"/>
    <xdr:sp macro="" textlink="">
      <xdr:nvSpPr>
        <xdr:cNvPr id="522" name="消防費平均値テキスト"/>
        <xdr:cNvSpPr txBox="1"/>
      </xdr:nvSpPr>
      <xdr:spPr>
        <a:xfrm>
          <a:off x="16370300" y="5712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31704</xdr:rowOff>
    </xdr:from>
    <xdr:to>
      <xdr:col>85</xdr:col>
      <xdr:colOff>177800</xdr:colOff>
      <xdr:row>34</xdr:row>
      <xdr:rowOff>133304</xdr:rowOff>
    </xdr:to>
    <xdr:sp macro="" textlink="">
      <xdr:nvSpPr>
        <xdr:cNvPr id="523" name="フローチャート: 判断 522"/>
        <xdr:cNvSpPr/>
      </xdr:nvSpPr>
      <xdr:spPr>
        <a:xfrm>
          <a:off x="16268700" y="586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30200</xdr:rowOff>
    </xdr:from>
    <xdr:to>
      <xdr:col>81</xdr:col>
      <xdr:colOff>50800</xdr:colOff>
      <xdr:row>35</xdr:row>
      <xdr:rowOff>81590</xdr:rowOff>
    </xdr:to>
    <xdr:cxnSp macro="">
      <xdr:nvCxnSpPr>
        <xdr:cNvPr id="524" name="直線コネクタ 523"/>
        <xdr:cNvCxnSpPr/>
      </xdr:nvCxnSpPr>
      <xdr:spPr>
        <a:xfrm flipV="1">
          <a:off x="14592300" y="6030950"/>
          <a:ext cx="889000" cy="5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69926</xdr:rowOff>
    </xdr:from>
    <xdr:to>
      <xdr:col>81</xdr:col>
      <xdr:colOff>101600</xdr:colOff>
      <xdr:row>35</xdr:row>
      <xdr:rowOff>76</xdr:rowOff>
    </xdr:to>
    <xdr:sp macro="" textlink="">
      <xdr:nvSpPr>
        <xdr:cNvPr id="525" name="フローチャート: 判断 524"/>
        <xdr:cNvSpPr/>
      </xdr:nvSpPr>
      <xdr:spPr>
        <a:xfrm>
          <a:off x="15430500" y="589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16603</xdr:rowOff>
    </xdr:from>
    <xdr:ext cx="534377" cy="259045"/>
    <xdr:sp macro="" textlink="">
      <xdr:nvSpPr>
        <xdr:cNvPr id="526" name="テキスト ボックス 525"/>
        <xdr:cNvSpPr txBox="1"/>
      </xdr:nvSpPr>
      <xdr:spPr>
        <a:xfrm>
          <a:off x="15214111" y="567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81590</xdr:rowOff>
    </xdr:from>
    <xdr:to>
      <xdr:col>76</xdr:col>
      <xdr:colOff>114300</xdr:colOff>
      <xdr:row>35</xdr:row>
      <xdr:rowOff>85065</xdr:rowOff>
    </xdr:to>
    <xdr:cxnSp macro="">
      <xdr:nvCxnSpPr>
        <xdr:cNvPr id="527" name="直線コネクタ 526"/>
        <xdr:cNvCxnSpPr/>
      </xdr:nvCxnSpPr>
      <xdr:spPr>
        <a:xfrm flipV="1">
          <a:off x="13703300" y="6082340"/>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61422</xdr:rowOff>
    </xdr:from>
    <xdr:to>
      <xdr:col>76</xdr:col>
      <xdr:colOff>165100</xdr:colOff>
      <xdr:row>34</xdr:row>
      <xdr:rowOff>163022</xdr:rowOff>
    </xdr:to>
    <xdr:sp macro="" textlink="">
      <xdr:nvSpPr>
        <xdr:cNvPr id="528" name="フローチャート: 判断 527"/>
        <xdr:cNvSpPr/>
      </xdr:nvSpPr>
      <xdr:spPr>
        <a:xfrm>
          <a:off x="14541500" y="589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8099</xdr:rowOff>
    </xdr:from>
    <xdr:ext cx="534377" cy="259045"/>
    <xdr:sp macro="" textlink="">
      <xdr:nvSpPr>
        <xdr:cNvPr id="529" name="テキスト ボックス 528"/>
        <xdr:cNvSpPr txBox="1"/>
      </xdr:nvSpPr>
      <xdr:spPr>
        <a:xfrm>
          <a:off x="14325111" y="56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85065</xdr:rowOff>
    </xdr:from>
    <xdr:to>
      <xdr:col>71</xdr:col>
      <xdr:colOff>177800</xdr:colOff>
      <xdr:row>35</xdr:row>
      <xdr:rowOff>110713</xdr:rowOff>
    </xdr:to>
    <xdr:cxnSp macro="">
      <xdr:nvCxnSpPr>
        <xdr:cNvPr id="530" name="直線コネクタ 529"/>
        <xdr:cNvCxnSpPr/>
      </xdr:nvCxnSpPr>
      <xdr:spPr>
        <a:xfrm flipV="1">
          <a:off x="12814300" y="6085815"/>
          <a:ext cx="889000" cy="2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40665</xdr:rowOff>
    </xdr:from>
    <xdr:to>
      <xdr:col>72</xdr:col>
      <xdr:colOff>38100</xdr:colOff>
      <xdr:row>33</xdr:row>
      <xdr:rowOff>142265</xdr:rowOff>
    </xdr:to>
    <xdr:sp macro="" textlink="">
      <xdr:nvSpPr>
        <xdr:cNvPr id="531" name="フローチャート: 判断 530"/>
        <xdr:cNvSpPr/>
      </xdr:nvSpPr>
      <xdr:spPr>
        <a:xfrm>
          <a:off x="13652500" y="56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158792</xdr:rowOff>
    </xdr:from>
    <xdr:ext cx="534377" cy="259045"/>
    <xdr:sp macro="" textlink="">
      <xdr:nvSpPr>
        <xdr:cNvPr id="532" name="テキスト ボックス 531"/>
        <xdr:cNvSpPr txBox="1"/>
      </xdr:nvSpPr>
      <xdr:spPr>
        <a:xfrm>
          <a:off x="13436111" y="547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81767</xdr:rowOff>
    </xdr:from>
    <xdr:to>
      <xdr:col>67</xdr:col>
      <xdr:colOff>101600</xdr:colOff>
      <xdr:row>35</xdr:row>
      <xdr:rowOff>11917</xdr:rowOff>
    </xdr:to>
    <xdr:sp macro="" textlink="">
      <xdr:nvSpPr>
        <xdr:cNvPr id="533" name="フローチャート: 判断 532"/>
        <xdr:cNvSpPr/>
      </xdr:nvSpPr>
      <xdr:spPr>
        <a:xfrm>
          <a:off x="12763500" y="59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28444</xdr:rowOff>
    </xdr:from>
    <xdr:ext cx="534377" cy="259045"/>
    <xdr:sp macro="" textlink="">
      <xdr:nvSpPr>
        <xdr:cNvPr id="534" name="テキスト ボックス 533"/>
        <xdr:cNvSpPr txBox="1"/>
      </xdr:nvSpPr>
      <xdr:spPr>
        <a:xfrm>
          <a:off x="12547111" y="568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150668</xdr:rowOff>
    </xdr:from>
    <xdr:to>
      <xdr:col>85</xdr:col>
      <xdr:colOff>177800</xdr:colOff>
      <xdr:row>35</xdr:row>
      <xdr:rowOff>80818</xdr:rowOff>
    </xdr:to>
    <xdr:sp macro="" textlink="">
      <xdr:nvSpPr>
        <xdr:cNvPr id="540" name="楕円 539"/>
        <xdr:cNvSpPr/>
      </xdr:nvSpPr>
      <xdr:spPr>
        <a:xfrm>
          <a:off x="16268700" y="597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129095</xdr:rowOff>
    </xdr:from>
    <xdr:ext cx="534377" cy="259045"/>
    <xdr:sp macro="" textlink="">
      <xdr:nvSpPr>
        <xdr:cNvPr id="541" name="消防費該当値テキスト"/>
        <xdr:cNvSpPr txBox="1"/>
      </xdr:nvSpPr>
      <xdr:spPr>
        <a:xfrm>
          <a:off x="16370300" y="59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150850</xdr:rowOff>
    </xdr:from>
    <xdr:to>
      <xdr:col>81</xdr:col>
      <xdr:colOff>101600</xdr:colOff>
      <xdr:row>35</xdr:row>
      <xdr:rowOff>81000</xdr:rowOff>
    </xdr:to>
    <xdr:sp macro="" textlink="">
      <xdr:nvSpPr>
        <xdr:cNvPr id="542" name="楕円 541"/>
        <xdr:cNvSpPr/>
      </xdr:nvSpPr>
      <xdr:spPr>
        <a:xfrm>
          <a:off x="15430500" y="59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72127</xdr:rowOff>
    </xdr:from>
    <xdr:ext cx="534377" cy="259045"/>
    <xdr:sp macro="" textlink="">
      <xdr:nvSpPr>
        <xdr:cNvPr id="543" name="テキスト ボックス 542"/>
        <xdr:cNvSpPr txBox="1"/>
      </xdr:nvSpPr>
      <xdr:spPr>
        <a:xfrm>
          <a:off x="15214111" y="607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30790</xdr:rowOff>
    </xdr:from>
    <xdr:to>
      <xdr:col>76</xdr:col>
      <xdr:colOff>165100</xdr:colOff>
      <xdr:row>35</xdr:row>
      <xdr:rowOff>132390</xdr:rowOff>
    </xdr:to>
    <xdr:sp macro="" textlink="">
      <xdr:nvSpPr>
        <xdr:cNvPr id="544" name="楕円 543"/>
        <xdr:cNvSpPr/>
      </xdr:nvSpPr>
      <xdr:spPr>
        <a:xfrm>
          <a:off x="14541500" y="60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123517</xdr:rowOff>
    </xdr:from>
    <xdr:ext cx="534377" cy="259045"/>
    <xdr:sp macro="" textlink="">
      <xdr:nvSpPr>
        <xdr:cNvPr id="545" name="テキスト ボックス 544"/>
        <xdr:cNvSpPr txBox="1"/>
      </xdr:nvSpPr>
      <xdr:spPr>
        <a:xfrm>
          <a:off x="14325111" y="612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34265</xdr:rowOff>
    </xdr:from>
    <xdr:to>
      <xdr:col>72</xdr:col>
      <xdr:colOff>38100</xdr:colOff>
      <xdr:row>35</xdr:row>
      <xdr:rowOff>135865</xdr:rowOff>
    </xdr:to>
    <xdr:sp macro="" textlink="">
      <xdr:nvSpPr>
        <xdr:cNvPr id="546" name="楕円 545"/>
        <xdr:cNvSpPr/>
      </xdr:nvSpPr>
      <xdr:spPr>
        <a:xfrm>
          <a:off x="13652500" y="603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126992</xdr:rowOff>
    </xdr:from>
    <xdr:ext cx="534377" cy="259045"/>
    <xdr:sp macro="" textlink="">
      <xdr:nvSpPr>
        <xdr:cNvPr id="547" name="テキスト ボックス 546"/>
        <xdr:cNvSpPr txBox="1"/>
      </xdr:nvSpPr>
      <xdr:spPr>
        <a:xfrm>
          <a:off x="13436111" y="612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59913</xdr:rowOff>
    </xdr:from>
    <xdr:to>
      <xdr:col>67</xdr:col>
      <xdr:colOff>101600</xdr:colOff>
      <xdr:row>35</xdr:row>
      <xdr:rowOff>161513</xdr:rowOff>
    </xdr:to>
    <xdr:sp macro="" textlink="">
      <xdr:nvSpPr>
        <xdr:cNvPr id="548" name="楕円 547"/>
        <xdr:cNvSpPr/>
      </xdr:nvSpPr>
      <xdr:spPr>
        <a:xfrm>
          <a:off x="12763500" y="606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152640</xdr:rowOff>
    </xdr:from>
    <xdr:ext cx="534377" cy="259045"/>
    <xdr:sp macro="" textlink="">
      <xdr:nvSpPr>
        <xdr:cNvPr id="549" name="テキスト ボックス 548"/>
        <xdr:cNvSpPr txBox="1"/>
      </xdr:nvSpPr>
      <xdr:spPr>
        <a:xfrm>
          <a:off x="12547111" y="615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0" name="テキスト ボックス 569"/>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2" name="テキスト ボックス 571"/>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85903</xdr:rowOff>
    </xdr:from>
    <xdr:to>
      <xdr:col>85</xdr:col>
      <xdr:colOff>126364</xdr:colOff>
      <xdr:row>59</xdr:row>
      <xdr:rowOff>114173</xdr:rowOff>
    </xdr:to>
    <xdr:cxnSp macro="">
      <xdr:nvCxnSpPr>
        <xdr:cNvPr id="574" name="直線コネクタ 573"/>
        <xdr:cNvCxnSpPr/>
      </xdr:nvCxnSpPr>
      <xdr:spPr>
        <a:xfrm flipV="1">
          <a:off x="16317595" y="8658403"/>
          <a:ext cx="1269" cy="1571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118000</xdr:rowOff>
    </xdr:from>
    <xdr:ext cx="534377" cy="259045"/>
    <xdr:sp macro="" textlink="">
      <xdr:nvSpPr>
        <xdr:cNvPr id="575" name="教育費最小値テキスト"/>
        <xdr:cNvSpPr txBox="1"/>
      </xdr:nvSpPr>
      <xdr:spPr>
        <a:xfrm>
          <a:off x="16370300" y="1023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114173</xdr:rowOff>
    </xdr:from>
    <xdr:to>
      <xdr:col>86</xdr:col>
      <xdr:colOff>25400</xdr:colOff>
      <xdr:row>59</xdr:row>
      <xdr:rowOff>114173</xdr:rowOff>
    </xdr:to>
    <xdr:cxnSp macro="">
      <xdr:nvCxnSpPr>
        <xdr:cNvPr id="576" name="直線コネクタ 575"/>
        <xdr:cNvCxnSpPr/>
      </xdr:nvCxnSpPr>
      <xdr:spPr>
        <a:xfrm>
          <a:off x="16230600" y="1022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32580</xdr:rowOff>
    </xdr:from>
    <xdr:ext cx="534377" cy="259045"/>
    <xdr:sp macro="" textlink="">
      <xdr:nvSpPr>
        <xdr:cNvPr id="577" name="教育費最大値テキスト"/>
        <xdr:cNvSpPr txBox="1"/>
      </xdr:nvSpPr>
      <xdr:spPr>
        <a:xfrm>
          <a:off x="16370300" y="843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85903</xdr:rowOff>
    </xdr:from>
    <xdr:to>
      <xdr:col>86</xdr:col>
      <xdr:colOff>25400</xdr:colOff>
      <xdr:row>50</xdr:row>
      <xdr:rowOff>85903</xdr:rowOff>
    </xdr:to>
    <xdr:cxnSp macro="">
      <xdr:nvCxnSpPr>
        <xdr:cNvPr id="578" name="直線コネクタ 577"/>
        <xdr:cNvCxnSpPr/>
      </xdr:nvCxnSpPr>
      <xdr:spPr>
        <a:xfrm>
          <a:off x="16230600" y="865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138138</xdr:rowOff>
    </xdr:from>
    <xdr:to>
      <xdr:col>85</xdr:col>
      <xdr:colOff>127000</xdr:colOff>
      <xdr:row>56</xdr:row>
      <xdr:rowOff>162789</xdr:rowOff>
    </xdr:to>
    <xdr:cxnSp macro="">
      <xdr:nvCxnSpPr>
        <xdr:cNvPr id="579" name="直線コネクタ 578"/>
        <xdr:cNvCxnSpPr/>
      </xdr:nvCxnSpPr>
      <xdr:spPr>
        <a:xfrm flipV="1">
          <a:off x="15481300" y="9396438"/>
          <a:ext cx="838200" cy="36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97985</xdr:rowOff>
    </xdr:from>
    <xdr:ext cx="534377" cy="259045"/>
    <xdr:sp macro="" textlink="">
      <xdr:nvSpPr>
        <xdr:cNvPr id="580" name="教育費平均値テキスト"/>
        <xdr:cNvSpPr txBox="1"/>
      </xdr:nvSpPr>
      <xdr:spPr>
        <a:xfrm>
          <a:off x="16370300" y="91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75108</xdr:rowOff>
    </xdr:from>
    <xdr:to>
      <xdr:col>85</xdr:col>
      <xdr:colOff>177800</xdr:colOff>
      <xdr:row>55</xdr:row>
      <xdr:rowOff>5258</xdr:rowOff>
    </xdr:to>
    <xdr:sp macro="" textlink="">
      <xdr:nvSpPr>
        <xdr:cNvPr id="581" name="フローチャート: 判断 580"/>
        <xdr:cNvSpPr/>
      </xdr:nvSpPr>
      <xdr:spPr>
        <a:xfrm>
          <a:off x="162687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162789</xdr:rowOff>
    </xdr:from>
    <xdr:to>
      <xdr:col>81</xdr:col>
      <xdr:colOff>50800</xdr:colOff>
      <xdr:row>57</xdr:row>
      <xdr:rowOff>89370</xdr:rowOff>
    </xdr:to>
    <xdr:cxnSp macro="">
      <xdr:nvCxnSpPr>
        <xdr:cNvPr id="582" name="直線コネクタ 581"/>
        <xdr:cNvCxnSpPr/>
      </xdr:nvCxnSpPr>
      <xdr:spPr>
        <a:xfrm flipV="1">
          <a:off x="14592300" y="9763989"/>
          <a:ext cx="889000" cy="9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70041</xdr:rowOff>
    </xdr:from>
    <xdr:to>
      <xdr:col>81</xdr:col>
      <xdr:colOff>101600</xdr:colOff>
      <xdr:row>55</xdr:row>
      <xdr:rowOff>191</xdr:rowOff>
    </xdr:to>
    <xdr:sp macro="" textlink="">
      <xdr:nvSpPr>
        <xdr:cNvPr id="583" name="フローチャート: 判断 582"/>
        <xdr:cNvSpPr/>
      </xdr:nvSpPr>
      <xdr:spPr>
        <a:xfrm>
          <a:off x="15430500" y="9328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16718</xdr:rowOff>
    </xdr:from>
    <xdr:ext cx="534377" cy="259045"/>
    <xdr:sp macro="" textlink="">
      <xdr:nvSpPr>
        <xdr:cNvPr id="584" name="テキスト ボックス 583"/>
        <xdr:cNvSpPr txBox="1"/>
      </xdr:nvSpPr>
      <xdr:spPr>
        <a:xfrm>
          <a:off x="15214111" y="91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83159</xdr:rowOff>
    </xdr:from>
    <xdr:to>
      <xdr:col>76</xdr:col>
      <xdr:colOff>114300</xdr:colOff>
      <xdr:row>57</xdr:row>
      <xdr:rowOff>89370</xdr:rowOff>
    </xdr:to>
    <xdr:cxnSp macro="">
      <xdr:nvCxnSpPr>
        <xdr:cNvPr id="585" name="直線コネクタ 584"/>
        <xdr:cNvCxnSpPr/>
      </xdr:nvCxnSpPr>
      <xdr:spPr>
        <a:xfrm>
          <a:off x="13703300" y="9855809"/>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6985</xdr:rowOff>
    </xdr:from>
    <xdr:to>
      <xdr:col>76</xdr:col>
      <xdr:colOff>165100</xdr:colOff>
      <xdr:row>54</xdr:row>
      <xdr:rowOff>108585</xdr:rowOff>
    </xdr:to>
    <xdr:sp macro="" textlink="">
      <xdr:nvSpPr>
        <xdr:cNvPr id="586" name="フローチャート: 判断 585"/>
        <xdr:cNvSpPr/>
      </xdr:nvSpPr>
      <xdr:spPr>
        <a:xfrm>
          <a:off x="14541500" y="926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125112</xdr:rowOff>
    </xdr:from>
    <xdr:ext cx="534377" cy="259045"/>
    <xdr:sp macro="" textlink="">
      <xdr:nvSpPr>
        <xdr:cNvPr id="587" name="テキスト ボックス 586"/>
        <xdr:cNvSpPr txBox="1"/>
      </xdr:nvSpPr>
      <xdr:spPr>
        <a:xfrm>
          <a:off x="14325111" y="904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131928</xdr:rowOff>
    </xdr:from>
    <xdr:to>
      <xdr:col>71</xdr:col>
      <xdr:colOff>177800</xdr:colOff>
      <xdr:row>57</xdr:row>
      <xdr:rowOff>83159</xdr:rowOff>
    </xdr:to>
    <xdr:cxnSp macro="">
      <xdr:nvCxnSpPr>
        <xdr:cNvPr id="588" name="直線コネクタ 587"/>
        <xdr:cNvCxnSpPr/>
      </xdr:nvCxnSpPr>
      <xdr:spPr>
        <a:xfrm>
          <a:off x="12814300" y="9390228"/>
          <a:ext cx="889000" cy="46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36703</xdr:rowOff>
    </xdr:from>
    <xdr:to>
      <xdr:col>72</xdr:col>
      <xdr:colOff>38100</xdr:colOff>
      <xdr:row>54</xdr:row>
      <xdr:rowOff>138303</xdr:rowOff>
    </xdr:to>
    <xdr:sp macro="" textlink="">
      <xdr:nvSpPr>
        <xdr:cNvPr id="589" name="フローチャート: 判断 588"/>
        <xdr:cNvSpPr/>
      </xdr:nvSpPr>
      <xdr:spPr>
        <a:xfrm>
          <a:off x="13652500" y="929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154830</xdr:rowOff>
    </xdr:from>
    <xdr:ext cx="534377" cy="259045"/>
    <xdr:sp macro="" textlink="">
      <xdr:nvSpPr>
        <xdr:cNvPr id="590" name="テキスト ボックス 589"/>
        <xdr:cNvSpPr txBox="1"/>
      </xdr:nvSpPr>
      <xdr:spPr>
        <a:xfrm>
          <a:off x="13436111" y="90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60249</xdr:rowOff>
    </xdr:from>
    <xdr:to>
      <xdr:col>67</xdr:col>
      <xdr:colOff>101600</xdr:colOff>
      <xdr:row>53</xdr:row>
      <xdr:rowOff>161849</xdr:rowOff>
    </xdr:to>
    <xdr:sp macro="" textlink="">
      <xdr:nvSpPr>
        <xdr:cNvPr id="591" name="フローチャート: 判断 590"/>
        <xdr:cNvSpPr/>
      </xdr:nvSpPr>
      <xdr:spPr>
        <a:xfrm>
          <a:off x="12763500" y="914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6926</xdr:rowOff>
    </xdr:from>
    <xdr:ext cx="534377" cy="259045"/>
    <xdr:sp macro="" textlink="">
      <xdr:nvSpPr>
        <xdr:cNvPr id="592" name="テキスト ボックス 591"/>
        <xdr:cNvSpPr txBox="1"/>
      </xdr:nvSpPr>
      <xdr:spPr>
        <a:xfrm>
          <a:off x="12547111" y="892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87338</xdr:rowOff>
    </xdr:from>
    <xdr:to>
      <xdr:col>85</xdr:col>
      <xdr:colOff>177800</xdr:colOff>
      <xdr:row>55</xdr:row>
      <xdr:rowOff>17488</xdr:rowOff>
    </xdr:to>
    <xdr:sp macro="" textlink="">
      <xdr:nvSpPr>
        <xdr:cNvPr id="598" name="楕円 597"/>
        <xdr:cNvSpPr/>
      </xdr:nvSpPr>
      <xdr:spPr>
        <a:xfrm>
          <a:off x="16268700" y="934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65765</xdr:rowOff>
    </xdr:from>
    <xdr:ext cx="534377" cy="259045"/>
    <xdr:sp macro="" textlink="">
      <xdr:nvSpPr>
        <xdr:cNvPr id="599" name="教育費該当値テキスト"/>
        <xdr:cNvSpPr txBox="1"/>
      </xdr:nvSpPr>
      <xdr:spPr>
        <a:xfrm>
          <a:off x="16370300" y="932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111989</xdr:rowOff>
    </xdr:from>
    <xdr:to>
      <xdr:col>81</xdr:col>
      <xdr:colOff>101600</xdr:colOff>
      <xdr:row>57</xdr:row>
      <xdr:rowOff>42139</xdr:rowOff>
    </xdr:to>
    <xdr:sp macro="" textlink="">
      <xdr:nvSpPr>
        <xdr:cNvPr id="600" name="楕円 599"/>
        <xdr:cNvSpPr/>
      </xdr:nvSpPr>
      <xdr:spPr>
        <a:xfrm>
          <a:off x="15430500" y="97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33266</xdr:rowOff>
    </xdr:from>
    <xdr:ext cx="534377" cy="259045"/>
    <xdr:sp macro="" textlink="">
      <xdr:nvSpPr>
        <xdr:cNvPr id="601" name="テキスト ボックス 600"/>
        <xdr:cNvSpPr txBox="1"/>
      </xdr:nvSpPr>
      <xdr:spPr>
        <a:xfrm>
          <a:off x="15214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38570</xdr:rowOff>
    </xdr:from>
    <xdr:to>
      <xdr:col>76</xdr:col>
      <xdr:colOff>165100</xdr:colOff>
      <xdr:row>57</xdr:row>
      <xdr:rowOff>140170</xdr:rowOff>
    </xdr:to>
    <xdr:sp macro="" textlink="">
      <xdr:nvSpPr>
        <xdr:cNvPr id="602" name="楕円 601"/>
        <xdr:cNvSpPr/>
      </xdr:nvSpPr>
      <xdr:spPr>
        <a:xfrm>
          <a:off x="14541500" y="98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131297</xdr:rowOff>
    </xdr:from>
    <xdr:ext cx="534377" cy="259045"/>
    <xdr:sp macro="" textlink="">
      <xdr:nvSpPr>
        <xdr:cNvPr id="603" name="テキスト ボックス 602"/>
        <xdr:cNvSpPr txBox="1"/>
      </xdr:nvSpPr>
      <xdr:spPr>
        <a:xfrm>
          <a:off x="14325111" y="990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32359</xdr:rowOff>
    </xdr:from>
    <xdr:to>
      <xdr:col>72</xdr:col>
      <xdr:colOff>38100</xdr:colOff>
      <xdr:row>57</xdr:row>
      <xdr:rowOff>133959</xdr:rowOff>
    </xdr:to>
    <xdr:sp macro="" textlink="">
      <xdr:nvSpPr>
        <xdr:cNvPr id="604" name="楕円 603"/>
        <xdr:cNvSpPr/>
      </xdr:nvSpPr>
      <xdr:spPr>
        <a:xfrm>
          <a:off x="13652500" y="98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125086</xdr:rowOff>
    </xdr:from>
    <xdr:ext cx="534377" cy="259045"/>
    <xdr:sp macro="" textlink="">
      <xdr:nvSpPr>
        <xdr:cNvPr id="605" name="テキスト ボックス 604"/>
        <xdr:cNvSpPr txBox="1"/>
      </xdr:nvSpPr>
      <xdr:spPr>
        <a:xfrm>
          <a:off x="13436111" y="989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81128</xdr:rowOff>
    </xdr:from>
    <xdr:to>
      <xdr:col>67</xdr:col>
      <xdr:colOff>101600</xdr:colOff>
      <xdr:row>55</xdr:row>
      <xdr:rowOff>11278</xdr:rowOff>
    </xdr:to>
    <xdr:sp macro="" textlink="">
      <xdr:nvSpPr>
        <xdr:cNvPr id="606" name="楕円 605"/>
        <xdr:cNvSpPr/>
      </xdr:nvSpPr>
      <xdr:spPr>
        <a:xfrm>
          <a:off x="12763500" y="933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2405</xdr:rowOff>
    </xdr:from>
    <xdr:ext cx="534377" cy="259045"/>
    <xdr:sp macro="" textlink="">
      <xdr:nvSpPr>
        <xdr:cNvPr id="607" name="テキスト ボックス 606"/>
        <xdr:cNvSpPr txBox="1"/>
      </xdr:nvSpPr>
      <xdr:spPr>
        <a:xfrm>
          <a:off x="12547111" y="943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1" name="テキスト ボックス 620"/>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3" name="テキスト ボックス 622"/>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5" name="テキスト ボックス 624"/>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9" name="テキスト ボックス 62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38136</xdr:rowOff>
    </xdr:from>
    <xdr:to>
      <xdr:col>85</xdr:col>
      <xdr:colOff>126364</xdr:colOff>
      <xdr:row>79</xdr:row>
      <xdr:rowOff>98879</xdr:rowOff>
    </xdr:to>
    <xdr:cxnSp macro="">
      <xdr:nvCxnSpPr>
        <xdr:cNvPr id="633" name="直線コネクタ 632"/>
        <xdr:cNvCxnSpPr/>
      </xdr:nvCxnSpPr>
      <xdr:spPr>
        <a:xfrm flipV="1">
          <a:off x="16317595" y="12039636"/>
          <a:ext cx="1269" cy="1603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156263</xdr:rowOff>
    </xdr:from>
    <xdr:ext cx="534377" cy="259045"/>
    <xdr:sp macro="" textlink="">
      <xdr:nvSpPr>
        <xdr:cNvPr id="636" name="災害復旧費最大値テキスト"/>
        <xdr:cNvSpPr txBox="1"/>
      </xdr:nvSpPr>
      <xdr:spPr>
        <a:xfrm>
          <a:off x="16370300" y="1181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38136</xdr:rowOff>
    </xdr:from>
    <xdr:to>
      <xdr:col>86</xdr:col>
      <xdr:colOff>25400</xdr:colOff>
      <xdr:row>70</xdr:row>
      <xdr:rowOff>38136</xdr:rowOff>
    </xdr:to>
    <xdr:cxnSp macro="">
      <xdr:nvCxnSpPr>
        <xdr:cNvPr id="637" name="直線コネクタ 636"/>
        <xdr:cNvCxnSpPr/>
      </xdr:nvCxnSpPr>
      <xdr:spPr>
        <a:xfrm>
          <a:off x="16230600" y="1203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81353</xdr:rowOff>
    </xdr:from>
    <xdr:to>
      <xdr:col>85</xdr:col>
      <xdr:colOff>127000</xdr:colOff>
      <xdr:row>78</xdr:row>
      <xdr:rowOff>124678</xdr:rowOff>
    </xdr:to>
    <xdr:cxnSp macro="">
      <xdr:nvCxnSpPr>
        <xdr:cNvPr id="638" name="直線コネクタ 637"/>
        <xdr:cNvCxnSpPr/>
      </xdr:nvCxnSpPr>
      <xdr:spPr>
        <a:xfrm flipV="1">
          <a:off x="15481300" y="13283003"/>
          <a:ext cx="838200" cy="21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126328</xdr:rowOff>
    </xdr:from>
    <xdr:ext cx="469744" cy="259045"/>
    <xdr:sp macro="" textlink="">
      <xdr:nvSpPr>
        <xdr:cNvPr id="639" name="災害復旧費平均値テキスト"/>
        <xdr:cNvSpPr txBox="1"/>
      </xdr:nvSpPr>
      <xdr:spPr>
        <a:xfrm>
          <a:off x="16370300" y="13327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147901</xdr:rowOff>
    </xdr:from>
    <xdr:to>
      <xdr:col>85</xdr:col>
      <xdr:colOff>177800</xdr:colOff>
      <xdr:row>78</xdr:row>
      <xdr:rowOff>78051</xdr:rowOff>
    </xdr:to>
    <xdr:sp macro="" textlink="">
      <xdr:nvSpPr>
        <xdr:cNvPr id="640" name="フローチャート: 判断 639"/>
        <xdr:cNvSpPr/>
      </xdr:nvSpPr>
      <xdr:spPr>
        <a:xfrm>
          <a:off x="16268700" y="1334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120106</xdr:rowOff>
    </xdr:from>
    <xdr:to>
      <xdr:col>81</xdr:col>
      <xdr:colOff>50800</xdr:colOff>
      <xdr:row>78</xdr:row>
      <xdr:rowOff>124678</xdr:rowOff>
    </xdr:to>
    <xdr:cxnSp macro="">
      <xdr:nvCxnSpPr>
        <xdr:cNvPr id="641" name="直線コネクタ 640"/>
        <xdr:cNvCxnSpPr/>
      </xdr:nvCxnSpPr>
      <xdr:spPr>
        <a:xfrm>
          <a:off x="14592300" y="134932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20428</xdr:rowOff>
    </xdr:from>
    <xdr:to>
      <xdr:col>81</xdr:col>
      <xdr:colOff>101600</xdr:colOff>
      <xdr:row>78</xdr:row>
      <xdr:rowOff>122028</xdr:rowOff>
    </xdr:to>
    <xdr:sp macro="" textlink="">
      <xdr:nvSpPr>
        <xdr:cNvPr id="642" name="フローチャート: 判断 641"/>
        <xdr:cNvSpPr/>
      </xdr:nvSpPr>
      <xdr:spPr>
        <a:xfrm>
          <a:off x="15430500" y="1339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138555</xdr:rowOff>
    </xdr:from>
    <xdr:ext cx="469744" cy="259045"/>
    <xdr:sp macro="" textlink="">
      <xdr:nvSpPr>
        <xdr:cNvPr id="643" name="テキスト ボックス 642"/>
        <xdr:cNvSpPr txBox="1"/>
      </xdr:nvSpPr>
      <xdr:spPr>
        <a:xfrm>
          <a:off x="15246428" y="1316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117384</xdr:rowOff>
    </xdr:from>
    <xdr:to>
      <xdr:col>76</xdr:col>
      <xdr:colOff>114300</xdr:colOff>
      <xdr:row>78</xdr:row>
      <xdr:rowOff>120106</xdr:rowOff>
    </xdr:to>
    <xdr:cxnSp macro="">
      <xdr:nvCxnSpPr>
        <xdr:cNvPr id="644" name="直線コネクタ 643"/>
        <xdr:cNvCxnSpPr/>
      </xdr:nvCxnSpPr>
      <xdr:spPr>
        <a:xfrm>
          <a:off x="13703300" y="13490484"/>
          <a:ext cx="8890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102290</xdr:rowOff>
    </xdr:from>
    <xdr:to>
      <xdr:col>76</xdr:col>
      <xdr:colOff>165100</xdr:colOff>
      <xdr:row>78</xdr:row>
      <xdr:rowOff>32440</xdr:rowOff>
    </xdr:to>
    <xdr:sp macro="" textlink="">
      <xdr:nvSpPr>
        <xdr:cNvPr id="645" name="フローチャート: 判断 644"/>
        <xdr:cNvSpPr/>
      </xdr:nvSpPr>
      <xdr:spPr>
        <a:xfrm>
          <a:off x="14541500" y="133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48967</xdr:rowOff>
    </xdr:from>
    <xdr:ext cx="469744" cy="259045"/>
    <xdr:sp macro="" textlink="">
      <xdr:nvSpPr>
        <xdr:cNvPr id="646" name="テキスト ボックス 645"/>
        <xdr:cNvSpPr txBox="1"/>
      </xdr:nvSpPr>
      <xdr:spPr>
        <a:xfrm>
          <a:off x="14357428" y="1307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110527</xdr:rowOff>
    </xdr:from>
    <xdr:to>
      <xdr:col>71</xdr:col>
      <xdr:colOff>177800</xdr:colOff>
      <xdr:row>78</xdr:row>
      <xdr:rowOff>117384</xdr:rowOff>
    </xdr:to>
    <xdr:cxnSp macro="">
      <xdr:nvCxnSpPr>
        <xdr:cNvPr id="647" name="直線コネクタ 646"/>
        <xdr:cNvCxnSpPr/>
      </xdr:nvCxnSpPr>
      <xdr:spPr>
        <a:xfrm>
          <a:off x="12814300" y="13140727"/>
          <a:ext cx="889000" cy="34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140715</xdr:rowOff>
    </xdr:from>
    <xdr:to>
      <xdr:col>72</xdr:col>
      <xdr:colOff>38100</xdr:colOff>
      <xdr:row>78</xdr:row>
      <xdr:rowOff>70865</xdr:rowOff>
    </xdr:to>
    <xdr:sp macro="" textlink="">
      <xdr:nvSpPr>
        <xdr:cNvPr id="648" name="フローチャート: 判断 647"/>
        <xdr:cNvSpPr/>
      </xdr:nvSpPr>
      <xdr:spPr>
        <a:xfrm>
          <a:off x="13652500" y="1334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87392</xdr:rowOff>
    </xdr:from>
    <xdr:ext cx="469744" cy="259045"/>
    <xdr:sp macro="" textlink="">
      <xdr:nvSpPr>
        <xdr:cNvPr id="649" name="テキスト ボックス 648"/>
        <xdr:cNvSpPr txBox="1"/>
      </xdr:nvSpPr>
      <xdr:spPr>
        <a:xfrm>
          <a:off x="13468428" y="1311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119816</xdr:rowOff>
    </xdr:from>
    <xdr:to>
      <xdr:col>67</xdr:col>
      <xdr:colOff>101600</xdr:colOff>
      <xdr:row>78</xdr:row>
      <xdr:rowOff>49966</xdr:rowOff>
    </xdr:to>
    <xdr:sp macro="" textlink="">
      <xdr:nvSpPr>
        <xdr:cNvPr id="650" name="フローチャート: 判断 649"/>
        <xdr:cNvSpPr/>
      </xdr:nvSpPr>
      <xdr:spPr>
        <a:xfrm>
          <a:off x="12763500" y="133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41093</xdr:rowOff>
    </xdr:from>
    <xdr:ext cx="469744" cy="259045"/>
    <xdr:sp macro="" textlink="">
      <xdr:nvSpPr>
        <xdr:cNvPr id="651" name="テキスト ボックス 650"/>
        <xdr:cNvSpPr txBox="1"/>
      </xdr:nvSpPr>
      <xdr:spPr>
        <a:xfrm>
          <a:off x="12579428" y="134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30553</xdr:rowOff>
    </xdr:from>
    <xdr:to>
      <xdr:col>85</xdr:col>
      <xdr:colOff>177800</xdr:colOff>
      <xdr:row>77</xdr:row>
      <xdr:rowOff>132153</xdr:rowOff>
    </xdr:to>
    <xdr:sp macro="" textlink="">
      <xdr:nvSpPr>
        <xdr:cNvPr id="657" name="楕円 656"/>
        <xdr:cNvSpPr/>
      </xdr:nvSpPr>
      <xdr:spPr>
        <a:xfrm>
          <a:off x="16268700" y="132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53430</xdr:rowOff>
    </xdr:from>
    <xdr:ext cx="469744" cy="259045"/>
    <xdr:sp macro="" textlink="">
      <xdr:nvSpPr>
        <xdr:cNvPr id="658" name="災害復旧費該当値テキスト"/>
        <xdr:cNvSpPr txBox="1"/>
      </xdr:nvSpPr>
      <xdr:spPr>
        <a:xfrm>
          <a:off x="16370300" y="1308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73878</xdr:rowOff>
    </xdr:from>
    <xdr:to>
      <xdr:col>81</xdr:col>
      <xdr:colOff>101600</xdr:colOff>
      <xdr:row>79</xdr:row>
      <xdr:rowOff>4028</xdr:rowOff>
    </xdr:to>
    <xdr:sp macro="" textlink="">
      <xdr:nvSpPr>
        <xdr:cNvPr id="659" name="楕円 658"/>
        <xdr:cNvSpPr/>
      </xdr:nvSpPr>
      <xdr:spPr>
        <a:xfrm>
          <a:off x="15430500" y="1344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166605</xdr:rowOff>
    </xdr:from>
    <xdr:ext cx="469744" cy="259045"/>
    <xdr:sp macro="" textlink="">
      <xdr:nvSpPr>
        <xdr:cNvPr id="660" name="テキスト ボックス 659"/>
        <xdr:cNvSpPr txBox="1"/>
      </xdr:nvSpPr>
      <xdr:spPr>
        <a:xfrm>
          <a:off x="15246428" y="135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69306</xdr:rowOff>
    </xdr:from>
    <xdr:to>
      <xdr:col>76</xdr:col>
      <xdr:colOff>165100</xdr:colOff>
      <xdr:row>78</xdr:row>
      <xdr:rowOff>170906</xdr:rowOff>
    </xdr:to>
    <xdr:sp macro="" textlink="">
      <xdr:nvSpPr>
        <xdr:cNvPr id="661" name="楕円 660"/>
        <xdr:cNvSpPr/>
      </xdr:nvSpPr>
      <xdr:spPr>
        <a:xfrm>
          <a:off x="14541500" y="134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162033</xdr:rowOff>
    </xdr:from>
    <xdr:ext cx="469744" cy="259045"/>
    <xdr:sp macro="" textlink="">
      <xdr:nvSpPr>
        <xdr:cNvPr id="662" name="テキスト ボックス 661"/>
        <xdr:cNvSpPr txBox="1"/>
      </xdr:nvSpPr>
      <xdr:spPr>
        <a:xfrm>
          <a:off x="14357428" y="1353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66584</xdr:rowOff>
    </xdr:from>
    <xdr:to>
      <xdr:col>72</xdr:col>
      <xdr:colOff>38100</xdr:colOff>
      <xdr:row>78</xdr:row>
      <xdr:rowOff>168184</xdr:rowOff>
    </xdr:to>
    <xdr:sp macro="" textlink="">
      <xdr:nvSpPr>
        <xdr:cNvPr id="663" name="楕円 662"/>
        <xdr:cNvSpPr/>
      </xdr:nvSpPr>
      <xdr:spPr>
        <a:xfrm>
          <a:off x="13652500" y="1343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159311</xdr:rowOff>
    </xdr:from>
    <xdr:ext cx="469744" cy="259045"/>
    <xdr:sp macro="" textlink="">
      <xdr:nvSpPr>
        <xdr:cNvPr id="664" name="テキスト ボックス 663"/>
        <xdr:cNvSpPr txBox="1"/>
      </xdr:nvSpPr>
      <xdr:spPr>
        <a:xfrm>
          <a:off x="13468428" y="1353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59727</xdr:rowOff>
    </xdr:from>
    <xdr:to>
      <xdr:col>67</xdr:col>
      <xdr:colOff>101600</xdr:colOff>
      <xdr:row>76</xdr:row>
      <xdr:rowOff>161327</xdr:rowOff>
    </xdr:to>
    <xdr:sp macro="" textlink="">
      <xdr:nvSpPr>
        <xdr:cNvPr id="665" name="楕円 664"/>
        <xdr:cNvSpPr/>
      </xdr:nvSpPr>
      <xdr:spPr>
        <a:xfrm>
          <a:off x="12763500" y="130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6404</xdr:rowOff>
    </xdr:from>
    <xdr:ext cx="469744" cy="259045"/>
    <xdr:sp macro="" textlink="">
      <xdr:nvSpPr>
        <xdr:cNvPr id="666" name="テキスト ボックス 665"/>
        <xdr:cNvSpPr txBox="1"/>
      </xdr:nvSpPr>
      <xdr:spPr>
        <a:xfrm>
          <a:off x="12579428" y="1286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9" name="テキスト ボックス 678"/>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115171</xdr:rowOff>
    </xdr:from>
    <xdr:to>
      <xdr:col>85</xdr:col>
      <xdr:colOff>126364</xdr:colOff>
      <xdr:row>98</xdr:row>
      <xdr:rowOff>134282</xdr:rowOff>
    </xdr:to>
    <xdr:cxnSp macro="">
      <xdr:nvCxnSpPr>
        <xdr:cNvPr id="689" name="直線コネクタ 688"/>
        <xdr:cNvCxnSpPr/>
      </xdr:nvCxnSpPr>
      <xdr:spPr>
        <a:xfrm flipV="1">
          <a:off x="16317595" y="15545671"/>
          <a:ext cx="1269" cy="1390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138109</xdr:rowOff>
    </xdr:from>
    <xdr:ext cx="534377" cy="259045"/>
    <xdr:sp macro="" textlink="">
      <xdr:nvSpPr>
        <xdr:cNvPr id="690" name="公債費最小値テキスト"/>
        <xdr:cNvSpPr txBox="1"/>
      </xdr:nvSpPr>
      <xdr:spPr>
        <a:xfrm>
          <a:off x="16370300" y="1694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134282</xdr:rowOff>
    </xdr:from>
    <xdr:to>
      <xdr:col>86</xdr:col>
      <xdr:colOff>25400</xdr:colOff>
      <xdr:row>98</xdr:row>
      <xdr:rowOff>134282</xdr:rowOff>
    </xdr:to>
    <xdr:cxnSp macro="">
      <xdr:nvCxnSpPr>
        <xdr:cNvPr id="691" name="直線コネクタ 690"/>
        <xdr:cNvCxnSpPr/>
      </xdr:nvCxnSpPr>
      <xdr:spPr>
        <a:xfrm>
          <a:off x="16230600" y="1693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61848</xdr:rowOff>
    </xdr:from>
    <xdr:ext cx="534377" cy="259045"/>
    <xdr:sp macro="" textlink="">
      <xdr:nvSpPr>
        <xdr:cNvPr id="692" name="公債費最大値テキスト"/>
        <xdr:cNvSpPr txBox="1"/>
      </xdr:nvSpPr>
      <xdr:spPr>
        <a:xfrm>
          <a:off x="16370300" y="153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115171</xdr:rowOff>
    </xdr:from>
    <xdr:to>
      <xdr:col>86</xdr:col>
      <xdr:colOff>25400</xdr:colOff>
      <xdr:row>90</xdr:row>
      <xdr:rowOff>115171</xdr:rowOff>
    </xdr:to>
    <xdr:cxnSp macro="">
      <xdr:nvCxnSpPr>
        <xdr:cNvPr id="693" name="直線コネクタ 692"/>
        <xdr:cNvCxnSpPr/>
      </xdr:nvCxnSpPr>
      <xdr:spPr>
        <a:xfrm>
          <a:off x="16230600" y="1554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140568</xdr:rowOff>
    </xdr:from>
    <xdr:to>
      <xdr:col>85</xdr:col>
      <xdr:colOff>127000</xdr:colOff>
      <xdr:row>95</xdr:row>
      <xdr:rowOff>29789</xdr:rowOff>
    </xdr:to>
    <xdr:cxnSp macro="">
      <xdr:nvCxnSpPr>
        <xdr:cNvPr id="694" name="直線コネクタ 693"/>
        <xdr:cNvCxnSpPr/>
      </xdr:nvCxnSpPr>
      <xdr:spPr>
        <a:xfrm flipV="1">
          <a:off x="15481300" y="16256868"/>
          <a:ext cx="838200" cy="6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143153</xdr:rowOff>
    </xdr:from>
    <xdr:ext cx="534377" cy="259045"/>
    <xdr:sp macro="" textlink="">
      <xdr:nvSpPr>
        <xdr:cNvPr id="695" name="公債費平均値テキスト"/>
        <xdr:cNvSpPr txBox="1"/>
      </xdr:nvSpPr>
      <xdr:spPr>
        <a:xfrm>
          <a:off x="16370300" y="16259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164726</xdr:rowOff>
    </xdr:from>
    <xdr:to>
      <xdr:col>85</xdr:col>
      <xdr:colOff>177800</xdr:colOff>
      <xdr:row>95</xdr:row>
      <xdr:rowOff>94876</xdr:rowOff>
    </xdr:to>
    <xdr:sp macro="" textlink="">
      <xdr:nvSpPr>
        <xdr:cNvPr id="696" name="フローチャート: 判断 695"/>
        <xdr:cNvSpPr/>
      </xdr:nvSpPr>
      <xdr:spPr>
        <a:xfrm>
          <a:off x="16268700" y="1628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26726</xdr:rowOff>
    </xdr:from>
    <xdr:to>
      <xdr:col>81</xdr:col>
      <xdr:colOff>50800</xdr:colOff>
      <xdr:row>95</xdr:row>
      <xdr:rowOff>29789</xdr:rowOff>
    </xdr:to>
    <xdr:cxnSp macro="">
      <xdr:nvCxnSpPr>
        <xdr:cNvPr id="697" name="直線コネクタ 696"/>
        <xdr:cNvCxnSpPr/>
      </xdr:nvCxnSpPr>
      <xdr:spPr>
        <a:xfrm>
          <a:off x="14592300" y="16314476"/>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18605</xdr:rowOff>
    </xdr:from>
    <xdr:to>
      <xdr:col>81</xdr:col>
      <xdr:colOff>101600</xdr:colOff>
      <xdr:row>95</xdr:row>
      <xdr:rowOff>120205</xdr:rowOff>
    </xdr:to>
    <xdr:sp macro="" textlink="">
      <xdr:nvSpPr>
        <xdr:cNvPr id="698" name="フローチャート: 判断 697"/>
        <xdr:cNvSpPr/>
      </xdr:nvSpPr>
      <xdr:spPr>
        <a:xfrm>
          <a:off x="154305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111332</xdr:rowOff>
    </xdr:from>
    <xdr:ext cx="534377" cy="259045"/>
    <xdr:sp macro="" textlink="">
      <xdr:nvSpPr>
        <xdr:cNvPr id="699" name="テキスト ボックス 698"/>
        <xdr:cNvSpPr txBox="1"/>
      </xdr:nvSpPr>
      <xdr:spPr>
        <a:xfrm>
          <a:off x="15214111" y="163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26726</xdr:rowOff>
    </xdr:from>
    <xdr:to>
      <xdr:col>76</xdr:col>
      <xdr:colOff>114300</xdr:colOff>
      <xdr:row>95</xdr:row>
      <xdr:rowOff>48878</xdr:rowOff>
    </xdr:to>
    <xdr:cxnSp macro="">
      <xdr:nvCxnSpPr>
        <xdr:cNvPr id="700" name="直線コネクタ 699"/>
        <xdr:cNvCxnSpPr/>
      </xdr:nvCxnSpPr>
      <xdr:spPr>
        <a:xfrm flipV="1">
          <a:off x="13703300" y="16314476"/>
          <a:ext cx="889000" cy="2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22241</xdr:rowOff>
    </xdr:from>
    <xdr:to>
      <xdr:col>76</xdr:col>
      <xdr:colOff>165100</xdr:colOff>
      <xdr:row>95</xdr:row>
      <xdr:rowOff>123841</xdr:rowOff>
    </xdr:to>
    <xdr:sp macro="" textlink="">
      <xdr:nvSpPr>
        <xdr:cNvPr id="701" name="フローチャート: 判断 700"/>
        <xdr:cNvSpPr/>
      </xdr:nvSpPr>
      <xdr:spPr>
        <a:xfrm>
          <a:off x="14541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114968</xdr:rowOff>
    </xdr:from>
    <xdr:ext cx="534377" cy="259045"/>
    <xdr:sp macro="" textlink="">
      <xdr:nvSpPr>
        <xdr:cNvPr id="702" name="テキスト ボックス 701"/>
        <xdr:cNvSpPr txBox="1"/>
      </xdr:nvSpPr>
      <xdr:spPr>
        <a:xfrm>
          <a:off x="14325111" y="1640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36326</xdr:rowOff>
    </xdr:from>
    <xdr:to>
      <xdr:col>71</xdr:col>
      <xdr:colOff>177800</xdr:colOff>
      <xdr:row>95</xdr:row>
      <xdr:rowOff>48878</xdr:rowOff>
    </xdr:to>
    <xdr:cxnSp macro="">
      <xdr:nvCxnSpPr>
        <xdr:cNvPr id="703" name="直線コネクタ 702"/>
        <xdr:cNvCxnSpPr/>
      </xdr:nvCxnSpPr>
      <xdr:spPr>
        <a:xfrm>
          <a:off x="12814300" y="16324076"/>
          <a:ext cx="889000" cy="1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87185</xdr:rowOff>
    </xdr:from>
    <xdr:to>
      <xdr:col>72</xdr:col>
      <xdr:colOff>38100</xdr:colOff>
      <xdr:row>94</xdr:row>
      <xdr:rowOff>17335</xdr:rowOff>
    </xdr:to>
    <xdr:sp macro="" textlink="">
      <xdr:nvSpPr>
        <xdr:cNvPr id="704" name="フローチャート: 判断 703"/>
        <xdr:cNvSpPr/>
      </xdr:nvSpPr>
      <xdr:spPr>
        <a:xfrm>
          <a:off x="13652500" y="1603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33862</xdr:rowOff>
    </xdr:from>
    <xdr:ext cx="534377" cy="259045"/>
    <xdr:sp macro="" textlink="">
      <xdr:nvSpPr>
        <xdr:cNvPr id="705" name="テキスト ボックス 704"/>
        <xdr:cNvSpPr txBox="1"/>
      </xdr:nvSpPr>
      <xdr:spPr>
        <a:xfrm>
          <a:off x="13436111" y="1580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148107</xdr:rowOff>
    </xdr:from>
    <xdr:to>
      <xdr:col>67</xdr:col>
      <xdr:colOff>101600</xdr:colOff>
      <xdr:row>95</xdr:row>
      <xdr:rowOff>78257</xdr:rowOff>
    </xdr:to>
    <xdr:sp macro="" textlink="">
      <xdr:nvSpPr>
        <xdr:cNvPr id="706" name="フローチャート: 判断 705"/>
        <xdr:cNvSpPr/>
      </xdr:nvSpPr>
      <xdr:spPr>
        <a:xfrm>
          <a:off x="12763500" y="162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94784</xdr:rowOff>
    </xdr:from>
    <xdr:ext cx="534377" cy="259045"/>
    <xdr:sp macro="" textlink="">
      <xdr:nvSpPr>
        <xdr:cNvPr id="707" name="テキスト ボックス 706"/>
        <xdr:cNvSpPr txBox="1"/>
      </xdr:nvSpPr>
      <xdr:spPr>
        <a:xfrm>
          <a:off x="12547111" y="160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89768</xdr:rowOff>
    </xdr:from>
    <xdr:to>
      <xdr:col>85</xdr:col>
      <xdr:colOff>177800</xdr:colOff>
      <xdr:row>95</xdr:row>
      <xdr:rowOff>19918</xdr:rowOff>
    </xdr:to>
    <xdr:sp macro="" textlink="">
      <xdr:nvSpPr>
        <xdr:cNvPr id="713" name="楕円 712"/>
        <xdr:cNvSpPr/>
      </xdr:nvSpPr>
      <xdr:spPr>
        <a:xfrm>
          <a:off x="16268700" y="1620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112645</xdr:rowOff>
    </xdr:from>
    <xdr:ext cx="534377" cy="259045"/>
    <xdr:sp macro="" textlink="">
      <xdr:nvSpPr>
        <xdr:cNvPr id="714" name="公債費該当値テキスト"/>
        <xdr:cNvSpPr txBox="1"/>
      </xdr:nvSpPr>
      <xdr:spPr>
        <a:xfrm>
          <a:off x="16370300" y="1605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150439</xdr:rowOff>
    </xdr:from>
    <xdr:to>
      <xdr:col>81</xdr:col>
      <xdr:colOff>101600</xdr:colOff>
      <xdr:row>95</xdr:row>
      <xdr:rowOff>80589</xdr:rowOff>
    </xdr:to>
    <xdr:sp macro="" textlink="">
      <xdr:nvSpPr>
        <xdr:cNvPr id="715" name="楕円 714"/>
        <xdr:cNvSpPr/>
      </xdr:nvSpPr>
      <xdr:spPr>
        <a:xfrm>
          <a:off x="15430500" y="162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97116</xdr:rowOff>
    </xdr:from>
    <xdr:ext cx="534377" cy="259045"/>
    <xdr:sp macro="" textlink="">
      <xdr:nvSpPr>
        <xdr:cNvPr id="716" name="テキスト ボックス 715"/>
        <xdr:cNvSpPr txBox="1"/>
      </xdr:nvSpPr>
      <xdr:spPr>
        <a:xfrm>
          <a:off x="15214111" y="160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147376</xdr:rowOff>
    </xdr:from>
    <xdr:to>
      <xdr:col>76</xdr:col>
      <xdr:colOff>165100</xdr:colOff>
      <xdr:row>95</xdr:row>
      <xdr:rowOff>77526</xdr:rowOff>
    </xdr:to>
    <xdr:sp macro="" textlink="">
      <xdr:nvSpPr>
        <xdr:cNvPr id="717" name="楕円 716"/>
        <xdr:cNvSpPr/>
      </xdr:nvSpPr>
      <xdr:spPr>
        <a:xfrm>
          <a:off x="14541500" y="1626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94053</xdr:rowOff>
    </xdr:from>
    <xdr:ext cx="534377" cy="259045"/>
    <xdr:sp macro="" textlink="">
      <xdr:nvSpPr>
        <xdr:cNvPr id="718" name="テキスト ボックス 717"/>
        <xdr:cNvSpPr txBox="1"/>
      </xdr:nvSpPr>
      <xdr:spPr>
        <a:xfrm>
          <a:off x="14325111" y="1603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169528</xdr:rowOff>
    </xdr:from>
    <xdr:to>
      <xdr:col>72</xdr:col>
      <xdr:colOff>38100</xdr:colOff>
      <xdr:row>95</xdr:row>
      <xdr:rowOff>99678</xdr:rowOff>
    </xdr:to>
    <xdr:sp macro="" textlink="">
      <xdr:nvSpPr>
        <xdr:cNvPr id="719" name="楕円 718"/>
        <xdr:cNvSpPr/>
      </xdr:nvSpPr>
      <xdr:spPr>
        <a:xfrm>
          <a:off x="13652500" y="162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90805</xdr:rowOff>
    </xdr:from>
    <xdr:ext cx="534377" cy="259045"/>
    <xdr:sp macro="" textlink="">
      <xdr:nvSpPr>
        <xdr:cNvPr id="720" name="テキスト ボックス 719"/>
        <xdr:cNvSpPr txBox="1"/>
      </xdr:nvSpPr>
      <xdr:spPr>
        <a:xfrm>
          <a:off x="13436111" y="1637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156976</xdr:rowOff>
    </xdr:from>
    <xdr:to>
      <xdr:col>67</xdr:col>
      <xdr:colOff>101600</xdr:colOff>
      <xdr:row>95</xdr:row>
      <xdr:rowOff>87126</xdr:rowOff>
    </xdr:to>
    <xdr:sp macro="" textlink="">
      <xdr:nvSpPr>
        <xdr:cNvPr id="721" name="楕円 720"/>
        <xdr:cNvSpPr/>
      </xdr:nvSpPr>
      <xdr:spPr>
        <a:xfrm>
          <a:off x="12763500" y="1627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78253</xdr:rowOff>
    </xdr:from>
    <xdr:ext cx="534377" cy="259045"/>
    <xdr:sp macro="" textlink="">
      <xdr:nvSpPr>
        <xdr:cNvPr id="722" name="テキスト ボックス 721"/>
        <xdr:cNvSpPr txBox="1"/>
      </xdr:nvSpPr>
      <xdr:spPr>
        <a:xfrm>
          <a:off x="12547111" y="1636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4" name="テキスト ボックス 74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168003</xdr:rowOff>
    </xdr:from>
    <xdr:to>
      <xdr:col>116</xdr:col>
      <xdr:colOff>62864</xdr:colOff>
      <xdr:row>39</xdr:row>
      <xdr:rowOff>98878</xdr:rowOff>
    </xdr:to>
    <xdr:cxnSp macro="">
      <xdr:nvCxnSpPr>
        <xdr:cNvPr id="748" name="直線コネクタ 747"/>
        <xdr:cNvCxnSpPr/>
      </xdr:nvCxnSpPr>
      <xdr:spPr>
        <a:xfrm flipV="1">
          <a:off x="22159595" y="5311503"/>
          <a:ext cx="1269" cy="1473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114680</xdr:rowOff>
    </xdr:from>
    <xdr:ext cx="469744" cy="259045"/>
    <xdr:sp macro="" textlink="">
      <xdr:nvSpPr>
        <xdr:cNvPr id="751" name="諸支出金最大値テキスト"/>
        <xdr:cNvSpPr txBox="1"/>
      </xdr:nvSpPr>
      <xdr:spPr>
        <a:xfrm>
          <a:off x="22212300" y="50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168003</xdr:rowOff>
    </xdr:from>
    <xdr:to>
      <xdr:col>116</xdr:col>
      <xdr:colOff>152400</xdr:colOff>
      <xdr:row>30</xdr:row>
      <xdr:rowOff>168003</xdr:rowOff>
    </xdr:to>
    <xdr:cxnSp macro="">
      <xdr:nvCxnSpPr>
        <xdr:cNvPr id="752" name="直線コネクタ 751"/>
        <xdr:cNvCxnSpPr/>
      </xdr:nvCxnSpPr>
      <xdr:spPr>
        <a:xfrm>
          <a:off x="22072600" y="531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141168</xdr:rowOff>
    </xdr:from>
    <xdr:ext cx="313932" cy="259045"/>
    <xdr:sp macro="" textlink="">
      <xdr:nvSpPr>
        <xdr:cNvPr id="754" name="諸支出金平均値テキスト"/>
        <xdr:cNvSpPr txBox="1"/>
      </xdr:nvSpPr>
      <xdr:spPr>
        <a:xfrm>
          <a:off x="22212300" y="648481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118291</xdr:rowOff>
    </xdr:from>
    <xdr:to>
      <xdr:col>116</xdr:col>
      <xdr:colOff>114300</xdr:colOff>
      <xdr:row>39</xdr:row>
      <xdr:rowOff>48441</xdr:rowOff>
    </xdr:to>
    <xdr:sp macro="" textlink="">
      <xdr:nvSpPr>
        <xdr:cNvPr id="755" name="フローチャート: 判断 754"/>
        <xdr:cNvSpPr/>
      </xdr:nvSpPr>
      <xdr:spPr>
        <a:xfrm>
          <a:off x="221107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105228</xdr:rowOff>
    </xdr:from>
    <xdr:to>
      <xdr:col>112</xdr:col>
      <xdr:colOff>38100</xdr:colOff>
      <xdr:row>39</xdr:row>
      <xdr:rowOff>35378</xdr:rowOff>
    </xdr:to>
    <xdr:sp macro="" textlink="">
      <xdr:nvSpPr>
        <xdr:cNvPr id="757" name="フローチャート: 判断 756"/>
        <xdr:cNvSpPr/>
      </xdr:nvSpPr>
      <xdr:spPr>
        <a:xfrm>
          <a:off x="212725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51905</xdr:rowOff>
    </xdr:from>
    <xdr:ext cx="378565" cy="259045"/>
    <xdr:sp macro="" textlink="">
      <xdr:nvSpPr>
        <xdr:cNvPr id="758" name="テキスト ボックス 757"/>
        <xdr:cNvSpPr txBox="1"/>
      </xdr:nvSpPr>
      <xdr:spPr>
        <a:xfrm>
          <a:off x="21134017" y="6395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146594</xdr:rowOff>
    </xdr:from>
    <xdr:to>
      <xdr:col>107</xdr:col>
      <xdr:colOff>101600</xdr:colOff>
      <xdr:row>39</xdr:row>
      <xdr:rowOff>76744</xdr:rowOff>
    </xdr:to>
    <xdr:sp macro="" textlink="">
      <xdr:nvSpPr>
        <xdr:cNvPr id="760" name="フローチャート: 判断 759"/>
        <xdr:cNvSpPr/>
      </xdr:nvSpPr>
      <xdr:spPr>
        <a:xfrm>
          <a:off x="20383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93271</xdr:rowOff>
    </xdr:from>
    <xdr:ext cx="313932" cy="259045"/>
    <xdr:sp macro="" textlink="">
      <xdr:nvSpPr>
        <xdr:cNvPr id="761" name="テキスト ボックス 760"/>
        <xdr:cNvSpPr txBox="1"/>
      </xdr:nvSpPr>
      <xdr:spPr>
        <a:xfrm>
          <a:off x="20277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48078</xdr:rowOff>
    </xdr:from>
    <xdr:to>
      <xdr:col>102</xdr:col>
      <xdr:colOff>165100</xdr:colOff>
      <xdr:row>39</xdr:row>
      <xdr:rowOff>149678</xdr:rowOff>
    </xdr:to>
    <xdr:sp macro="" textlink="">
      <xdr:nvSpPr>
        <xdr:cNvPr id="763" name="フローチャート: 判断 762"/>
        <xdr:cNvSpPr/>
      </xdr:nvSpPr>
      <xdr:spPr>
        <a:xfrm>
          <a:off x="19494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92166</xdr:rowOff>
    </xdr:from>
    <xdr:to>
      <xdr:col>98</xdr:col>
      <xdr:colOff>38100</xdr:colOff>
      <xdr:row>37</xdr:row>
      <xdr:rowOff>22316</xdr:rowOff>
    </xdr:to>
    <xdr:sp macro="" textlink="">
      <xdr:nvSpPr>
        <xdr:cNvPr id="765" name="フローチャート: 判断 764"/>
        <xdr:cNvSpPr/>
      </xdr:nvSpPr>
      <xdr:spPr>
        <a:xfrm>
          <a:off x="18605500" y="626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38843</xdr:rowOff>
    </xdr:from>
    <xdr:ext cx="378565" cy="259045"/>
    <xdr:sp macro="" textlink="">
      <xdr:nvSpPr>
        <xdr:cNvPr id="766" name="テキスト ボックス 765"/>
        <xdr:cNvSpPr txBox="1"/>
      </xdr:nvSpPr>
      <xdr:spPr>
        <a:xfrm>
          <a:off x="18467017" y="6039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3"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166205</xdr:rowOff>
    </xdr:from>
    <xdr:ext cx="249299" cy="259045"/>
    <xdr:sp macro="" textlink="">
      <xdr:nvSpPr>
        <xdr:cNvPr id="779" name="テキスト ボックス 778"/>
        <xdr:cNvSpPr txBox="1"/>
      </xdr:nvSpPr>
      <xdr:spPr>
        <a:xfrm>
          <a:off x="19420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の比較では、衛生費、労働費、商工費、災害復旧費、公債費が高くなっている。また、全国平均との比較では、衛生費、労働費、農林水産業費、商工費、災害復旧費、公債費が高く、長野県平均との比較では民生費、衛生費、労働費、商工費、教育費、災害復旧費が高くなっている。</a:t>
          </a:r>
        </a:p>
        <a:p>
          <a:r>
            <a:rPr kumimoji="1" lang="ja-JP" altLang="en-US" sz="1300">
              <a:latin typeface="ＭＳ Ｐゴシック" panose="020B0600070205080204" pitchFamily="50" charset="-128"/>
              <a:ea typeface="ＭＳ Ｐゴシック" panose="020B0600070205080204" pitchFamily="50" charset="-128"/>
            </a:rPr>
            <a:t>　民生費は、経常的な経費として民間保育所負担金や障害者総合支援法に基づく給付費などの社会保障関係経費が増加していることに加え、臨時的な経費として特別養護老人ホーム建設事業や民間保育所施設整備に対する補助等により、住民１人当たりのコストの伸びが大きくなった。</a:t>
          </a:r>
        </a:p>
        <a:p>
          <a:r>
            <a:rPr kumimoji="1" lang="ja-JP" altLang="en-US" sz="1300">
              <a:latin typeface="ＭＳ Ｐゴシック" panose="020B0600070205080204" pitchFamily="50" charset="-128"/>
              <a:ea typeface="ＭＳ Ｐゴシック" panose="020B0600070205080204" pitchFamily="50" charset="-128"/>
            </a:rPr>
            <a:t>　衛生費は、環境モデル都市として再生可能エネルギーによる持続可能な地域づくりを市の目標の一つに掲げ、環境関係の事業を積極的に展開していることから、住民１人当たりのコストが高水準となっていると考えられる。</a:t>
          </a:r>
        </a:p>
        <a:p>
          <a:r>
            <a:rPr kumimoji="1" lang="ja-JP" altLang="en-US" sz="1300">
              <a:latin typeface="ＭＳ Ｐゴシック" panose="020B0600070205080204" pitchFamily="50" charset="-128"/>
              <a:ea typeface="ＭＳ Ｐゴシック" panose="020B0600070205080204" pitchFamily="50" charset="-128"/>
            </a:rPr>
            <a:t>　商工費は、産業振興と人材育成の拠点整備に対する負担金の減などにより住民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人当たりのコストが大幅に減したが、「地域に若者が帰ってこられる産業をつくる」ための事業を重点的に実施しており、類似団体及び全国平均と比較して１人当たりのコストは高くなった。</a:t>
          </a:r>
        </a:p>
        <a:p>
          <a:r>
            <a:rPr kumimoji="1" lang="ja-JP" altLang="en-US" sz="1300">
              <a:latin typeface="ＭＳ Ｐゴシック" panose="020B0600070205080204" pitchFamily="50" charset="-128"/>
              <a:ea typeface="ＭＳ Ｐゴシック" panose="020B0600070205080204" pitchFamily="50" charset="-128"/>
            </a:rPr>
            <a:t>　教育費は、公民館の耐震化整備や小中学校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教育のための機器整備などの臨時的な経費が増になったことにより、住民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a:t>
          </a:r>
          <a:r>
            <a:rPr kumimoji="1" lang="en-US" altLang="ja-JP" sz="1300">
              <a:latin typeface="ＭＳ Ｐゴシック" panose="020B0600070205080204" pitchFamily="50" charset="-128"/>
              <a:ea typeface="ＭＳ Ｐゴシック" panose="020B0600070205080204" pitchFamily="50" charset="-128"/>
            </a:rPr>
            <a:t>9,647</a:t>
          </a:r>
          <a:r>
            <a:rPr kumimoji="1" lang="ja-JP" altLang="en-US" sz="1300">
              <a:latin typeface="ＭＳ Ｐゴシック" panose="020B0600070205080204" pitchFamily="50" charset="-128"/>
              <a:ea typeface="ＭＳ Ｐゴシック" panose="020B0600070205080204" pitchFamily="50" charset="-128"/>
            </a:rPr>
            <a:t>円伸び、全国平均は下回っているが類似団体平均と同水準となり長野県平均を上回った。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年度に借入れた庁舎整備事業、公民館等耐震化整備事業及び学校給食施設整備事業等にかかる元金償還が始まったことにより、住民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人当たりのコストが伸び、類似団体平均及び全国平均を上回り長野県平均と同水準となった。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年度決算は、災害復旧費などの一般財源の増加に対応するため、財政調整基金を４億円取り崩した。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実質収支は９億</a:t>
          </a:r>
          <a:r>
            <a:rPr kumimoji="1" lang="en-US" altLang="ja-JP" sz="1400">
              <a:latin typeface="ＭＳ ゴシック" pitchFamily="49" charset="-128"/>
              <a:ea typeface="ＭＳ ゴシック" pitchFamily="49" charset="-128"/>
            </a:rPr>
            <a:t>5,827</a:t>
          </a:r>
          <a:r>
            <a:rPr kumimoji="1" lang="ja-JP" altLang="en-US" sz="1400">
              <a:latin typeface="ＭＳ ゴシック" pitchFamily="49" charset="-128"/>
              <a:ea typeface="ＭＳ ゴシック" pitchFamily="49" charset="-128"/>
            </a:rPr>
            <a:t>万円の黒字となったが、実質単年度収支は３億</a:t>
          </a:r>
          <a:r>
            <a:rPr kumimoji="1" lang="en-US" altLang="ja-JP" sz="1400">
              <a:latin typeface="ＭＳ ゴシック" pitchFamily="49" charset="-128"/>
              <a:ea typeface="ＭＳ ゴシック" pitchFamily="49" charset="-128"/>
            </a:rPr>
            <a:t>5,058</a:t>
          </a:r>
          <a:r>
            <a:rPr kumimoji="1" lang="ja-JP" altLang="en-US" sz="1400">
              <a:latin typeface="ＭＳ ゴシック" pitchFamily="49" charset="-128"/>
              <a:ea typeface="ＭＳ ゴシック" pitchFamily="49" charset="-128"/>
            </a:rPr>
            <a:t>万円の赤字となった。</a:t>
          </a:r>
        </a:p>
        <a:p>
          <a:r>
            <a:rPr kumimoji="1" lang="ja-JP" altLang="en-US" sz="1400">
              <a:latin typeface="ＭＳ ゴシック" pitchFamily="49" charset="-128"/>
              <a:ea typeface="ＭＳ ゴシック" pitchFamily="49" charset="-128"/>
            </a:rPr>
            <a:t>　今後はリニア中央新幹線開通に向けた整備、学校や文化施設などの公共施設の老朽化に対する経費の増が想定されるため、さらに行財政改革の推進と財政基盤を強化する必要がある。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各特別会計、企業会計において、実質赤字および資金不足は発生していない。</a:t>
          </a:r>
        </a:p>
        <a:p>
          <a:r>
            <a:rPr kumimoji="1" lang="ja-JP" altLang="en-US" sz="1400">
              <a:latin typeface="ＭＳ ゴシック" pitchFamily="49" charset="-128"/>
              <a:ea typeface="ＭＳ ゴシック" pitchFamily="49" charset="-128"/>
            </a:rPr>
            <a:t>　しかし、多くの特別会計では、使用料または利用料、料金収入といった会計独自の収入のみで事業を実施し、収支の均衡を保つことは困難であり、一定のルールに基づき一般会計から支出される繰出金によって運営を行っている状況にある。</a:t>
          </a:r>
        </a:p>
        <a:p>
          <a:r>
            <a:rPr kumimoji="1" lang="ja-JP" altLang="en-US" sz="1400">
              <a:latin typeface="ＭＳ ゴシック" pitchFamily="49" charset="-128"/>
              <a:ea typeface="ＭＳ ゴシック" pitchFamily="49" charset="-128"/>
            </a:rPr>
            <a:t>　企業会計においても、ルールに基づき補助金、出資金等を一般会計から支出している。</a:t>
          </a:r>
        </a:p>
        <a:p>
          <a:r>
            <a:rPr kumimoji="1" lang="ja-JP" altLang="en-US" sz="1400">
              <a:latin typeface="ＭＳ ゴシック" pitchFamily="49" charset="-128"/>
              <a:ea typeface="ＭＳ ゴシック" pitchFamily="49" charset="-128"/>
            </a:rPr>
            <a:t>　下水道事業の法適化により、平成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年度から繰出金に係る住民１人当たりのコストは類似団体の平均を下回るようになったが、今後も引き続き繰出金等の算出根拠や金額について精査し、その推移に留意して財政運営を行っていく必要がある。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47447827</v>
      </c>
      <c r="BO4" s="430"/>
      <c r="BP4" s="430"/>
      <c r="BQ4" s="430"/>
      <c r="BR4" s="430"/>
      <c r="BS4" s="430"/>
      <c r="BT4" s="430"/>
      <c r="BU4" s="431"/>
      <c r="BV4" s="429">
        <v>46110172</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3.6</v>
      </c>
      <c r="CU4" s="436"/>
      <c r="CV4" s="436"/>
      <c r="CW4" s="436"/>
      <c r="CX4" s="436"/>
      <c r="CY4" s="436"/>
      <c r="CZ4" s="436"/>
      <c r="DA4" s="437"/>
      <c r="DB4" s="435">
        <v>3.4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46201129</v>
      </c>
      <c r="BO5" s="467"/>
      <c r="BP5" s="467"/>
      <c r="BQ5" s="467"/>
      <c r="BR5" s="467"/>
      <c r="BS5" s="467"/>
      <c r="BT5" s="467"/>
      <c r="BU5" s="468"/>
      <c r="BV5" s="466">
        <v>45070158</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90.8</v>
      </c>
      <c r="CU5" s="464"/>
      <c r="CV5" s="464"/>
      <c r="CW5" s="464"/>
      <c r="CX5" s="464"/>
      <c r="CY5" s="464"/>
      <c r="CZ5" s="464"/>
      <c r="DA5" s="465"/>
      <c r="DB5" s="463">
        <v>91.2</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1246698</v>
      </c>
      <c r="BO6" s="467"/>
      <c r="BP6" s="467"/>
      <c r="BQ6" s="467"/>
      <c r="BR6" s="467"/>
      <c r="BS6" s="467"/>
      <c r="BT6" s="467"/>
      <c r="BU6" s="468"/>
      <c r="BV6" s="466">
        <v>1040014</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96.6</v>
      </c>
      <c r="CU6" s="504"/>
      <c r="CV6" s="504"/>
      <c r="CW6" s="504"/>
      <c r="CX6" s="504"/>
      <c r="CY6" s="504"/>
      <c r="CZ6" s="504"/>
      <c r="DA6" s="505"/>
      <c r="DB6" s="503">
        <v>96.9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93</v>
      </c>
      <c r="AV7" s="499"/>
      <c r="AW7" s="499"/>
      <c r="AX7" s="499"/>
      <c r="AY7" s="500" t="s">
        <v>104</v>
      </c>
      <c r="AZ7" s="501"/>
      <c r="BA7" s="501"/>
      <c r="BB7" s="501"/>
      <c r="BC7" s="501"/>
      <c r="BD7" s="501"/>
      <c r="BE7" s="501"/>
      <c r="BF7" s="501"/>
      <c r="BG7" s="501"/>
      <c r="BH7" s="501"/>
      <c r="BI7" s="501"/>
      <c r="BJ7" s="501"/>
      <c r="BK7" s="501"/>
      <c r="BL7" s="501"/>
      <c r="BM7" s="502"/>
      <c r="BN7" s="466">
        <v>288424</v>
      </c>
      <c r="BO7" s="467"/>
      <c r="BP7" s="467"/>
      <c r="BQ7" s="467"/>
      <c r="BR7" s="467"/>
      <c r="BS7" s="467"/>
      <c r="BT7" s="467"/>
      <c r="BU7" s="468"/>
      <c r="BV7" s="466">
        <v>126477</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26988372</v>
      </c>
      <c r="CU7" s="467"/>
      <c r="CV7" s="467"/>
      <c r="CW7" s="467"/>
      <c r="CX7" s="467"/>
      <c r="CY7" s="467"/>
      <c r="CZ7" s="467"/>
      <c r="DA7" s="468"/>
      <c r="DB7" s="466">
        <v>26972816</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93</v>
      </c>
      <c r="AV8" s="499"/>
      <c r="AW8" s="499"/>
      <c r="AX8" s="499"/>
      <c r="AY8" s="500" t="s">
        <v>107</v>
      </c>
      <c r="AZ8" s="501"/>
      <c r="BA8" s="501"/>
      <c r="BB8" s="501"/>
      <c r="BC8" s="501"/>
      <c r="BD8" s="501"/>
      <c r="BE8" s="501"/>
      <c r="BF8" s="501"/>
      <c r="BG8" s="501"/>
      <c r="BH8" s="501"/>
      <c r="BI8" s="501"/>
      <c r="BJ8" s="501"/>
      <c r="BK8" s="501"/>
      <c r="BL8" s="501"/>
      <c r="BM8" s="502"/>
      <c r="BN8" s="466">
        <v>958274</v>
      </c>
      <c r="BO8" s="467"/>
      <c r="BP8" s="467"/>
      <c r="BQ8" s="467"/>
      <c r="BR8" s="467"/>
      <c r="BS8" s="467"/>
      <c r="BT8" s="467"/>
      <c r="BU8" s="468"/>
      <c r="BV8" s="466">
        <v>913537</v>
      </c>
      <c r="BW8" s="467"/>
      <c r="BX8" s="467"/>
      <c r="BY8" s="467"/>
      <c r="BZ8" s="467"/>
      <c r="CA8" s="467"/>
      <c r="CB8" s="467"/>
      <c r="CC8" s="468"/>
      <c r="CD8" s="469" t="s">
        <v>108</v>
      </c>
      <c r="CE8" s="470"/>
      <c r="CF8" s="470"/>
      <c r="CG8" s="470"/>
      <c r="CH8" s="470"/>
      <c r="CI8" s="470"/>
      <c r="CJ8" s="470"/>
      <c r="CK8" s="470"/>
      <c r="CL8" s="470"/>
      <c r="CM8" s="470"/>
      <c r="CN8" s="470"/>
      <c r="CO8" s="470"/>
      <c r="CP8" s="470"/>
      <c r="CQ8" s="470"/>
      <c r="CR8" s="470"/>
      <c r="CS8" s="471"/>
      <c r="CT8" s="506">
        <v>0.54</v>
      </c>
      <c r="CU8" s="507"/>
      <c r="CV8" s="507"/>
      <c r="CW8" s="507"/>
      <c r="CX8" s="507"/>
      <c r="CY8" s="507"/>
      <c r="CZ8" s="507"/>
      <c r="DA8" s="508"/>
      <c r="DB8" s="506">
        <v>0.53</v>
      </c>
      <c r="DC8" s="507"/>
      <c r="DD8" s="507"/>
      <c r="DE8" s="507"/>
      <c r="DF8" s="507"/>
      <c r="DG8" s="507"/>
      <c r="DH8" s="507"/>
      <c r="DI8" s="508"/>
      <c r="DJ8" s="185"/>
      <c r="DK8" s="185"/>
      <c r="DL8" s="185"/>
      <c r="DM8" s="185"/>
      <c r="DN8" s="185"/>
      <c r="DO8" s="185"/>
    </row>
    <row r="9" spans="1:119" ht="18.75" customHeight="1" thickBot="1" x14ac:dyDescent="0.2">
      <c r="A9" s="186"/>
      <c r="B9" s="460" t="s">
        <v>109</v>
      </c>
      <c r="C9" s="461"/>
      <c r="D9" s="461"/>
      <c r="E9" s="461"/>
      <c r="F9" s="461"/>
      <c r="G9" s="461"/>
      <c r="H9" s="461"/>
      <c r="I9" s="461"/>
      <c r="J9" s="461"/>
      <c r="K9" s="509"/>
      <c r="L9" s="510" t="s">
        <v>110</v>
      </c>
      <c r="M9" s="511"/>
      <c r="N9" s="511"/>
      <c r="O9" s="511"/>
      <c r="P9" s="511"/>
      <c r="Q9" s="512"/>
      <c r="R9" s="513">
        <v>101581</v>
      </c>
      <c r="S9" s="514"/>
      <c r="T9" s="514"/>
      <c r="U9" s="514"/>
      <c r="V9" s="515"/>
      <c r="W9" s="423" t="s">
        <v>111</v>
      </c>
      <c r="X9" s="424"/>
      <c r="Y9" s="424"/>
      <c r="Z9" s="424"/>
      <c r="AA9" s="424"/>
      <c r="AB9" s="424"/>
      <c r="AC9" s="424"/>
      <c r="AD9" s="424"/>
      <c r="AE9" s="424"/>
      <c r="AF9" s="424"/>
      <c r="AG9" s="424"/>
      <c r="AH9" s="424"/>
      <c r="AI9" s="424"/>
      <c r="AJ9" s="424"/>
      <c r="AK9" s="424"/>
      <c r="AL9" s="425"/>
      <c r="AM9" s="495" t="s">
        <v>112</v>
      </c>
      <c r="AN9" s="496"/>
      <c r="AO9" s="496"/>
      <c r="AP9" s="496"/>
      <c r="AQ9" s="496"/>
      <c r="AR9" s="496"/>
      <c r="AS9" s="496"/>
      <c r="AT9" s="497"/>
      <c r="AU9" s="498" t="s">
        <v>113</v>
      </c>
      <c r="AV9" s="499"/>
      <c r="AW9" s="499"/>
      <c r="AX9" s="499"/>
      <c r="AY9" s="500" t="s">
        <v>114</v>
      </c>
      <c r="AZ9" s="501"/>
      <c r="BA9" s="501"/>
      <c r="BB9" s="501"/>
      <c r="BC9" s="501"/>
      <c r="BD9" s="501"/>
      <c r="BE9" s="501"/>
      <c r="BF9" s="501"/>
      <c r="BG9" s="501"/>
      <c r="BH9" s="501"/>
      <c r="BI9" s="501"/>
      <c r="BJ9" s="501"/>
      <c r="BK9" s="501"/>
      <c r="BL9" s="501"/>
      <c r="BM9" s="502"/>
      <c r="BN9" s="466">
        <v>44737</v>
      </c>
      <c r="BO9" s="467"/>
      <c r="BP9" s="467"/>
      <c r="BQ9" s="467"/>
      <c r="BR9" s="467"/>
      <c r="BS9" s="467"/>
      <c r="BT9" s="467"/>
      <c r="BU9" s="468"/>
      <c r="BV9" s="466">
        <v>-78746</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16.2</v>
      </c>
      <c r="CU9" s="464"/>
      <c r="CV9" s="464"/>
      <c r="CW9" s="464"/>
      <c r="CX9" s="464"/>
      <c r="CY9" s="464"/>
      <c r="CZ9" s="464"/>
      <c r="DA9" s="465"/>
      <c r="DB9" s="463">
        <v>15.4</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105335</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4685</v>
      </c>
      <c r="BO10" s="467"/>
      <c r="BP10" s="467"/>
      <c r="BQ10" s="467"/>
      <c r="BR10" s="467"/>
      <c r="BS10" s="467"/>
      <c r="BT10" s="467"/>
      <c r="BU10" s="468"/>
      <c r="BV10" s="466">
        <v>508</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113</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126</v>
      </c>
      <c r="DC11" s="507"/>
      <c r="DD11" s="507"/>
      <c r="DE11" s="507"/>
      <c r="DF11" s="507"/>
      <c r="DG11" s="507"/>
      <c r="DH11" s="507"/>
      <c r="DI11" s="508"/>
      <c r="DJ11" s="185"/>
      <c r="DK11" s="185"/>
      <c r="DL11" s="185"/>
      <c r="DM11" s="185"/>
      <c r="DN11" s="185"/>
      <c r="DO11" s="185"/>
    </row>
    <row r="12" spans="1:119" ht="18.75" customHeight="1" x14ac:dyDescent="0.15">
      <c r="A12" s="186"/>
      <c r="B12" s="526" t="s">
        <v>127</v>
      </c>
      <c r="C12" s="527"/>
      <c r="D12" s="527"/>
      <c r="E12" s="527"/>
      <c r="F12" s="527"/>
      <c r="G12" s="527"/>
      <c r="H12" s="527"/>
      <c r="I12" s="527"/>
      <c r="J12" s="527"/>
      <c r="K12" s="528"/>
      <c r="L12" s="535" t="s">
        <v>128</v>
      </c>
      <c r="M12" s="536"/>
      <c r="N12" s="536"/>
      <c r="O12" s="536"/>
      <c r="P12" s="536"/>
      <c r="Q12" s="537"/>
      <c r="R12" s="538">
        <v>101848</v>
      </c>
      <c r="S12" s="539"/>
      <c r="T12" s="539"/>
      <c r="U12" s="539"/>
      <c r="V12" s="540"/>
      <c r="W12" s="541" t="s">
        <v>1</v>
      </c>
      <c r="X12" s="499"/>
      <c r="Y12" s="499"/>
      <c r="Z12" s="499"/>
      <c r="AA12" s="499"/>
      <c r="AB12" s="542"/>
      <c r="AC12" s="498" t="s">
        <v>129</v>
      </c>
      <c r="AD12" s="499"/>
      <c r="AE12" s="499"/>
      <c r="AF12" s="499"/>
      <c r="AG12" s="542"/>
      <c r="AH12" s="498" t="s">
        <v>130</v>
      </c>
      <c r="AI12" s="499"/>
      <c r="AJ12" s="499"/>
      <c r="AK12" s="499"/>
      <c r="AL12" s="543"/>
      <c r="AM12" s="495" t="s">
        <v>131</v>
      </c>
      <c r="AN12" s="496"/>
      <c r="AO12" s="496"/>
      <c r="AP12" s="496"/>
      <c r="AQ12" s="496"/>
      <c r="AR12" s="496"/>
      <c r="AS12" s="496"/>
      <c r="AT12" s="497"/>
      <c r="AU12" s="498" t="s">
        <v>132</v>
      </c>
      <c r="AV12" s="499"/>
      <c r="AW12" s="499"/>
      <c r="AX12" s="499"/>
      <c r="AY12" s="500" t="s">
        <v>133</v>
      </c>
      <c r="AZ12" s="501"/>
      <c r="BA12" s="501"/>
      <c r="BB12" s="501"/>
      <c r="BC12" s="501"/>
      <c r="BD12" s="501"/>
      <c r="BE12" s="501"/>
      <c r="BF12" s="501"/>
      <c r="BG12" s="501"/>
      <c r="BH12" s="501"/>
      <c r="BI12" s="501"/>
      <c r="BJ12" s="501"/>
      <c r="BK12" s="501"/>
      <c r="BL12" s="501"/>
      <c r="BM12" s="502"/>
      <c r="BN12" s="466">
        <v>400000</v>
      </c>
      <c r="BO12" s="467"/>
      <c r="BP12" s="467"/>
      <c r="BQ12" s="467"/>
      <c r="BR12" s="467"/>
      <c r="BS12" s="467"/>
      <c r="BT12" s="467"/>
      <c r="BU12" s="468"/>
      <c r="BV12" s="466">
        <v>400000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135</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99563</v>
      </c>
      <c r="S13" s="548"/>
      <c r="T13" s="548"/>
      <c r="U13" s="548"/>
      <c r="V13" s="549"/>
      <c r="W13" s="482" t="s">
        <v>138</v>
      </c>
      <c r="X13" s="483"/>
      <c r="Y13" s="483"/>
      <c r="Z13" s="483"/>
      <c r="AA13" s="483"/>
      <c r="AB13" s="473"/>
      <c r="AC13" s="517">
        <v>4297</v>
      </c>
      <c r="AD13" s="518"/>
      <c r="AE13" s="518"/>
      <c r="AF13" s="518"/>
      <c r="AG13" s="557"/>
      <c r="AH13" s="517">
        <v>4837</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-350578</v>
      </c>
      <c r="BO13" s="467"/>
      <c r="BP13" s="467"/>
      <c r="BQ13" s="467"/>
      <c r="BR13" s="467"/>
      <c r="BS13" s="467"/>
      <c r="BT13" s="467"/>
      <c r="BU13" s="468"/>
      <c r="BV13" s="466">
        <v>-478238</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8.6</v>
      </c>
      <c r="CU13" s="464"/>
      <c r="CV13" s="464"/>
      <c r="CW13" s="464"/>
      <c r="CX13" s="464"/>
      <c r="CY13" s="464"/>
      <c r="CZ13" s="464"/>
      <c r="DA13" s="465"/>
      <c r="DB13" s="463">
        <v>8.4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102628</v>
      </c>
      <c r="S14" s="548"/>
      <c r="T14" s="548"/>
      <c r="U14" s="548"/>
      <c r="V14" s="549"/>
      <c r="W14" s="456"/>
      <c r="X14" s="457"/>
      <c r="Y14" s="457"/>
      <c r="Z14" s="457"/>
      <c r="AA14" s="457"/>
      <c r="AB14" s="446"/>
      <c r="AC14" s="550">
        <v>8.4</v>
      </c>
      <c r="AD14" s="551"/>
      <c r="AE14" s="551"/>
      <c r="AF14" s="551"/>
      <c r="AG14" s="552"/>
      <c r="AH14" s="550">
        <v>9.3000000000000007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23.2</v>
      </c>
      <c r="CU14" s="562"/>
      <c r="CV14" s="562"/>
      <c r="CW14" s="562"/>
      <c r="CX14" s="562"/>
      <c r="CY14" s="562"/>
      <c r="CZ14" s="562"/>
      <c r="DA14" s="563"/>
      <c r="DB14" s="561">
        <v>24.1</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100486</v>
      </c>
      <c r="S15" s="548"/>
      <c r="T15" s="548"/>
      <c r="U15" s="548"/>
      <c r="V15" s="549"/>
      <c r="W15" s="482" t="s">
        <v>146</v>
      </c>
      <c r="X15" s="483"/>
      <c r="Y15" s="483"/>
      <c r="Z15" s="483"/>
      <c r="AA15" s="483"/>
      <c r="AB15" s="473"/>
      <c r="AC15" s="517">
        <v>16518</v>
      </c>
      <c r="AD15" s="518"/>
      <c r="AE15" s="518"/>
      <c r="AF15" s="518"/>
      <c r="AG15" s="557"/>
      <c r="AH15" s="517">
        <v>16879</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11910902</v>
      </c>
      <c r="BO15" s="430"/>
      <c r="BP15" s="430"/>
      <c r="BQ15" s="430"/>
      <c r="BR15" s="430"/>
      <c r="BS15" s="430"/>
      <c r="BT15" s="430"/>
      <c r="BU15" s="431"/>
      <c r="BV15" s="429">
        <v>11899519</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32.4</v>
      </c>
      <c r="AD16" s="551"/>
      <c r="AE16" s="551"/>
      <c r="AF16" s="551"/>
      <c r="AG16" s="552"/>
      <c r="AH16" s="550">
        <v>32.4</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22072332</v>
      </c>
      <c r="BO16" s="467"/>
      <c r="BP16" s="467"/>
      <c r="BQ16" s="467"/>
      <c r="BR16" s="467"/>
      <c r="BS16" s="467"/>
      <c r="BT16" s="467"/>
      <c r="BU16" s="468"/>
      <c r="BV16" s="466">
        <v>21955723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30225</v>
      </c>
      <c r="AD17" s="518"/>
      <c r="AE17" s="518"/>
      <c r="AF17" s="518"/>
      <c r="AG17" s="557"/>
      <c r="AH17" s="517">
        <v>30313</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15135074</v>
      </c>
      <c r="BO17" s="467"/>
      <c r="BP17" s="467"/>
      <c r="BQ17" s="467"/>
      <c r="BR17" s="467"/>
      <c r="BS17" s="467"/>
      <c r="BT17" s="467"/>
      <c r="BU17" s="468"/>
      <c r="BV17" s="466">
        <v>15114509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658.66</v>
      </c>
      <c r="M18" s="579"/>
      <c r="N18" s="579"/>
      <c r="O18" s="579"/>
      <c r="P18" s="579"/>
      <c r="Q18" s="579"/>
      <c r="R18" s="580"/>
      <c r="S18" s="580"/>
      <c r="T18" s="580"/>
      <c r="U18" s="580"/>
      <c r="V18" s="581"/>
      <c r="W18" s="484"/>
      <c r="X18" s="485"/>
      <c r="Y18" s="485"/>
      <c r="Z18" s="485"/>
      <c r="AA18" s="485"/>
      <c r="AB18" s="476"/>
      <c r="AC18" s="582">
        <v>59.2</v>
      </c>
      <c r="AD18" s="583"/>
      <c r="AE18" s="583"/>
      <c r="AF18" s="583"/>
      <c r="AG18" s="584"/>
      <c r="AH18" s="582">
        <v>58.3</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24839418</v>
      </c>
      <c r="BO18" s="467"/>
      <c r="BP18" s="467"/>
      <c r="BQ18" s="467"/>
      <c r="BR18" s="467"/>
      <c r="BS18" s="467"/>
      <c r="BT18" s="467"/>
      <c r="BU18" s="468"/>
      <c r="BV18" s="466">
        <v>24840878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154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31158343</v>
      </c>
      <c r="BO19" s="467"/>
      <c r="BP19" s="467"/>
      <c r="BQ19" s="467"/>
      <c r="BR19" s="467"/>
      <c r="BS19" s="467"/>
      <c r="BT19" s="467"/>
      <c r="BU19" s="468"/>
      <c r="BV19" s="466">
        <v>31181673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37694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42342075</v>
      </c>
      <c r="BO23" s="467"/>
      <c r="BP23" s="467"/>
      <c r="BQ23" s="467"/>
      <c r="BR23" s="467"/>
      <c r="BS23" s="467"/>
      <c r="BT23" s="467"/>
      <c r="BU23" s="468"/>
      <c r="BV23" s="466">
        <v>42169424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8760</v>
      </c>
      <c r="R24" s="518"/>
      <c r="S24" s="518"/>
      <c r="T24" s="518"/>
      <c r="U24" s="518"/>
      <c r="V24" s="557"/>
      <c r="W24" s="616"/>
      <c r="X24" s="604"/>
      <c r="Y24" s="605"/>
      <c r="Z24" s="516" t="s">
        <v>170</v>
      </c>
      <c r="AA24" s="496"/>
      <c r="AB24" s="496"/>
      <c r="AC24" s="496"/>
      <c r="AD24" s="496"/>
      <c r="AE24" s="496"/>
      <c r="AF24" s="496"/>
      <c r="AG24" s="497"/>
      <c r="AH24" s="517">
        <v>710</v>
      </c>
      <c r="AI24" s="518"/>
      <c r="AJ24" s="518"/>
      <c r="AK24" s="518"/>
      <c r="AL24" s="557"/>
      <c r="AM24" s="517">
        <v>2218750</v>
      </c>
      <c r="AN24" s="518"/>
      <c r="AO24" s="518"/>
      <c r="AP24" s="518"/>
      <c r="AQ24" s="518"/>
      <c r="AR24" s="557"/>
      <c r="AS24" s="517">
        <v>3125</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8666307</v>
      </c>
      <c r="BO24" s="467"/>
      <c r="BP24" s="467"/>
      <c r="BQ24" s="467"/>
      <c r="BR24" s="467"/>
      <c r="BS24" s="467"/>
      <c r="BT24" s="467"/>
      <c r="BU24" s="468"/>
      <c r="BV24" s="466">
        <v>8695761</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7200</v>
      </c>
      <c r="R25" s="518"/>
      <c r="S25" s="518"/>
      <c r="T25" s="518"/>
      <c r="U25" s="518"/>
      <c r="V25" s="557"/>
      <c r="W25" s="616"/>
      <c r="X25" s="604"/>
      <c r="Y25" s="605"/>
      <c r="Z25" s="516" t="s">
        <v>173</v>
      </c>
      <c r="AA25" s="496"/>
      <c r="AB25" s="496"/>
      <c r="AC25" s="496"/>
      <c r="AD25" s="496"/>
      <c r="AE25" s="496"/>
      <c r="AF25" s="496"/>
      <c r="AG25" s="497"/>
      <c r="AH25" s="517" t="s">
        <v>135</v>
      </c>
      <c r="AI25" s="518"/>
      <c r="AJ25" s="518"/>
      <c r="AK25" s="518"/>
      <c r="AL25" s="557"/>
      <c r="AM25" s="517" t="s">
        <v>126</v>
      </c>
      <c r="AN25" s="518"/>
      <c r="AO25" s="518"/>
      <c r="AP25" s="518"/>
      <c r="AQ25" s="518"/>
      <c r="AR25" s="557"/>
      <c r="AS25" s="517" t="s">
        <v>126</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2702086</v>
      </c>
      <c r="BO25" s="430"/>
      <c r="BP25" s="430"/>
      <c r="BQ25" s="430"/>
      <c r="BR25" s="430"/>
      <c r="BS25" s="430"/>
      <c r="BT25" s="430"/>
      <c r="BU25" s="431"/>
      <c r="BV25" s="429">
        <v>3805570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6340</v>
      </c>
      <c r="R26" s="518"/>
      <c r="S26" s="518"/>
      <c r="T26" s="518"/>
      <c r="U26" s="518"/>
      <c r="V26" s="557"/>
      <c r="W26" s="616"/>
      <c r="X26" s="604"/>
      <c r="Y26" s="605"/>
      <c r="Z26" s="516" t="s">
        <v>176</v>
      </c>
      <c r="AA26" s="626"/>
      <c r="AB26" s="626"/>
      <c r="AC26" s="626"/>
      <c r="AD26" s="626"/>
      <c r="AE26" s="626"/>
      <c r="AF26" s="626"/>
      <c r="AG26" s="627"/>
      <c r="AH26" s="517">
        <v>28</v>
      </c>
      <c r="AI26" s="518"/>
      <c r="AJ26" s="518"/>
      <c r="AK26" s="518"/>
      <c r="AL26" s="557"/>
      <c r="AM26" s="517">
        <v>87444</v>
      </c>
      <c r="AN26" s="518"/>
      <c r="AO26" s="518"/>
      <c r="AP26" s="518"/>
      <c r="AQ26" s="518"/>
      <c r="AR26" s="557"/>
      <c r="AS26" s="517">
        <v>3123</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135</v>
      </c>
      <c r="BO26" s="467"/>
      <c r="BP26" s="467"/>
      <c r="BQ26" s="467"/>
      <c r="BR26" s="467"/>
      <c r="BS26" s="467"/>
      <c r="BT26" s="467"/>
      <c r="BU26" s="468"/>
      <c r="BV26" s="466" t="s">
        <v>135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4840</v>
      </c>
      <c r="R27" s="518"/>
      <c r="S27" s="518"/>
      <c r="T27" s="518"/>
      <c r="U27" s="518"/>
      <c r="V27" s="557"/>
      <c r="W27" s="616"/>
      <c r="X27" s="604"/>
      <c r="Y27" s="605"/>
      <c r="Z27" s="516" t="s">
        <v>179</v>
      </c>
      <c r="AA27" s="496"/>
      <c r="AB27" s="496"/>
      <c r="AC27" s="496"/>
      <c r="AD27" s="496"/>
      <c r="AE27" s="496"/>
      <c r="AF27" s="496"/>
      <c r="AG27" s="497"/>
      <c r="AH27" s="517">
        <v>18</v>
      </c>
      <c r="AI27" s="518"/>
      <c r="AJ27" s="518"/>
      <c r="AK27" s="518"/>
      <c r="AL27" s="557"/>
      <c r="AM27" s="517">
        <v>61526</v>
      </c>
      <c r="AN27" s="518"/>
      <c r="AO27" s="518"/>
      <c r="AP27" s="518"/>
      <c r="AQ27" s="518"/>
      <c r="AR27" s="557"/>
      <c r="AS27" s="517">
        <v>3418</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1130000</v>
      </c>
      <c r="BO27" s="640"/>
      <c r="BP27" s="640"/>
      <c r="BQ27" s="640"/>
      <c r="BR27" s="640"/>
      <c r="BS27" s="640"/>
      <c r="BT27" s="640"/>
      <c r="BU27" s="641"/>
      <c r="BV27" s="639">
        <v>1130000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181</v>
      </c>
      <c r="F28" s="496"/>
      <c r="G28" s="496"/>
      <c r="H28" s="496"/>
      <c r="I28" s="496"/>
      <c r="J28" s="496"/>
      <c r="K28" s="497"/>
      <c r="L28" s="517">
        <v>1</v>
      </c>
      <c r="M28" s="518"/>
      <c r="N28" s="518"/>
      <c r="O28" s="518"/>
      <c r="P28" s="557"/>
      <c r="Q28" s="517">
        <v>4230</v>
      </c>
      <c r="R28" s="518"/>
      <c r="S28" s="518"/>
      <c r="T28" s="518"/>
      <c r="U28" s="518"/>
      <c r="V28" s="557"/>
      <c r="W28" s="616"/>
      <c r="X28" s="604"/>
      <c r="Y28" s="605"/>
      <c r="Z28" s="516" t="s">
        <v>182</v>
      </c>
      <c r="AA28" s="496"/>
      <c r="AB28" s="496"/>
      <c r="AC28" s="496"/>
      <c r="AD28" s="496"/>
      <c r="AE28" s="496"/>
      <c r="AF28" s="496"/>
      <c r="AG28" s="497"/>
      <c r="AH28" s="517" t="s">
        <v>126</v>
      </c>
      <c r="AI28" s="518"/>
      <c r="AJ28" s="518"/>
      <c r="AK28" s="518"/>
      <c r="AL28" s="557"/>
      <c r="AM28" s="517" t="s">
        <v>135</v>
      </c>
      <c r="AN28" s="518"/>
      <c r="AO28" s="518"/>
      <c r="AP28" s="518"/>
      <c r="AQ28" s="518"/>
      <c r="AR28" s="557"/>
      <c r="AS28" s="517" t="s">
        <v>126</v>
      </c>
      <c r="AT28" s="518"/>
      <c r="AU28" s="518"/>
      <c r="AV28" s="518"/>
      <c r="AW28" s="518"/>
      <c r="AX28" s="519"/>
      <c r="AY28" s="642" t="s">
        <v>183</v>
      </c>
      <c r="AZ28" s="643"/>
      <c r="BA28" s="643"/>
      <c r="BB28" s="644"/>
      <c r="BC28" s="426" t="s">
        <v>47</v>
      </c>
      <c r="BD28" s="427"/>
      <c r="BE28" s="427"/>
      <c r="BF28" s="427"/>
      <c r="BG28" s="427"/>
      <c r="BH28" s="427"/>
      <c r="BI28" s="427"/>
      <c r="BJ28" s="427"/>
      <c r="BK28" s="427"/>
      <c r="BL28" s="427"/>
      <c r="BM28" s="428"/>
      <c r="BN28" s="429">
        <v>1374691</v>
      </c>
      <c r="BO28" s="430"/>
      <c r="BP28" s="430"/>
      <c r="BQ28" s="430"/>
      <c r="BR28" s="430"/>
      <c r="BS28" s="430"/>
      <c r="BT28" s="430"/>
      <c r="BU28" s="431"/>
      <c r="BV28" s="429">
        <v>1770006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184</v>
      </c>
      <c r="F29" s="496"/>
      <c r="G29" s="496"/>
      <c r="H29" s="496"/>
      <c r="I29" s="496"/>
      <c r="J29" s="496"/>
      <c r="K29" s="497"/>
      <c r="L29" s="517">
        <v>21</v>
      </c>
      <c r="M29" s="518"/>
      <c r="N29" s="518"/>
      <c r="O29" s="518"/>
      <c r="P29" s="557"/>
      <c r="Q29" s="517">
        <v>3950</v>
      </c>
      <c r="R29" s="518"/>
      <c r="S29" s="518"/>
      <c r="T29" s="518"/>
      <c r="U29" s="518"/>
      <c r="V29" s="557"/>
      <c r="W29" s="617"/>
      <c r="X29" s="618"/>
      <c r="Y29" s="619"/>
      <c r="Z29" s="516" t="s">
        <v>185</v>
      </c>
      <c r="AA29" s="496"/>
      <c r="AB29" s="496"/>
      <c r="AC29" s="496"/>
      <c r="AD29" s="496"/>
      <c r="AE29" s="496"/>
      <c r="AF29" s="496"/>
      <c r="AG29" s="497"/>
      <c r="AH29" s="517">
        <v>728</v>
      </c>
      <c r="AI29" s="518"/>
      <c r="AJ29" s="518"/>
      <c r="AK29" s="518"/>
      <c r="AL29" s="557"/>
      <c r="AM29" s="517">
        <v>2280276</v>
      </c>
      <c r="AN29" s="518"/>
      <c r="AO29" s="518"/>
      <c r="AP29" s="518"/>
      <c r="AQ29" s="518"/>
      <c r="AR29" s="557"/>
      <c r="AS29" s="517">
        <v>3132</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1471481</v>
      </c>
      <c r="BO29" s="467"/>
      <c r="BP29" s="467"/>
      <c r="BQ29" s="467"/>
      <c r="BR29" s="467"/>
      <c r="BS29" s="467"/>
      <c r="BT29" s="467"/>
      <c r="BU29" s="468"/>
      <c r="BV29" s="466">
        <v>1467597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97.2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8896616</v>
      </c>
      <c r="BO30" s="640"/>
      <c r="BP30" s="640"/>
      <c r="BQ30" s="640"/>
      <c r="BR30" s="640"/>
      <c r="BS30" s="640"/>
      <c r="BT30" s="640"/>
      <c r="BU30" s="641"/>
      <c r="BV30" s="639">
        <v>8955902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195</v>
      </c>
      <c r="X33" s="455"/>
      <c r="Y33" s="455"/>
      <c r="Z33" s="455"/>
      <c r="AA33" s="455"/>
      <c r="AB33" s="455"/>
      <c r="AC33" s="455"/>
      <c r="AD33" s="455"/>
      <c r="AE33" s="455"/>
      <c r="AF33" s="455"/>
      <c r="AG33" s="455"/>
      <c r="AH33" s="455"/>
      <c r="AI33" s="455"/>
      <c r="AJ33" s="455"/>
      <c r="AK33" s="455"/>
      <c r="AL33" s="215"/>
      <c r="AM33" s="490" t="s">
        <v>196</v>
      </c>
      <c r="AN33" s="490"/>
      <c r="AO33" s="455" t="s">
        <v>195</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200</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飯田市国民健康保険特別会計</v>
      </c>
      <c r="X34" s="653"/>
      <c r="Y34" s="653"/>
      <c r="Z34" s="653"/>
      <c r="AA34" s="653"/>
      <c r="AB34" s="653"/>
      <c r="AC34" s="653"/>
      <c r="AD34" s="653"/>
      <c r="AE34" s="653"/>
      <c r="AF34" s="653"/>
      <c r="AG34" s="653"/>
      <c r="AH34" s="653"/>
      <c r="AI34" s="653"/>
      <c r="AJ34" s="653"/>
      <c r="AK34" s="653"/>
      <c r="AL34" s="213"/>
      <c r="AM34" s="652">
        <f>IF(AO34="","",MAX(C34:D43,U34:V43)+1)</f>
        <v>9</v>
      </c>
      <c r="AN34" s="652"/>
      <c r="AO34" s="653" t="str">
        <f>IF('各会計、関係団体の財政状況及び健全化判断比率'!B33="","",'各会計、関係団体の財政状況及び健全化判断比率'!B33)</f>
        <v>飯田市水道事業会計</v>
      </c>
      <c r="AP34" s="653"/>
      <c r="AQ34" s="653"/>
      <c r="AR34" s="653"/>
      <c r="AS34" s="653"/>
      <c r="AT34" s="653"/>
      <c r="AU34" s="653"/>
      <c r="AV34" s="653"/>
      <c r="AW34" s="653"/>
      <c r="AX34" s="653"/>
      <c r="AY34" s="653"/>
      <c r="AZ34" s="653"/>
      <c r="BA34" s="653"/>
      <c r="BB34" s="653"/>
      <c r="BC34" s="653"/>
      <c r="BD34" s="213"/>
      <c r="BE34" s="652">
        <f>IF(BG34="","",MAX(C34:D43,U34:V43,AM34:AN43)+1)</f>
        <v>12</v>
      </c>
      <c r="BF34" s="652"/>
      <c r="BG34" s="653" t="str">
        <f>IF('各会計、関係団体の財政状況及び健全化判断比率'!B36="","",'各会計、関係団体の財政状況及び健全化判断比率'!B36)</f>
        <v>飯田市地方卸売市場事業特別会計</v>
      </c>
      <c r="BH34" s="653"/>
      <c r="BI34" s="653"/>
      <c r="BJ34" s="653"/>
      <c r="BK34" s="653"/>
      <c r="BL34" s="653"/>
      <c r="BM34" s="653"/>
      <c r="BN34" s="653"/>
      <c r="BO34" s="653"/>
      <c r="BP34" s="653"/>
      <c r="BQ34" s="653"/>
      <c r="BR34" s="653"/>
      <c r="BS34" s="653"/>
      <c r="BT34" s="653"/>
      <c r="BU34" s="653"/>
      <c r="BV34" s="213"/>
      <c r="BW34" s="652">
        <f>IF(BY34="","",MAX(C34:D43,U34:V43,AM34:AN43,BE34:BF43)+1)</f>
        <v>13</v>
      </c>
      <c r="BX34" s="652"/>
      <c r="BY34" s="653" t="str">
        <f>IF('各会計、関係団体の財政状況及び健全化判断比率'!B68="","",'各会計、関係団体の財政状況及び健全化判断比率'!B68)</f>
        <v>南信州広域連合（一般会計）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23</v>
      </c>
      <c r="CP34" s="652"/>
      <c r="CQ34" s="653" t="str">
        <f>IF('各会計、関係団体の財政状況及び健全化判断比率'!BS7="","",'各会計、関係団体の財政状況及び健全化判断比率'!BS7)</f>
        <v>飯田勤労者共済会</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飯田市墓地事業特別会計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飯田市介護保険特別会計</v>
      </c>
      <c r="X35" s="653"/>
      <c r="Y35" s="653"/>
      <c r="Z35" s="653"/>
      <c r="AA35" s="653"/>
      <c r="AB35" s="653"/>
      <c r="AC35" s="653"/>
      <c r="AD35" s="653"/>
      <c r="AE35" s="653"/>
      <c r="AF35" s="653"/>
      <c r="AG35" s="653"/>
      <c r="AH35" s="653"/>
      <c r="AI35" s="653"/>
      <c r="AJ35" s="653"/>
      <c r="AK35" s="653"/>
      <c r="AL35" s="213"/>
      <c r="AM35" s="652">
        <f t="shared" ref="AM35:AM43" si="0">IF(AO35="","",AM34+1)</f>
        <v>10</v>
      </c>
      <c r="AN35" s="652"/>
      <c r="AO35" s="653" t="str">
        <f>IF('各会計、関係団体の財政状況及び健全化判断比率'!B34="","",'各会計、関係団体の財政状況及び健全化判断比率'!B34)</f>
        <v>飯田市病院事業会計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14</v>
      </c>
      <c r="BX35" s="652"/>
      <c r="BY35" s="653" t="str">
        <f>IF('各会計、関係団体の財政状況及び健全化判断比率'!B69="","",'各会計、関係団体の財政状況及び健全化判断比率'!B69)</f>
        <v>南信州広域連合（南信州広域振興基金特別会計）</v>
      </c>
      <c r="BZ35" s="653"/>
      <c r="CA35" s="653"/>
      <c r="CB35" s="653"/>
      <c r="CC35" s="653"/>
      <c r="CD35" s="653"/>
      <c r="CE35" s="653"/>
      <c r="CF35" s="653"/>
      <c r="CG35" s="653"/>
      <c r="CH35" s="653"/>
      <c r="CI35" s="653"/>
      <c r="CJ35" s="653"/>
      <c r="CK35" s="653"/>
      <c r="CL35" s="653"/>
      <c r="CM35" s="653"/>
      <c r="CN35" s="213"/>
      <c r="CO35" s="652">
        <f t="shared" ref="CO35:CO43" si="3">IF(CQ35="","",CO34+1)</f>
        <v>24</v>
      </c>
      <c r="CP35" s="652"/>
      <c r="CQ35" s="653" t="str">
        <f>IF('各会計、関係団体の財政状況及び健全化判断比率'!BS8="","",'各会計、関係団体の財政状況及び健全化判断比率'!BS8)</f>
        <v>南信州・飯田産業センター</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飯田市ケーブルテレビ放送事業特別会計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飯田市後期高齢者医療特別会計</v>
      </c>
      <c r="X36" s="653"/>
      <c r="Y36" s="653"/>
      <c r="Z36" s="653"/>
      <c r="AA36" s="653"/>
      <c r="AB36" s="653"/>
      <c r="AC36" s="653"/>
      <c r="AD36" s="653"/>
      <c r="AE36" s="653"/>
      <c r="AF36" s="653"/>
      <c r="AG36" s="653"/>
      <c r="AH36" s="653"/>
      <c r="AI36" s="653"/>
      <c r="AJ36" s="653"/>
      <c r="AK36" s="653"/>
      <c r="AL36" s="213"/>
      <c r="AM36" s="652">
        <f t="shared" si="0"/>
        <v>11</v>
      </c>
      <c r="AN36" s="652"/>
      <c r="AO36" s="653" t="str">
        <f>IF('各会計、関係団体の財政状況及び健全化判断比率'!B35="","",'各会計、関係団体の財政状況及び健全化判断比率'!B35)</f>
        <v>飯田市下水道事業会計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15</v>
      </c>
      <c r="BX36" s="652"/>
      <c r="BY36" s="653" t="str">
        <f>IF('各会計、関係団体の財政状況及び健全化判断比率'!B70="","",'各会計、関係団体の財政状況及び健全化判断比率'!B70)</f>
        <v>南信州広域連合（飯田広域消防特別会計）</v>
      </c>
      <c r="BZ36" s="653"/>
      <c r="CA36" s="653"/>
      <c r="CB36" s="653"/>
      <c r="CC36" s="653"/>
      <c r="CD36" s="653"/>
      <c r="CE36" s="653"/>
      <c r="CF36" s="653"/>
      <c r="CG36" s="653"/>
      <c r="CH36" s="653"/>
      <c r="CI36" s="653"/>
      <c r="CJ36" s="653"/>
      <c r="CK36" s="653"/>
      <c r="CL36" s="653"/>
      <c r="CM36" s="653"/>
      <c r="CN36" s="213"/>
      <c r="CO36" s="652">
        <f t="shared" si="3"/>
        <v>25</v>
      </c>
      <c r="CP36" s="652"/>
      <c r="CQ36" s="653" t="str">
        <f>IF('各会計、関係団体の財政状況及び健全化判断比率'!BS9="","",'各会計、関係団体の財政状況及び健全化判断比率'!BS9)</f>
        <v>飯田市体育協会</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7</v>
      </c>
      <c r="V37" s="652"/>
      <c r="W37" s="653" t="str">
        <f>IF('各会計、関係団体の財政状況及び健全化判断比率'!B31="","",'各会計、関係団体の財政状況及び健全化判断比率'!B31)</f>
        <v>飯田市介護老人保健施設事業特別会計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16</v>
      </c>
      <c r="BX37" s="652"/>
      <c r="BY37" s="653" t="str">
        <f>IF('各会計、関係団体の財政状況及び健全化判断比率'!B71="","",'各会計、関係団体の財政状況及び健全化判断比率'!B71)</f>
        <v>南信州広域連合（稲葉クリーンセンター特別会計）</v>
      </c>
      <c r="BZ37" s="653"/>
      <c r="CA37" s="653"/>
      <c r="CB37" s="653"/>
      <c r="CC37" s="653"/>
      <c r="CD37" s="653"/>
      <c r="CE37" s="653"/>
      <c r="CF37" s="653"/>
      <c r="CG37" s="653"/>
      <c r="CH37" s="653"/>
      <c r="CI37" s="653"/>
      <c r="CJ37" s="653"/>
      <c r="CK37" s="653"/>
      <c r="CL37" s="653"/>
      <c r="CM37" s="653"/>
      <c r="CN37" s="213"/>
      <c r="CO37" s="652">
        <f t="shared" si="3"/>
        <v>26</v>
      </c>
      <c r="CP37" s="652"/>
      <c r="CQ37" s="653" t="str">
        <f>IF('各会計、関係団体の財政状況及び健全化判断比率'!BS10="","",'各会計、関係団体の財政状況及び健全化判断比率'!BS10)</f>
        <v>飯田清掃</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8</v>
      </c>
      <c r="V38" s="652"/>
      <c r="W38" s="653" t="str">
        <f>IF('各会計、関係団体の財政状況及び健全化判断比率'!B32="","",'各会計、関係団体の財政状況及び健全化判断比率'!B32)</f>
        <v>飯田市駐車場事業特別会計</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17</v>
      </c>
      <c r="BX38" s="652"/>
      <c r="BY38" s="653" t="str">
        <f>IF('各会計、関係団体の財政状況及び健全化判断比率'!B72="","",'各会計、関係団体の財政状況及び健全化判断比率'!B72)</f>
        <v>長野県市町村自治振興組合（一般会計）</v>
      </c>
      <c r="BZ38" s="653"/>
      <c r="CA38" s="653"/>
      <c r="CB38" s="653"/>
      <c r="CC38" s="653"/>
      <c r="CD38" s="653"/>
      <c r="CE38" s="653"/>
      <c r="CF38" s="653"/>
      <c r="CG38" s="653"/>
      <c r="CH38" s="653"/>
      <c r="CI38" s="653"/>
      <c r="CJ38" s="653"/>
      <c r="CK38" s="653"/>
      <c r="CL38" s="653"/>
      <c r="CM38" s="653"/>
      <c r="CN38" s="213"/>
      <c r="CO38" s="652">
        <f t="shared" si="3"/>
        <v>27</v>
      </c>
      <c r="CP38" s="652"/>
      <c r="CQ38" s="653" t="str">
        <f>IF('各会計、関係団体の財政状況及び健全化判断比率'!BS11="","",'各会計、関係団体の財政状況及び健全化判断比率'!BS11)</f>
        <v>飯田健康温泉</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18</v>
      </c>
      <c r="BX39" s="652"/>
      <c r="BY39" s="653" t="str">
        <f>IF('各会計、関係団体の財政状況及び健全化判断比率'!B73="","",'各会計、関係団体の財政状況及び健全化判断比率'!B73)</f>
        <v>長野県地方税滞納整理機構（一般会計）</v>
      </c>
      <c r="BZ39" s="653"/>
      <c r="CA39" s="653"/>
      <c r="CB39" s="653"/>
      <c r="CC39" s="653"/>
      <c r="CD39" s="653"/>
      <c r="CE39" s="653"/>
      <c r="CF39" s="653"/>
      <c r="CG39" s="653"/>
      <c r="CH39" s="653"/>
      <c r="CI39" s="653"/>
      <c r="CJ39" s="653"/>
      <c r="CK39" s="653"/>
      <c r="CL39" s="653"/>
      <c r="CM39" s="653"/>
      <c r="CN39" s="213"/>
      <c r="CO39" s="652">
        <f t="shared" si="3"/>
        <v>28</v>
      </c>
      <c r="CP39" s="652"/>
      <c r="CQ39" s="653" t="str">
        <f>IF('各会計、関係団体の財政状況及び健全化判断比率'!BS12="","",'各会計、関係団体の財政状況及び健全化判断比率'!BS12)</f>
        <v>飯田市土地開発公社</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19</v>
      </c>
      <c r="BX40" s="652"/>
      <c r="BY40" s="653" t="str">
        <f>IF('各会計、関係団体の財政状況及び健全化判断比率'!B74="","",'各会計、関係団体の財政状況及び健全化判断比率'!B74)</f>
        <v>長野県後期高齢者医療広域連合（一般会計）</v>
      </c>
      <c r="BZ40" s="653"/>
      <c r="CA40" s="653"/>
      <c r="CB40" s="653"/>
      <c r="CC40" s="653"/>
      <c r="CD40" s="653"/>
      <c r="CE40" s="653"/>
      <c r="CF40" s="653"/>
      <c r="CG40" s="653"/>
      <c r="CH40" s="653"/>
      <c r="CI40" s="653"/>
      <c r="CJ40" s="653"/>
      <c r="CK40" s="653"/>
      <c r="CL40" s="653"/>
      <c r="CM40" s="653"/>
      <c r="CN40" s="213"/>
      <c r="CO40" s="652">
        <f t="shared" si="3"/>
        <v>29</v>
      </c>
      <c r="CP40" s="652"/>
      <c r="CQ40" s="653" t="str">
        <f>IF('各会計、関係団体の財政状況及び健全化判断比率'!BS13="","",'各会計、関係団体の財政状況及び健全化判断比率'!BS13)</f>
        <v>いいだ有機</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20</v>
      </c>
      <c r="BX41" s="652"/>
      <c r="BY41" s="653" t="str">
        <f>IF('各会計、関係団体の財政状況及び健全化判断比率'!B75="","",'各会計、関係団体の財政状況及び健全化判断比率'!B75)</f>
        <v>長野県後期高齢者医療広域連合（後期高齢者医療事業特別会計）</v>
      </c>
      <c r="BZ41" s="653"/>
      <c r="CA41" s="653"/>
      <c r="CB41" s="653"/>
      <c r="CC41" s="653"/>
      <c r="CD41" s="653"/>
      <c r="CE41" s="653"/>
      <c r="CF41" s="653"/>
      <c r="CG41" s="653"/>
      <c r="CH41" s="653"/>
      <c r="CI41" s="653"/>
      <c r="CJ41" s="653"/>
      <c r="CK41" s="653"/>
      <c r="CL41" s="653"/>
      <c r="CM41" s="653"/>
      <c r="CN41" s="213"/>
      <c r="CO41" s="652">
        <f t="shared" si="3"/>
        <v>30</v>
      </c>
      <c r="CP41" s="652"/>
      <c r="CQ41" s="653" t="str">
        <f>IF('各会計、関係団体の財政状況及び健全化判断比率'!BS14="","",'各会計、関係団体の財政状況及び健全化判断比率'!BS14)</f>
        <v>飯田市南信濃振興公社</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21</v>
      </c>
      <c r="BX42" s="652"/>
      <c r="BY42" s="653" t="str">
        <f>IF('各会計、関係団体の財政状況及び健全化判断比率'!B76="","",'各会計、関係団体の財政状況及び健全化判断比率'!B76)</f>
        <v>下伊那自治センター組合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22</v>
      </c>
      <c r="BX43" s="652"/>
      <c r="BY43" s="653" t="str">
        <f>IF('各会計、関係団体の財政状況及び健全化判断比率'!B77="","",'各会計、関係団体の財政状況及び健全化判断比率'!B77)</f>
        <v>長野県民交通災害共済組合（一般会計）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7Iil56FU8b5YnjS9B7yW+Ltr/1R34xxQSYCtJEZXxq4Bu+kZMwzFz2rA6x901ihXe7uyWlTZltRhg2kPrY2iw==" saltValue="GJEzVlT9BFCP5Yxz2rJ0N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1" t="s">
        <v>569</v>
      </c>
      <c r="D34" s="1251"/>
      <c r="E34" s="1252"/>
      <c r="F34" s="32">
        <v>20.62</v>
      </c>
      <c r="G34" s="33">
        <v>20.34</v>
      </c>
      <c r="H34" s="33">
        <v>18.420000000000002</v>
      </c>
      <c r="I34" s="33">
        <v>14.42</v>
      </c>
      <c r="J34" s="34">
        <v>14.38</v>
      </c>
      <c r="K34" s="22"/>
      <c r="L34" s="22"/>
      <c r="M34" s="22"/>
      <c r="N34" s="22"/>
      <c r="O34" s="22"/>
      <c r="P34" s="22"/>
    </row>
    <row r="35" spans="1:16" ht="39" customHeight="1" x14ac:dyDescent="0.15">
      <c r="A35" s="22"/>
      <c r="B35" s="35"/>
      <c r="C35" s="1245" t="s">
        <v>570</v>
      </c>
      <c r="D35" s="1246"/>
      <c r="E35" s="1247"/>
      <c r="F35" s="36">
        <v>6.71</v>
      </c>
      <c r="G35" s="37">
        <v>6.83</v>
      </c>
      <c r="H35" s="37">
        <v>7.49</v>
      </c>
      <c r="I35" s="37">
        <v>7.14</v>
      </c>
      <c r="J35" s="38">
        <v>7.23</v>
      </c>
      <c r="K35" s="22"/>
      <c r="L35" s="22"/>
      <c r="M35" s="22"/>
      <c r="N35" s="22"/>
      <c r="O35" s="22"/>
      <c r="P35" s="22"/>
    </row>
    <row r="36" spans="1:16" ht="39" customHeight="1" x14ac:dyDescent="0.15">
      <c r="A36" s="22"/>
      <c r="B36" s="35"/>
      <c r="C36" s="1245" t="s">
        <v>571</v>
      </c>
      <c r="D36" s="1246"/>
      <c r="E36" s="1247"/>
      <c r="F36" s="36" t="s">
        <v>518</v>
      </c>
      <c r="G36" s="37" t="s">
        <v>518</v>
      </c>
      <c r="H36" s="37">
        <v>2.34</v>
      </c>
      <c r="I36" s="37">
        <v>3.28</v>
      </c>
      <c r="J36" s="38">
        <v>4.2</v>
      </c>
      <c r="K36" s="22"/>
      <c r="L36" s="22"/>
      <c r="M36" s="22"/>
      <c r="N36" s="22"/>
      <c r="O36" s="22"/>
      <c r="P36" s="22"/>
    </row>
    <row r="37" spans="1:16" ht="39" customHeight="1" x14ac:dyDescent="0.15">
      <c r="A37" s="22"/>
      <c r="B37" s="35"/>
      <c r="C37" s="1245" t="s">
        <v>572</v>
      </c>
      <c r="D37" s="1246"/>
      <c r="E37" s="1247"/>
      <c r="F37" s="36">
        <v>3.48</v>
      </c>
      <c r="G37" s="37">
        <v>3.76</v>
      </c>
      <c r="H37" s="37">
        <v>3.59</v>
      </c>
      <c r="I37" s="37">
        <v>3.33</v>
      </c>
      <c r="J37" s="38">
        <v>3.48</v>
      </c>
      <c r="K37" s="22"/>
      <c r="L37" s="22"/>
      <c r="M37" s="22"/>
      <c r="N37" s="22"/>
      <c r="O37" s="22"/>
      <c r="P37" s="22"/>
    </row>
    <row r="38" spans="1:16" ht="39" customHeight="1" x14ac:dyDescent="0.15">
      <c r="A38" s="22"/>
      <c r="B38" s="35"/>
      <c r="C38" s="1245" t="s">
        <v>573</v>
      </c>
      <c r="D38" s="1246"/>
      <c r="E38" s="1247"/>
      <c r="F38" s="36">
        <v>1.32</v>
      </c>
      <c r="G38" s="37">
        <v>1.81</v>
      </c>
      <c r="H38" s="37">
        <v>2.82</v>
      </c>
      <c r="I38" s="37">
        <v>1.99</v>
      </c>
      <c r="J38" s="38">
        <v>0.97</v>
      </c>
      <c r="K38" s="22"/>
      <c r="L38" s="22"/>
      <c r="M38" s="22"/>
      <c r="N38" s="22"/>
      <c r="O38" s="22"/>
      <c r="P38" s="22"/>
    </row>
    <row r="39" spans="1:16" ht="39" customHeight="1" x14ac:dyDescent="0.15">
      <c r="A39" s="22"/>
      <c r="B39" s="35"/>
      <c r="C39" s="1245" t="s">
        <v>574</v>
      </c>
      <c r="D39" s="1246"/>
      <c r="E39" s="1247"/>
      <c r="F39" s="36">
        <v>0.27</v>
      </c>
      <c r="G39" s="37">
        <v>0.24</v>
      </c>
      <c r="H39" s="37">
        <v>0.47</v>
      </c>
      <c r="I39" s="37">
        <v>0.03</v>
      </c>
      <c r="J39" s="38">
        <v>0.41</v>
      </c>
      <c r="K39" s="22"/>
      <c r="L39" s="22"/>
      <c r="M39" s="22"/>
      <c r="N39" s="22"/>
      <c r="O39" s="22"/>
      <c r="P39" s="22"/>
    </row>
    <row r="40" spans="1:16" ht="39" customHeight="1" x14ac:dyDescent="0.15">
      <c r="A40" s="22"/>
      <c r="B40" s="35"/>
      <c r="C40" s="1245" t="s">
        <v>575</v>
      </c>
      <c r="D40" s="1246"/>
      <c r="E40" s="1247"/>
      <c r="F40" s="36">
        <v>0.16</v>
      </c>
      <c r="G40" s="37">
        <v>0.19</v>
      </c>
      <c r="H40" s="37">
        <v>0.23</v>
      </c>
      <c r="I40" s="37">
        <v>0.2</v>
      </c>
      <c r="J40" s="38">
        <v>0.15</v>
      </c>
      <c r="K40" s="22"/>
      <c r="L40" s="22"/>
      <c r="M40" s="22"/>
      <c r="N40" s="22"/>
      <c r="O40" s="22"/>
      <c r="P40" s="22"/>
    </row>
    <row r="41" spans="1:16" ht="39" customHeight="1" x14ac:dyDescent="0.15">
      <c r="A41" s="22"/>
      <c r="B41" s="35"/>
      <c r="C41" s="1245" t="s">
        <v>576</v>
      </c>
      <c r="D41" s="1246"/>
      <c r="E41" s="1247"/>
      <c r="F41" s="36">
        <v>0.04</v>
      </c>
      <c r="G41" s="37">
        <v>0.05</v>
      </c>
      <c r="H41" s="37">
        <v>0.06</v>
      </c>
      <c r="I41" s="37">
        <v>7.0000000000000007E-2</v>
      </c>
      <c r="J41" s="38">
        <v>0.08</v>
      </c>
      <c r="K41" s="22"/>
      <c r="L41" s="22"/>
      <c r="M41" s="22"/>
      <c r="N41" s="22"/>
      <c r="O41" s="22"/>
      <c r="P41" s="22"/>
    </row>
    <row r="42" spans="1:16" ht="39" customHeight="1" x14ac:dyDescent="0.15">
      <c r="A42" s="22"/>
      <c r="B42" s="39"/>
      <c r="C42" s="1245" t="s">
        <v>577</v>
      </c>
      <c r="D42" s="1246"/>
      <c r="E42" s="1247"/>
      <c r="F42" s="36" t="s">
        <v>518</v>
      </c>
      <c r="G42" s="37" t="s">
        <v>518</v>
      </c>
      <c r="H42" s="37" t="s">
        <v>518</v>
      </c>
      <c r="I42" s="37" t="s">
        <v>518</v>
      </c>
      <c r="J42" s="38" t="s">
        <v>518</v>
      </c>
      <c r="K42" s="22"/>
      <c r="L42" s="22"/>
      <c r="M42" s="22"/>
      <c r="N42" s="22"/>
      <c r="O42" s="22"/>
      <c r="P42" s="22"/>
    </row>
    <row r="43" spans="1:16" ht="39" customHeight="1" thickBot="1" x14ac:dyDescent="0.2">
      <c r="A43" s="22"/>
      <c r="B43" s="40"/>
      <c r="C43" s="1248" t="s">
        <v>578</v>
      </c>
      <c r="D43" s="1249"/>
      <c r="E43" s="1250"/>
      <c r="F43" s="41">
        <v>0.89</v>
      </c>
      <c r="G43" s="42">
        <v>1</v>
      </c>
      <c r="H43" s="42">
        <v>0.1</v>
      </c>
      <c r="I43" s="42">
        <v>0.11</v>
      </c>
      <c r="J43" s="43">
        <v>0.12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iHc11zz1rTQS9UcQLq/GlXKM1KoWbq3GAWMjkkPTmtnwcOh5gp3eGukh3gF6boXGAyqjbEwEf6GWcVZ/4yZ1Q==" saltValue="2KnJQxdOf5qGZJ/NqqAm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3" t="s">
        <v>10</v>
      </c>
      <c r="C45" s="1254"/>
      <c r="D45" s="58"/>
      <c r="E45" s="1259" t="s">
        <v>11</v>
      </c>
      <c r="F45" s="1259"/>
      <c r="G45" s="1259"/>
      <c r="H45" s="1259"/>
      <c r="I45" s="1259"/>
      <c r="J45" s="1260"/>
      <c r="K45" s="59">
        <v>4946</v>
      </c>
      <c r="L45" s="60">
        <v>4863</v>
      </c>
      <c r="M45" s="60">
        <v>4927</v>
      </c>
      <c r="N45" s="60">
        <v>4858</v>
      </c>
      <c r="O45" s="61">
        <v>5088</v>
      </c>
      <c r="P45" s="48"/>
      <c r="Q45" s="48"/>
      <c r="R45" s="48"/>
      <c r="S45" s="48"/>
      <c r="T45" s="48"/>
      <c r="U45" s="48"/>
    </row>
    <row r="46" spans="1:21" ht="30.75" customHeight="1" x14ac:dyDescent="0.15">
      <c r="A46" s="48"/>
      <c r="B46" s="1255"/>
      <c r="C46" s="1256"/>
      <c r="D46" s="62"/>
      <c r="E46" s="1261" t="s">
        <v>12</v>
      </c>
      <c r="F46" s="1261"/>
      <c r="G46" s="1261"/>
      <c r="H46" s="1261"/>
      <c r="I46" s="1261"/>
      <c r="J46" s="1262"/>
      <c r="K46" s="63" t="s">
        <v>518</v>
      </c>
      <c r="L46" s="64" t="s">
        <v>518</v>
      </c>
      <c r="M46" s="64" t="s">
        <v>518</v>
      </c>
      <c r="N46" s="64" t="s">
        <v>518</v>
      </c>
      <c r="O46" s="65" t="s">
        <v>518</v>
      </c>
      <c r="P46" s="48"/>
      <c r="Q46" s="48"/>
      <c r="R46" s="48"/>
      <c r="S46" s="48"/>
      <c r="T46" s="48"/>
      <c r="U46" s="48"/>
    </row>
    <row r="47" spans="1:21" ht="30.75" customHeight="1" x14ac:dyDescent="0.15">
      <c r="A47" s="48"/>
      <c r="B47" s="1255"/>
      <c r="C47" s="1256"/>
      <c r="D47" s="62"/>
      <c r="E47" s="1261" t="s">
        <v>13</v>
      </c>
      <c r="F47" s="1261"/>
      <c r="G47" s="1261"/>
      <c r="H47" s="1261"/>
      <c r="I47" s="1261"/>
      <c r="J47" s="1262"/>
      <c r="K47" s="63" t="s">
        <v>518</v>
      </c>
      <c r="L47" s="64" t="s">
        <v>518</v>
      </c>
      <c r="M47" s="64" t="s">
        <v>518</v>
      </c>
      <c r="N47" s="64" t="s">
        <v>518</v>
      </c>
      <c r="O47" s="65" t="s">
        <v>518</v>
      </c>
      <c r="P47" s="48"/>
      <c r="Q47" s="48"/>
      <c r="R47" s="48"/>
      <c r="S47" s="48"/>
      <c r="T47" s="48"/>
      <c r="U47" s="48"/>
    </row>
    <row r="48" spans="1:21" ht="30.75" customHeight="1" x14ac:dyDescent="0.15">
      <c r="A48" s="48"/>
      <c r="B48" s="1255"/>
      <c r="C48" s="1256"/>
      <c r="D48" s="62"/>
      <c r="E48" s="1261" t="s">
        <v>14</v>
      </c>
      <c r="F48" s="1261"/>
      <c r="G48" s="1261"/>
      <c r="H48" s="1261"/>
      <c r="I48" s="1261"/>
      <c r="J48" s="1262"/>
      <c r="K48" s="63">
        <v>2335</v>
      </c>
      <c r="L48" s="64">
        <v>2633</v>
      </c>
      <c r="M48" s="64">
        <v>2681</v>
      </c>
      <c r="N48" s="64">
        <v>2632</v>
      </c>
      <c r="O48" s="65">
        <v>2515</v>
      </c>
      <c r="P48" s="48"/>
      <c r="Q48" s="48"/>
      <c r="R48" s="48"/>
      <c r="S48" s="48"/>
      <c r="T48" s="48"/>
      <c r="U48" s="48"/>
    </row>
    <row r="49" spans="1:21" ht="30.75" customHeight="1" x14ac:dyDescent="0.15">
      <c r="A49" s="48"/>
      <c r="B49" s="1255"/>
      <c r="C49" s="1256"/>
      <c r="D49" s="62"/>
      <c r="E49" s="1261" t="s">
        <v>15</v>
      </c>
      <c r="F49" s="1261"/>
      <c r="G49" s="1261"/>
      <c r="H49" s="1261"/>
      <c r="I49" s="1261"/>
      <c r="J49" s="1262"/>
      <c r="K49" s="63">
        <v>285</v>
      </c>
      <c r="L49" s="64">
        <v>314</v>
      </c>
      <c r="M49" s="64">
        <v>357</v>
      </c>
      <c r="N49" s="64">
        <v>249</v>
      </c>
      <c r="O49" s="65">
        <v>135</v>
      </c>
      <c r="P49" s="48"/>
      <c r="Q49" s="48"/>
      <c r="R49" s="48"/>
      <c r="S49" s="48"/>
      <c r="T49" s="48"/>
      <c r="U49" s="48"/>
    </row>
    <row r="50" spans="1:21" ht="30.75" customHeight="1" x14ac:dyDescent="0.15">
      <c r="A50" s="48"/>
      <c r="B50" s="1255"/>
      <c r="C50" s="1256"/>
      <c r="D50" s="62"/>
      <c r="E50" s="1261" t="s">
        <v>16</v>
      </c>
      <c r="F50" s="1261"/>
      <c r="G50" s="1261"/>
      <c r="H50" s="1261"/>
      <c r="I50" s="1261"/>
      <c r="J50" s="1262"/>
      <c r="K50" s="63">
        <v>176</v>
      </c>
      <c r="L50" s="64">
        <v>159</v>
      </c>
      <c r="M50" s="64">
        <v>137</v>
      </c>
      <c r="N50" s="64">
        <v>119</v>
      </c>
      <c r="O50" s="65">
        <v>231</v>
      </c>
      <c r="P50" s="48"/>
      <c r="Q50" s="48"/>
      <c r="R50" s="48"/>
      <c r="S50" s="48"/>
      <c r="T50" s="48"/>
      <c r="U50" s="48"/>
    </row>
    <row r="51" spans="1:21" ht="30.75" customHeight="1" x14ac:dyDescent="0.15">
      <c r="A51" s="48"/>
      <c r="B51" s="1257"/>
      <c r="C51" s="1258"/>
      <c r="D51" s="66"/>
      <c r="E51" s="1261" t="s">
        <v>17</v>
      </c>
      <c r="F51" s="1261"/>
      <c r="G51" s="1261"/>
      <c r="H51" s="1261"/>
      <c r="I51" s="1261"/>
      <c r="J51" s="1262"/>
      <c r="K51" s="63" t="s">
        <v>518</v>
      </c>
      <c r="L51" s="64" t="s">
        <v>518</v>
      </c>
      <c r="M51" s="64" t="s">
        <v>518</v>
      </c>
      <c r="N51" s="64" t="s">
        <v>518</v>
      </c>
      <c r="O51" s="65">
        <v>0</v>
      </c>
      <c r="P51" s="48"/>
      <c r="Q51" s="48"/>
      <c r="R51" s="48"/>
      <c r="S51" s="48"/>
      <c r="T51" s="48"/>
      <c r="U51" s="48"/>
    </row>
    <row r="52" spans="1:21" ht="30.75" customHeight="1" x14ac:dyDescent="0.15">
      <c r="A52" s="48"/>
      <c r="B52" s="1263" t="s">
        <v>18</v>
      </c>
      <c r="C52" s="1264"/>
      <c r="D52" s="66"/>
      <c r="E52" s="1261" t="s">
        <v>19</v>
      </c>
      <c r="F52" s="1261"/>
      <c r="G52" s="1261"/>
      <c r="H52" s="1261"/>
      <c r="I52" s="1261"/>
      <c r="J52" s="1262"/>
      <c r="K52" s="63">
        <v>6170</v>
      </c>
      <c r="L52" s="64">
        <v>6217</v>
      </c>
      <c r="M52" s="64">
        <v>6193</v>
      </c>
      <c r="N52" s="64">
        <v>6013</v>
      </c>
      <c r="O52" s="65">
        <v>6103</v>
      </c>
      <c r="P52" s="48"/>
      <c r="Q52" s="48"/>
      <c r="R52" s="48"/>
      <c r="S52" s="48"/>
      <c r="T52" s="48"/>
      <c r="U52" s="48"/>
    </row>
    <row r="53" spans="1:21" ht="30.75" customHeight="1" thickBot="1" x14ac:dyDescent="0.2">
      <c r="A53" s="48"/>
      <c r="B53" s="1265" t="s">
        <v>20</v>
      </c>
      <c r="C53" s="1266"/>
      <c r="D53" s="67"/>
      <c r="E53" s="1267" t="s">
        <v>21</v>
      </c>
      <c r="F53" s="1267"/>
      <c r="G53" s="1267"/>
      <c r="H53" s="1267"/>
      <c r="I53" s="1267"/>
      <c r="J53" s="1268"/>
      <c r="K53" s="68">
        <v>1572</v>
      </c>
      <c r="L53" s="69">
        <v>1752</v>
      </c>
      <c r="M53" s="69">
        <v>1909</v>
      </c>
      <c r="N53" s="69">
        <v>1845</v>
      </c>
      <c r="O53" s="70">
        <v>1866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69" t="s">
        <v>24</v>
      </c>
      <c r="C57" s="1270"/>
      <c r="D57" s="1273" t="s">
        <v>25</v>
      </c>
      <c r="E57" s="1274"/>
      <c r="F57" s="1274"/>
      <c r="G57" s="1274"/>
      <c r="H57" s="1274"/>
      <c r="I57" s="1274"/>
      <c r="J57" s="1275"/>
      <c r="K57" s="82" t="s">
        <v>518</v>
      </c>
      <c r="L57" s="83" t="s">
        <v>518</v>
      </c>
      <c r="M57" s="83" t="s">
        <v>518</v>
      </c>
      <c r="N57" s="83" t="s">
        <v>518</v>
      </c>
      <c r="O57" s="84" t="s">
        <v>518</v>
      </c>
    </row>
    <row r="58" spans="1:21" ht="31.5" customHeight="1" thickBot="1" x14ac:dyDescent="0.2">
      <c r="B58" s="1271"/>
      <c r="C58" s="1272"/>
      <c r="D58" s="1276" t="s">
        <v>26</v>
      </c>
      <c r="E58" s="1277"/>
      <c r="F58" s="1277"/>
      <c r="G58" s="1277"/>
      <c r="H58" s="1277"/>
      <c r="I58" s="1277"/>
      <c r="J58" s="1278"/>
      <c r="K58" s="85" t="s">
        <v>518</v>
      </c>
      <c r="L58" s="86" t="s">
        <v>518</v>
      </c>
      <c r="M58" s="86" t="s">
        <v>518</v>
      </c>
      <c r="N58" s="86" t="s">
        <v>518</v>
      </c>
      <c r="O58" s="87" t="s">
        <v>518</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jj7kgWPKiLmYTpB3MNGeykAJ6bGr0JbDIOf/BoeB7LdWKscDKBsDHgn0l4Eivfi7IS0K1aDt9fWOPnHhgBYWw==" saltValue="rTB0kXQnCSmvZMJ1a/rcX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560</v>
      </c>
      <c r="J40" s="99" t="s">
        <v>561</v>
      </c>
      <c r="K40" s="99" t="s">
        <v>562</v>
      </c>
      <c r="L40" s="99" t="s">
        <v>563</v>
      </c>
      <c r="M40" s="100" t="s">
        <v>564</v>
      </c>
    </row>
    <row r="41" spans="2:13" ht="27.75" customHeight="1" x14ac:dyDescent="0.15">
      <c r="B41" s="1279" t="s">
        <v>29</v>
      </c>
      <c r="C41" s="1280"/>
      <c r="D41" s="101"/>
      <c r="E41" s="1285" t="s">
        <v>30</v>
      </c>
      <c r="F41" s="1285"/>
      <c r="G41" s="1285"/>
      <c r="H41" s="1286"/>
      <c r="I41" s="102">
        <v>44305</v>
      </c>
      <c r="J41" s="103">
        <v>44217</v>
      </c>
      <c r="K41" s="103">
        <v>43084</v>
      </c>
      <c r="L41" s="103">
        <v>42169</v>
      </c>
      <c r="M41" s="104">
        <v>42342</v>
      </c>
    </row>
    <row r="42" spans="2:13" ht="27.75" customHeight="1" x14ac:dyDescent="0.15">
      <c r="B42" s="1281"/>
      <c r="C42" s="1282"/>
      <c r="D42" s="105"/>
      <c r="E42" s="1287" t="s">
        <v>31</v>
      </c>
      <c r="F42" s="1287"/>
      <c r="G42" s="1287"/>
      <c r="H42" s="1288"/>
      <c r="I42" s="106">
        <v>659</v>
      </c>
      <c r="J42" s="107">
        <v>569</v>
      </c>
      <c r="K42" s="107">
        <v>499</v>
      </c>
      <c r="L42" s="107">
        <v>1200</v>
      </c>
      <c r="M42" s="108">
        <v>1010</v>
      </c>
    </row>
    <row r="43" spans="2:13" ht="27.75" customHeight="1" x14ac:dyDescent="0.15">
      <c r="B43" s="1281"/>
      <c r="C43" s="1282"/>
      <c r="D43" s="105"/>
      <c r="E43" s="1287" t="s">
        <v>32</v>
      </c>
      <c r="F43" s="1287"/>
      <c r="G43" s="1287"/>
      <c r="H43" s="1288"/>
      <c r="I43" s="106">
        <v>24180</v>
      </c>
      <c r="J43" s="107">
        <v>23747</v>
      </c>
      <c r="K43" s="107">
        <v>23507</v>
      </c>
      <c r="L43" s="107">
        <v>22376</v>
      </c>
      <c r="M43" s="108">
        <v>20590</v>
      </c>
    </row>
    <row r="44" spans="2:13" ht="27.75" customHeight="1" x14ac:dyDescent="0.15">
      <c r="B44" s="1281"/>
      <c r="C44" s="1282"/>
      <c r="D44" s="105"/>
      <c r="E44" s="1287" t="s">
        <v>33</v>
      </c>
      <c r="F44" s="1287"/>
      <c r="G44" s="1287"/>
      <c r="H44" s="1288"/>
      <c r="I44" s="106">
        <v>374</v>
      </c>
      <c r="J44" s="107">
        <v>422</v>
      </c>
      <c r="K44" s="107">
        <v>1104</v>
      </c>
      <c r="L44" s="107">
        <v>2479</v>
      </c>
      <c r="M44" s="108">
        <v>2107</v>
      </c>
    </row>
    <row r="45" spans="2:13" ht="27.75" customHeight="1" x14ac:dyDescent="0.15">
      <c r="B45" s="1281"/>
      <c r="C45" s="1282"/>
      <c r="D45" s="105"/>
      <c r="E45" s="1287" t="s">
        <v>34</v>
      </c>
      <c r="F45" s="1287"/>
      <c r="G45" s="1287"/>
      <c r="H45" s="1288"/>
      <c r="I45" s="106">
        <v>7493</v>
      </c>
      <c r="J45" s="107">
        <v>7237</v>
      </c>
      <c r="K45" s="107">
        <v>7212</v>
      </c>
      <c r="L45" s="107">
        <v>7164</v>
      </c>
      <c r="M45" s="108">
        <v>7054</v>
      </c>
    </row>
    <row r="46" spans="2:13" ht="27.75" customHeight="1" x14ac:dyDescent="0.15">
      <c r="B46" s="1281"/>
      <c r="C46" s="1282"/>
      <c r="D46" s="109"/>
      <c r="E46" s="1287" t="s">
        <v>35</v>
      </c>
      <c r="F46" s="1287"/>
      <c r="G46" s="1287"/>
      <c r="H46" s="1288"/>
      <c r="I46" s="106" t="s">
        <v>518</v>
      </c>
      <c r="J46" s="107" t="s">
        <v>518</v>
      </c>
      <c r="K46" s="107" t="s">
        <v>518</v>
      </c>
      <c r="L46" s="107" t="s">
        <v>518</v>
      </c>
      <c r="M46" s="108" t="s">
        <v>518</v>
      </c>
    </row>
    <row r="47" spans="2:13" ht="27.75" customHeight="1" x14ac:dyDescent="0.15">
      <c r="B47" s="1281"/>
      <c r="C47" s="1282"/>
      <c r="D47" s="110"/>
      <c r="E47" s="1289" t="s">
        <v>36</v>
      </c>
      <c r="F47" s="1290"/>
      <c r="G47" s="1290"/>
      <c r="H47" s="1291"/>
      <c r="I47" s="106" t="s">
        <v>518</v>
      </c>
      <c r="J47" s="107" t="s">
        <v>518</v>
      </c>
      <c r="K47" s="107" t="s">
        <v>518</v>
      </c>
      <c r="L47" s="107" t="s">
        <v>518</v>
      </c>
      <c r="M47" s="108" t="s">
        <v>518</v>
      </c>
    </row>
    <row r="48" spans="2:13" ht="27.75" customHeight="1" x14ac:dyDescent="0.15">
      <c r="B48" s="1281"/>
      <c r="C48" s="1282"/>
      <c r="D48" s="105"/>
      <c r="E48" s="1287" t="s">
        <v>37</v>
      </c>
      <c r="F48" s="1287"/>
      <c r="G48" s="1287"/>
      <c r="H48" s="1288"/>
      <c r="I48" s="106" t="s">
        <v>518</v>
      </c>
      <c r="J48" s="107" t="s">
        <v>518</v>
      </c>
      <c r="K48" s="107" t="s">
        <v>518</v>
      </c>
      <c r="L48" s="107" t="s">
        <v>518</v>
      </c>
      <c r="M48" s="108" t="s">
        <v>518</v>
      </c>
    </row>
    <row r="49" spans="2:13" ht="27.75" customHeight="1" x14ac:dyDescent="0.15">
      <c r="B49" s="1283"/>
      <c r="C49" s="1284"/>
      <c r="D49" s="105"/>
      <c r="E49" s="1287" t="s">
        <v>38</v>
      </c>
      <c r="F49" s="1287"/>
      <c r="G49" s="1287"/>
      <c r="H49" s="1288"/>
      <c r="I49" s="106" t="s">
        <v>518</v>
      </c>
      <c r="J49" s="107" t="s">
        <v>518</v>
      </c>
      <c r="K49" s="107" t="s">
        <v>518</v>
      </c>
      <c r="L49" s="107" t="s">
        <v>518</v>
      </c>
      <c r="M49" s="108" t="s">
        <v>518</v>
      </c>
    </row>
    <row r="50" spans="2:13" ht="27.75" customHeight="1" x14ac:dyDescent="0.15">
      <c r="B50" s="1292" t="s">
        <v>39</v>
      </c>
      <c r="C50" s="1293"/>
      <c r="D50" s="111"/>
      <c r="E50" s="1287" t="s">
        <v>40</v>
      </c>
      <c r="F50" s="1287"/>
      <c r="G50" s="1287"/>
      <c r="H50" s="1288"/>
      <c r="I50" s="106">
        <v>11243</v>
      </c>
      <c r="J50" s="107">
        <v>11669</v>
      </c>
      <c r="K50" s="107">
        <v>11867</v>
      </c>
      <c r="L50" s="107">
        <v>11679</v>
      </c>
      <c r="M50" s="108">
        <v>11363</v>
      </c>
    </row>
    <row r="51" spans="2:13" ht="27.75" customHeight="1" x14ac:dyDescent="0.15">
      <c r="B51" s="1281"/>
      <c r="C51" s="1282"/>
      <c r="D51" s="105"/>
      <c r="E51" s="1287" t="s">
        <v>41</v>
      </c>
      <c r="F51" s="1287"/>
      <c r="G51" s="1287"/>
      <c r="H51" s="1288"/>
      <c r="I51" s="106">
        <v>11305</v>
      </c>
      <c r="J51" s="107">
        <v>10124</v>
      </c>
      <c r="K51" s="107">
        <v>10089</v>
      </c>
      <c r="L51" s="107">
        <v>9239</v>
      </c>
      <c r="M51" s="108">
        <v>8835</v>
      </c>
    </row>
    <row r="52" spans="2:13" ht="27.75" customHeight="1" x14ac:dyDescent="0.15">
      <c r="B52" s="1283"/>
      <c r="C52" s="1284"/>
      <c r="D52" s="105"/>
      <c r="E52" s="1287" t="s">
        <v>42</v>
      </c>
      <c r="F52" s="1287"/>
      <c r="G52" s="1287"/>
      <c r="H52" s="1288"/>
      <c r="I52" s="106">
        <v>55392</v>
      </c>
      <c r="J52" s="107">
        <v>52999</v>
      </c>
      <c r="K52" s="107">
        <v>50987</v>
      </c>
      <c r="L52" s="107">
        <v>49266</v>
      </c>
      <c r="M52" s="108">
        <v>47906</v>
      </c>
    </row>
    <row r="53" spans="2:13" ht="27.75" customHeight="1" thickBot="1" x14ac:dyDescent="0.2">
      <c r="B53" s="1294" t="s">
        <v>43</v>
      </c>
      <c r="C53" s="1295"/>
      <c r="D53" s="112"/>
      <c r="E53" s="1296" t="s">
        <v>44</v>
      </c>
      <c r="F53" s="1296"/>
      <c r="G53" s="1296"/>
      <c r="H53" s="1297"/>
      <c r="I53" s="113">
        <v>-930</v>
      </c>
      <c r="J53" s="114">
        <v>1399</v>
      </c>
      <c r="K53" s="114">
        <v>2462</v>
      </c>
      <c r="L53" s="114">
        <v>5204</v>
      </c>
      <c r="M53" s="115">
        <v>4999</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9H6gKvmhHySwggg8KhpxCXwQh4EhJRBqgA66zhulWrxHLc1m30S17XAE2D8iqbPaRdW+YnrmFRvH/LwJj+cuA==" saltValue="OTMWb2mrSbE9bMecpB8L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306" t="s">
        <v>47</v>
      </c>
      <c r="D55" s="1306"/>
      <c r="E55" s="1307"/>
      <c r="F55" s="127">
        <v>2169</v>
      </c>
      <c r="G55" s="127">
        <v>1770</v>
      </c>
      <c r="H55" s="128">
        <v>1375</v>
      </c>
    </row>
    <row r="56" spans="2:8" ht="52.5" customHeight="1" x14ac:dyDescent="0.15">
      <c r="B56" s="129"/>
      <c r="C56" s="1308" t="s">
        <v>48</v>
      </c>
      <c r="D56" s="1308"/>
      <c r="E56" s="1309"/>
      <c r="F56" s="130">
        <v>1464</v>
      </c>
      <c r="G56" s="130">
        <v>1468</v>
      </c>
      <c r="H56" s="131">
        <v>1471</v>
      </c>
    </row>
    <row r="57" spans="2:8" ht="53.25" customHeight="1" x14ac:dyDescent="0.15">
      <c r="B57" s="129"/>
      <c r="C57" s="1310" t="s">
        <v>49</v>
      </c>
      <c r="D57" s="1310"/>
      <c r="E57" s="1311"/>
      <c r="F57" s="132">
        <v>8870</v>
      </c>
      <c r="G57" s="132">
        <v>8956</v>
      </c>
      <c r="H57" s="133">
        <v>8897</v>
      </c>
    </row>
    <row r="58" spans="2:8" ht="45.75" customHeight="1" x14ac:dyDescent="0.15">
      <c r="B58" s="134"/>
      <c r="C58" s="1298" t="s">
        <v>601</v>
      </c>
      <c r="D58" s="1299"/>
      <c r="E58" s="1300"/>
      <c r="F58" s="135">
        <v>2228</v>
      </c>
      <c r="G58" s="135">
        <v>2228</v>
      </c>
      <c r="H58" s="136">
        <v>2228</v>
      </c>
    </row>
    <row r="59" spans="2:8" ht="45.75" customHeight="1" x14ac:dyDescent="0.15">
      <c r="B59" s="134"/>
      <c r="C59" s="1298" t="s">
        <v>602</v>
      </c>
      <c r="D59" s="1299"/>
      <c r="E59" s="1300"/>
      <c r="F59" s="135">
        <v>1870</v>
      </c>
      <c r="G59" s="135">
        <v>1865</v>
      </c>
      <c r="H59" s="136">
        <v>1827</v>
      </c>
    </row>
    <row r="60" spans="2:8" ht="45.75" customHeight="1" x14ac:dyDescent="0.15">
      <c r="B60" s="134"/>
      <c r="C60" s="1298" t="s">
        <v>603</v>
      </c>
      <c r="D60" s="1299"/>
      <c r="E60" s="1300"/>
      <c r="F60" s="135">
        <v>1713</v>
      </c>
      <c r="G60" s="135">
        <v>1815</v>
      </c>
      <c r="H60" s="136">
        <v>1782</v>
      </c>
    </row>
    <row r="61" spans="2:8" ht="45.75" customHeight="1" x14ac:dyDescent="0.15">
      <c r="B61" s="134"/>
      <c r="C61" s="1298" t="s">
        <v>604</v>
      </c>
      <c r="D61" s="1299"/>
      <c r="E61" s="1300"/>
      <c r="F61" s="135">
        <v>1115</v>
      </c>
      <c r="G61" s="135">
        <v>1117</v>
      </c>
      <c r="H61" s="136">
        <v>1187</v>
      </c>
    </row>
    <row r="62" spans="2:8" ht="45.75" customHeight="1" thickBot="1" x14ac:dyDescent="0.2">
      <c r="B62" s="137"/>
      <c r="C62" s="1301" t="s">
        <v>605</v>
      </c>
      <c r="D62" s="1302"/>
      <c r="E62" s="1303"/>
      <c r="F62" s="138">
        <v>1039</v>
      </c>
      <c r="G62" s="138">
        <v>1043</v>
      </c>
      <c r="H62" s="139">
        <v>1032</v>
      </c>
    </row>
    <row r="63" spans="2:8" ht="52.5" customHeight="1" thickBot="1" x14ac:dyDescent="0.2">
      <c r="B63" s="140"/>
      <c r="C63" s="1304" t="s">
        <v>50</v>
      </c>
      <c r="D63" s="1304"/>
      <c r="E63" s="1305"/>
      <c r="F63" s="141">
        <v>12503</v>
      </c>
      <c r="G63" s="141">
        <v>12194</v>
      </c>
      <c r="H63" s="142">
        <v>11743</v>
      </c>
    </row>
    <row r="64" spans="2:8" ht="15" customHeight="1" x14ac:dyDescent="0.15"/>
    <row r="65" ht="0" hidden="1" customHeight="1" x14ac:dyDescent="0.15"/>
    <row r="66" ht="0" hidden="1" customHeight="1" x14ac:dyDescent="0.15"/>
  </sheetData>
  <sheetProtection algorithmName="SHA-512" hashValue="36no5Z1QFpNeSZAtn5NPIF+7k2kXD79Kp0eVl7GNKTPxDappk9iN660vuBEKXpPXRSb3AImhck+pGmjppA+5PQ==" saltValue="7B7S1N25RK43LEHP4WjT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0" t="s">
        <v>623</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x14ac:dyDescent="0.15">
      <c r="B44" s="394"/>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x14ac:dyDescent="0.15">
      <c r="B45" s="394"/>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x14ac:dyDescent="0.15">
      <c r="B46" s="394"/>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x14ac:dyDescent="0.15">
      <c r="B47" s="394"/>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615</v>
      </c>
    </row>
    <row r="50" spans="1:109" x14ac:dyDescent="0.15">
      <c r="B50" s="394"/>
      <c r="G50" s="1312"/>
      <c r="H50" s="1312"/>
      <c r="I50" s="1312"/>
      <c r="J50" s="1312"/>
      <c r="K50" s="404"/>
      <c r="L50" s="404"/>
      <c r="M50" s="405"/>
      <c r="N50" s="405"/>
      <c r="AN50" s="1331"/>
      <c r="AO50" s="1332"/>
      <c r="AP50" s="1332"/>
      <c r="AQ50" s="1332"/>
      <c r="AR50" s="1332"/>
      <c r="AS50" s="1332"/>
      <c r="AT50" s="1332"/>
      <c r="AU50" s="1332"/>
      <c r="AV50" s="1332"/>
      <c r="AW50" s="1332"/>
      <c r="AX50" s="1332"/>
      <c r="AY50" s="1332"/>
      <c r="AZ50" s="1332"/>
      <c r="BA50" s="1332"/>
      <c r="BB50" s="1332"/>
      <c r="BC50" s="1332"/>
      <c r="BD50" s="1332"/>
      <c r="BE50" s="1332"/>
      <c r="BF50" s="1332"/>
      <c r="BG50" s="1332"/>
      <c r="BH50" s="1332"/>
      <c r="BI50" s="1332"/>
      <c r="BJ50" s="1332"/>
      <c r="BK50" s="1332"/>
      <c r="BL50" s="1332"/>
      <c r="BM50" s="1332"/>
      <c r="BN50" s="1332"/>
      <c r="BO50" s="1333"/>
      <c r="BP50" s="1318" t="s">
        <v>560</v>
      </c>
      <c r="BQ50" s="1318"/>
      <c r="BR50" s="1318"/>
      <c r="BS50" s="1318"/>
      <c r="BT50" s="1318"/>
      <c r="BU50" s="1318"/>
      <c r="BV50" s="1318"/>
      <c r="BW50" s="1318"/>
      <c r="BX50" s="1318" t="s">
        <v>561</v>
      </c>
      <c r="BY50" s="1318"/>
      <c r="BZ50" s="1318"/>
      <c r="CA50" s="1318"/>
      <c r="CB50" s="1318"/>
      <c r="CC50" s="1318"/>
      <c r="CD50" s="1318"/>
      <c r="CE50" s="1318"/>
      <c r="CF50" s="1318" t="s">
        <v>562</v>
      </c>
      <c r="CG50" s="1318"/>
      <c r="CH50" s="1318"/>
      <c r="CI50" s="1318"/>
      <c r="CJ50" s="1318"/>
      <c r="CK50" s="1318"/>
      <c r="CL50" s="1318"/>
      <c r="CM50" s="1318"/>
      <c r="CN50" s="1318" t="s">
        <v>563</v>
      </c>
      <c r="CO50" s="1318"/>
      <c r="CP50" s="1318"/>
      <c r="CQ50" s="1318"/>
      <c r="CR50" s="1318"/>
      <c r="CS50" s="1318"/>
      <c r="CT50" s="1318"/>
      <c r="CU50" s="1318"/>
      <c r="CV50" s="1318" t="s">
        <v>564</v>
      </c>
      <c r="CW50" s="1318"/>
      <c r="CX50" s="1318"/>
      <c r="CY50" s="1318"/>
      <c r="CZ50" s="1318"/>
      <c r="DA50" s="1318"/>
      <c r="DB50" s="1318"/>
      <c r="DC50" s="1318"/>
    </row>
    <row r="51" spans="1:109" ht="13.5" customHeight="1" x14ac:dyDescent="0.15">
      <c r="B51" s="394"/>
      <c r="G51" s="1330"/>
      <c r="H51" s="1330"/>
      <c r="I51" s="1334"/>
      <c r="J51" s="1334"/>
      <c r="K51" s="1319"/>
      <c r="L51" s="1319"/>
      <c r="M51" s="1319"/>
      <c r="N51" s="1319"/>
      <c r="AM51" s="403"/>
      <c r="AN51" s="1317" t="s">
        <v>616</v>
      </c>
      <c r="AO51" s="1317"/>
      <c r="AP51" s="1317"/>
      <c r="AQ51" s="1317"/>
      <c r="AR51" s="1317"/>
      <c r="AS51" s="1317"/>
      <c r="AT51" s="1317"/>
      <c r="AU51" s="1317"/>
      <c r="AV51" s="1317"/>
      <c r="AW51" s="1317"/>
      <c r="AX51" s="1317"/>
      <c r="AY51" s="1317"/>
      <c r="AZ51" s="1317"/>
      <c r="BA51" s="1317"/>
      <c r="BB51" s="1317" t="s">
        <v>617</v>
      </c>
      <c r="BC51" s="1317"/>
      <c r="BD51" s="1317"/>
      <c r="BE51" s="1317"/>
      <c r="BF51" s="1317"/>
      <c r="BG51" s="1317"/>
      <c r="BH51" s="1317"/>
      <c r="BI51" s="1317"/>
      <c r="BJ51" s="1317"/>
      <c r="BK51" s="1317"/>
      <c r="BL51" s="1317"/>
      <c r="BM51" s="1317"/>
      <c r="BN51" s="1317"/>
      <c r="BO51" s="1317"/>
      <c r="BP51" s="1329"/>
      <c r="BQ51" s="1314"/>
      <c r="BR51" s="1314"/>
      <c r="BS51" s="1314"/>
      <c r="BT51" s="1314"/>
      <c r="BU51" s="1314"/>
      <c r="BV51" s="1314"/>
      <c r="BW51" s="1314"/>
      <c r="BX51" s="1329"/>
      <c r="BY51" s="1314"/>
      <c r="BZ51" s="1314"/>
      <c r="CA51" s="1314"/>
      <c r="CB51" s="1314"/>
      <c r="CC51" s="1314"/>
      <c r="CD51" s="1314"/>
      <c r="CE51" s="1314"/>
      <c r="CF51" s="1314">
        <v>11.2</v>
      </c>
      <c r="CG51" s="1314"/>
      <c r="CH51" s="1314"/>
      <c r="CI51" s="1314"/>
      <c r="CJ51" s="1314"/>
      <c r="CK51" s="1314"/>
      <c r="CL51" s="1314"/>
      <c r="CM51" s="1314"/>
      <c r="CN51" s="1314">
        <v>24.1</v>
      </c>
      <c r="CO51" s="1314"/>
      <c r="CP51" s="1314"/>
      <c r="CQ51" s="1314"/>
      <c r="CR51" s="1314"/>
      <c r="CS51" s="1314"/>
      <c r="CT51" s="1314"/>
      <c r="CU51" s="1314"/>
      <c r="CV51" s="1314">
        <v>23.2</v>
      </c>
      <c r="CW51" s="1314"/>
      <c r="CX51" s="1314"/>
      <c r="CY51" s="1314"/>
      <c r="CZ51" s="1314"/>
      <c r="DA51" s="1314"/>
      <c r="DB51" s="1314"/>
      <c r="DC51" s="1314"/>
    </row>
    <row r="52" spans="1:109" x14ac:dyDescent="0.15">
      <c r="B52" s="394"/>
      <c r="G52" s="1330"/>
      <c r="H52" s="1330"/>
      <c r="I52" s="1334"/>
      <c r="J52" s="1334"/>
      <c r="K52" s="1319"/>
      <c r="L52" s="1319"/>
      <c r="M52" s="1319"/>
      <c r="N52" s="1319"/>
      <c r="AM52" s="403"/>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2"/>
      <c r="B53" s="394"/>
      <c r="G53" s="1330"/>
      <c r="H53" s="1330"/>
      <c r="I53" s="1312"/>
      <c r="J53" s="1312"/>
      <c r="K53" s="1319"/>
      <c r="L53" s="1319"/>
      <c r="M53" s="1319"/>
      <c r="N53" s="1319"/>
      <c r="AM53" s="403"/>
      <c r="AN53" s="1317"/>
      <c r="AO53" s="1317"/>
      <c r="AP53" s="1317"/>
      <c r="AQ53" s="1317"/>
      <c r="AR53" s="1317"/>
      <c r="AS53" s="1317"/>
      <c r="AT53" s="1317"/>
      <c r="AU53" s="1317"/>
      <c r="AV53" s="1317"/>
      <c r="AW53" s="1317"/>
      <c r="AX53" s="1317"/>
      <c r="AY53" s="1317"/>
      <c r="AZ53" s="1317"/>
      <c r="BA53" s="1317"/>
      <c r="BB53" s="1317" t="s">
        <v>618</v>
      </c>
      <c r="BC53" s="1317"/>
      <c r="BD53" s="1317"/>
      <c r="BE53" s="1317"/>
      <c r="BF53" s="1317"/>
      <c r="BG53" s="1317"/>
      <c r="BH53" s="1317"/>
      <c r="BI53" s="1317"/>
      <c r="BJ53" s="1317"/>
      <c r="BK53" s="1317"/>
      <c r="BL53" s="1317"/>
      <c r="BM53" s="1317"/>
      <c r="BN53" s="1317"/>
      <c r="BO53" s="1317"/>
      <c r="BP53" s="1329"/>
      <c r="BQ53" s="1314"/>
      <c r="BR53" s="1314"/>
      <c r="BS53" s="1314"/>
      <c r="BT53" s="1314"/>
      <c r="BU53" s="1314"/>
      <c r="BV53" s="1314"/>
      <c r="BW53" s="1314"/>
      <c r="BX53" s="1329"/>
      <c r="BY53" s="1314"/>
      <c r="BZ53" s="1314"/>
      <c r="CA53" s="1314"/>
      <c r="CB53" s="1314"/>
      <c r="CC53" s="1314"/>
      <c r="CD53" s="1314"/>
      <c r="CE53" s="1314"/>
      <c r="CF53" s="1314">
        <v>51.4</v>
      </c>
      <c r="CG53" s="1314"/>
      <c r="CH53" s="1314"/>
      <c r="CI53" s="1314"/>
      <c r="CJ53" s="1314"/>
      <c r="CK53" s="1314"/>
      <c r="CL53" s="1314"/>
      <c r="CM53" s="1314"/>
      <c r="CN53" s="1314">
        <v>52.9</v>
      </c>
      <c r="CO53" s="1314"/>
      <c r="CP53" s="1314"/>
      <c r="CQ53" s="1314"/>
      <c r="CR53" s="1314"/>
      <c r="CS53" s="1314"/>
      <c r="CT53" s="1314"/>
      <c r="CU53" s="1314"/>
      <c r="CV53" s="1314">
        <v>53.9</v>
      </c>
      <c r="CW53" s="1314"/>
      <c r="CX53" s="1314"/>
      <c r="CY53" s="1314"/>
      <c r="CZ53" s="1314"/>
      <c r="DA53" s="1314"/>
      <c r="DB53" s="1314"/>
      <c r="DC53" s="1314"/>
    </row>
    <row r="54" spans="1:109" x14ac:dyDescent="0.15">
      <c r="A54" s="402"/>
      <c r="B54" s="394"/>
      <c r="G54" s="1330"/>
      <c r="H54" s="1330"/>
      <c r="I54" s="1312"/>
      <c r="J54" s="1312"/>
      <c r="K54" s="1319"/>
      <c r="L54" s="1319"/>
      <c r="M54" s="1319"/>
      <c r="N54" s="1319"/>
      <c r="AM54" s="403"/>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2"/>
      <c r="B55" s="394"/>
      <c r="G55" s="1312"/>
      <c r="H55" s="1312"/>
      <c r="I55" s="1312"/>
      <c r="J55" s="1312"/>
      <c r="K55" s="1319"/>
      <c r="L55" s="1319"/>
      <c r="M55" s="1319"/>
      <c r="N55" s="1319"/>
      <c r="AN55" s="1318" t="s">
        <v>619</v>
      </c>
      <c r="AO55" s="1318"/>
      <c r="AP55" s="1318"/>
      <c r="AQ55" s="1318"/>
      <c r="AR55" s="1318"/>
      <c r="AS55" s="1318"/>
      <c r="AT55" s="1318"/>
      <c r="AU55" s="1318"/>
      <c r="AV55" s="1318"/>
      <c r="AW55" s="1318"/>
      <c r="AX55" s="1318"/>
      <c r="AY55" s="1318"/>
      <c r="AZ55" s="1318"/>
      <c r="BA55" s="1318"/>
      <c r="BB55" s="1317" t="s">
        <v>617</v>
      </c>
      <c r="BC55" s="1317"/>
      <c r="BD55" s="1317"/>
      <c r="BE55" s="1317"/>
      <c r="BF55" s="1317"/>
      <c r="BG55" s="1317"/>
      <c r="BH55" s="1317"/>
      <c r="BI55" s="1317"/>
      <c r="BJ55" s="1317"/>
      <c r="BK55" s="1317"/>
      <c r="BL55" s="1317"/>
      <c r="BM55" s="1317"/>
      <c r="BN55" s="1317"/>
      <c r="BO55" s="1317"/>
      <c r="BP55" s="1329"/>
      <c r="BQ55" s="1314"/>
      <c r="BR55" s="1314"/>
      <c r="BS55" s="1314"/>
      <c r="BT55" s="1314"/>
      <c r="BU55" s="1314"/>
      <c r="BV55" s="1314"/>
      <c r="BW55" s="1314"/>
      <c r="BX55" s="1329"/>
      <c r="BY55" s="1314"/>
      <c r="BZ55" s="1314"/>
      <c r="CA55" s="1314"/>
      <c r="CB55" s="1314"/>
      <c r="CC55" s="1314"/>
      <c r="CD55" s="1314"/>
      <c r="CE55" s="1314"/>
      <c r="CF55" s="1314">
        <v>53.1</v>
      </c>
      <c r="CG55" s="1314"/>
      <c r="CH55" s="1314"/>
      <c r="CI55" s="1314"/>
      <c r="CJ55" s="1314"/>
      <c r="CK55" s="1314"/>
      <c r="CL55" s="1314"/>
      <c r="CM55" s="1314"/>
      <c r="CN55" s="1314">
        <v>51.2</v>
      </c>
      <c r="CO55" s="1314"/>
      <c r="CP55" s="1314"/>
      <c r="CQ55" s="1314"/>
      <c r="CR55" s="1314"/>
      <c r="CS55" s="1314"/>
      <c r="CT55" s="1314"/>
      <c r="CU55" s="1314"/>
      <c r="CV55" s="1314">
        <v>47.2</v>
      </c>
      <c r="CW55" s="1314"/>
      <c r="CX55" s="1314"/>
      <c r="CY55" s="1314"/>
      <c r="CZ55" s="1314"/>
      <c r="DA55" s="1314"/>
      <c r="DB55" s="1314"/>
      <c r="DC55" s="1314"/>
    </row>
    <row r="56" spans="1:109" x14ac:dyDescent="0.15">
      <c r="A56" s="402"/>
      <c r="B56" s="394"/>
      <c r="G56" s="1312"/>
      <c r="H56" s="1312"/>
      <c r="I56" s="1312"/>
      <c r="J56" s="1312"/>
      <c r="K56" s="1319"/>
      <c r="L56" s="1319"/>
      <c r="M56" s="1319"/>
      <c r="N56" s="1319"/>
      <c r="AN56" s="1318"/>
      <c r="AO56" s="1318"/>
      <c r="AP56" s="1318"/>
      <c r="AQ56" s="1318"/>
      <c r="AR56" s="1318"/>
      <c r="AS56" s="1318"/>
      <c r="AT56" s="1318"/>
      <c r="AU56" s="1318"/>
      <c r="AV56" s="1318"/>
      <c r="AW56" s="1318"/>
      <c r="AX56" s="1318"/>
      <c r="AY56" s="1318"/>
      <c r="AZ56" s="1318"/>
      <c r="BA56" s="1318"/>
      <c r="BB56" s="1317"/>
      <c r="BC56" s="1317"/>
      <c r="BD56" s="1317"/>
      <c r="BE56" s="1317"/>
      <c r="BF56" s="1317"/>
      <c r="BG56" s="1317"/>
      <c r="BH56" s="1317"/>
      <c r="BI56" s="1317"/>
      <c r="BJ56" s="1317"/>
      <c r="BK56" s="1317"/>
      <c r="BL56" s="1317"/>
      <c r="BM56" s="1317"/>
      <c r="BN56" s="1317"/>
      <c r="BO56" s="1317"/>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2" customFormat="1" x14ac:dyDescent="0.15">
      <c r="B57" s="406"/>
      <c r="G57" s="1312"/>
      <c r="H57" s="1312"/>
      <c r="I57" s="1315"/>
      <c r="J57" s="1315"/>
      <c r="K57" s="1319"/>
      <c r="L57" s="1319"/>
      <c r="M57" s="1319"/>
      <c r="N57" s="1319"/>
      <c r="AM57" s="387"/>
      <c r="AN57" s="1318"/>
      <c r="AO57" s="1318"/>
      <c r="AP57" s="1318"/>
      <c r="AQ57" s="1318"/>
      <c r="AR57" s="1318"/>
      <c r="AS57" s="1318"/>
      <c r="AT57" s="1318"/>
      <c r="AU57" s="1318"/>
      <c r="AV57" s="1318"/>
      <c r="AW57" s="1318"/>
      <c r="AX57" s="1318"/>
      <c r="AY57" s="1318"/>
      <c r="AZ57" s="1318"/>
      <c r="BA57" s="1318"/>
      <c r="BB57" s="1317" t="s">
        <v>618</v>
      </c>
      <c r="BC57" s="1317"/>
      <c r="BD57" s="1317"/>
      <c r="BE57" s="1317"/>
      <c r="BF57" s="1317"/>
      <c r="BG57" s="1317"/>
      <c r="BH57" s="1317"/>
      <c r="BI57" s="1317"/>
      <c r="BJ57" s="1317"/>
      <c r="BK57" s="1317"/>
      <c r="BL57" s="1317"/>
      <c r="BM57" s="1317"/>
      <c r="BN57" s="1317"/>
      <c r="BO57" s="1317"/>
      <c r="BP57" s="1329"/>
      <c r="BQ57" s="1314"/>
      <c r="BR57" s="1314"/>
      <c r="BS57" s="1314"/>
      <c r="BT57" s="1314"/>
      <c r="BU57" s="1314"/>
      <c r="BV57" s="1314"/>
      <c r="BW57" s="1314"/>
      <c r="BX57" s="1329"/>
      <c r="BY57" s="1314"/>
      <c r="BZ57" s="1314"/>
      <c r="CA57" s="1314"/>
      <c r="CB57" s="1314"/>
      <c r="CC57" s="1314"/>
      <c r="CD57" s="1314"/>
      <c r="CE57" s="1314"/>
      <c r="CF57" s="1314">
        <v>57.4</v>
      </c>
      <c r="CG57" s="1314"/>
      <c r="CH57" s="1314"/>
      <c r="CI57" s="1314"/>
      <c r="CJ57" s="1314"/>
      <c r="CK57" s="1314"/>
      <c r="CL57" s="1314"/>
      <c r="CM57" s="1314"/>
      <c r="CN57" s="1314">
        <v>58.7</v>
      </c>
      <c r="CO57" s="1314"/>
      <c r="CP57" s="1314"/>
      <c r="CQ57" s="1314"/>
      <c r="CR57" s="1314"/>
      <c r="CS57" s="1314"/>
      <c r="CT57" s="1314"/>
      <c r="CU57" s="1314"/>
      <c r="CV57" s="1314">
        <v>59.8</v>
      </c>
      <c r="CW57" s="1314"/>
      <c r="CX57" s="1314"/>
      <c r="CY57" s="1314"/>
      <c r="CZ57" s="1314"/>
      <c r="DA57" s="1314"/>
      <c r="DB57" s="1314"/>
      <c r="DC57" s="1314"/>
      <c r="DD57" s="407"/>
      <c r="DE57" s="406"/>
    </row>
    <row r="58" spans="1:109" s="402" customFormat="1" x14ac:dyDescent="0.15">
      <c r="A58" s="387"/>
      <c r="B58" s="406"/>
      <c r="G58" s="1312"/>
      <c r="H58" s="1312"/>
      <c r="I58" s="1315"/>
      <c r="J58" s="1315"/>
      <c r="K58" s="1319"/>
      <c r="L58" s="1319"/>
      <c r="M58" s="1319"/>
      <c r="N58" s="1319"/>
      <c r="AM58" s="387"/>
      <c r="AN58" s="1318"/>
      <c r="AO58" s="1318"/>
      <c r="AP58" s="1318"/>
      <c r="AQ58" s="1318"/>
      <c r="AR58" s="1318"/>
      <c r="AS58" s="1318"/>
      <c r="AT58" s="1318"/>
      <c r="AU58" s="1318"/>
      <c r="AV58" s="1318"/>
      <c r="AW58" s="1318"/>
      <c r="AX58" s="1318"/>
      <c r="AY58" s="1318"/>
      <c r="AZ58" s="1318"/>
      <c r="BA58" s="1318"/>
      <c r="BB58" s="1317"/>
      <c r="BC58" s="1317"/>
      <c r="BD58" s="1317"/>
      <c r="BE58" s="1317"/>
      <c r="BF58" s="1317"/>
      <c r="BG58" s="1317"/>
      <c r="BH58" s="1317"/>
      <c r="BI58" s="1317"/>
      <c r="BJ58" s="1317"/>
      <c r="BK58" s="1317"/>
      <c r="BL58" s="1317"/>
      <c r="BM58" s="1317"/>
      <c r="BN58" s="1317"/>
      <c r="BO58" s="1317"/>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620</v>
      </c>
    </row>
    <row r="64" spans="1:109" x14ac:dyDescent="0.15">
      <c r="B64" s="394"/>
      <c r="G64" s="401"/>
      <c r="I64" s="414"/>
      <c r="J64" s="414"/>
      <c r="K64" s="414"/>
      <c r="L64" s="414"/>
      <c r="M64" s="414"/>
      <c r="N64" s="415"/>
      <c r="AM64" s="401"/>
      <c r="AN64" s="401" t="s">
        <v>614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0" t="s">
        <v>622</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x14ac:dyDescent="0.15">
      <c r="B66" s="394"/>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x14ac:dyDescent="0.15">
      <c r="B67" s="394"/>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x14ac:dyDescent="0.15">
      <c r="B68" s="394"/>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x14ac:dyDescent="0.15">
      <c r="B69" s="394"/>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615</v>
      </c>
    </row>
    <row r="72" spans="2:107" x14ac:dyDescent="0.15">
      <c r="B72" s="394"/>
      <c r="G72" s="1312"/>
      <c r="H72" s="1312"/>
      <c r="I72" s="1312"/>
      <c r="J72" s="1312"/>
      <c r="K72" s="404"/>
      <c r="L72" s="404"/>
      <c r="M72" s="405"/>
      <c r="N72" s="405"/>
      <c r="AN72" s="1331"/>
      <c r="AO72" s="1332"/>
      <c r="AP72" s="1332"/>
      <c r="AQ72" s="1332"/>
      <c r="AR72" s="1332"/>
      <c r="AS72" s="1332"/>
      <c r="AT72" s="1332"/>
      <c r="AU72" s="1332"/>
      <c r="AV72" s="1332"/>
      <c r="AW72" s="1332"/>
      <c r="AX72" s="1332"/>
      <c r="AY72" s="1332"/>
      <c r="AZ72" s="1332"/>
      <c r="BA72" s="1332"/>
      <c r="BB72" s="1332"/>
      <c r="BC72" s="1332"/>
      <c r="BD72" s="1332"/>
      <c r="BE72" s="1332"/>
      <c r="BF72" s="1332"/>
      <c r="BG72" s="1332"/>
      <c r="BH72" s="1332"/>
      <c r="BI72" s="1332"/>
      <c r="BJ72" s="1332"/>
      <c r="BK72" s="1332"/>
      <c r="BL72" s="1332"/>
      <c r="BM72" s="1332"/>
      <c r="BN72" s="1332"/>
      <c r="BO72" s="1333"/>
      <c r="BP72" s="1318" t="s">
        <v>560</v>
      </c>
      <c r="BQ72" s="1318"/>
      <c r="BR72" s="1318"/>
      <c r="BS72" s="1318"/>
      <c r="BT72" s="1318"/>
      <c r="BU72" s="1318"/>
      <c r="BV72" s="1318"/>
      <c r="BW72" s="1318"/>
      <c r="BX72" s="1318" t="s">
        <v>561</v>
      </c>
      <c r="BY72" s="1318"/>
      <c r="BZ72" s="1318"/>
      <c r="CA72" s="1318"/>
      <c r="CB72" s="1318"/>
      <c r="CC72" s="1318"/>
      <c r="CD72" s="1318"/>
      <c r="CE72" s="1318"/>
      <c r="CF72" s="1318" t="s">
        <v>562</v>
      </c>
      <c r="CG72" s="1318"/>
      <c r="CH72" s="1318"/>
      <c r="CI72" s="1318"/>
      <c r="CJ72" s="1318"/>
      <c r="CK72" s="1318"/>
      <c r="CL72" s="1318"/>
      <c r="CM72" s="1318"/>
      <c r="CN72" s="1318" t="s">
        <v>563</v>
      </c>
      <c r="CO72" s="1318"/>
      <c r="CP72" s="1318"/>
      <c r="CQ72" s="1318"/>
      <c r="CR72" s="1318"/>
      <c r="CS72" s="1318"/>
      <c r="CT72" s="1318"/>
      <c r="CU72" s="1318"/>
      <c r="CV72" s="1318" t="s">
        <v>564</v>
      </c>
      <c r="CW72" s="1318"/>
      <c r="CX72" s="1318"/>
      <c r="CY72" s="1318"/>
      <c r="CZ72" s="1318"/>
      <c r="DA72" s="1318"/>
      <c r="DB72" s="1318"/>
      <c r="DC72" s="1318"/>
    </row>
    <row r="73" spans="2:107" x14ac:dyDescent="0.15">
      <c r="B73" s="394"/>
      <c r="G73" s="1330"/>
      <c r="H73" s="1330"/>
      <c r="I73" s="1330"/>
      <c r="J73" s="1330"/>
      <c r="K73" s="1313"/>
      <c r="L73" s="1313"/>
      <c r="M73" s="1313"/>
      <c r="N73" s="1313"/>
      <c r="AM73" s="403"/>
      <c r="AN73" s="1317" t="s">
        <v>616</v>
      </c>
      <c r="AO73" s="1317"/>
      <c r="AP73" s="1317"/>
      <c r="AQ73" s="1317"/>
      <c r="AR73" s="1317"/>
      <c r="AS73" s="1317"/>
      <c r="AT73" s="1317"/>
      <c r="AU73" s="1317"/>
      <c r="AV73" s="1317"/>
      <c r="AW73" s="1317"/>
      <c r="AX73" s="1317"/>
      <c r="AY73" s="1317"/>
      <c r="AZ73" s="1317"/>
      <c r="BA73" s="1317"/>
      <c r="BB73" s="1317" t="s">
        <v>617</v>
      </c>
      <c r="BC73" s="1317"/>
      <c r="BD73" s="1317"/>
      <c r="BE73" s="1317"/>
      <c r="BF73" s="1317"/>
      <c r="BG73" s="1317"/>
      <c r="BH73" s="1317"/>
      <c r="BI73" s="1317"/>
      <c r="BJ73" s="1317"/>
      <c r="BK73" s="1317"/>
      <c r="BL73" s="1317"/>
      <c r="BM73" s="1317"/>
      <c r="BN73" s="1317"/>
      <c r="BO73" s="1317"/>
      <c r="BP73" s="1314"/>
      <c r="BQ73" s="1314"/>
      <c r="BR73" s="1314"/>
      <c r="BS73" s="1314"/>
      <c r="BT73" s="1314"/>
      <c r="BU73" s="1314"/>
      <c r="BV73" s="1314"/>
      <c r="BW73" s="1314"/>
      <c r="BX73" s="1314">
        <v>6.3</v>
      </c>
      <c r="BY73" s="1314"/>
      <c r="BZ73" s="1314"/>
      <c r="CA73" s="1314"/>
      <c r="CB73" s="1314"/>
      <c r="CC73" s="1314"/>
      <c r="CD73" s="1314"/>
      <c r="CE73" s="1314"/>
      <c r="CF73" s="1314">
        <v>11.2</v>
      </c>
      <c r="CG73" s="1314"/>
      <c r="CH73" s="1314"/>
      <c r="CI73" s="1314"/>
      <c r="CJ73" s="1314"/>
      <c r="CK73" s="1314"/>
      <c r="CL73" s="1314"/>
      <c r="CM73" s="1314"/>
      <c r="CN73" s="1314">
        <v>24.1</v>
      </c>
      <c r="CO73" s="1314"/>
      <c r="CP73" s="1314"/>
      <c r="CQ73" s="1314"/>
      <c r="CR73" s="1314"/>
      <c r="CS73" s="1314"/>
      <c r="CT73" s="1314"/>
      <c r="CU73" s="1314"/>
      <c r="CV73" s="1314">
        <v>23.2</v>
      </c>
      <c r="CW73" s="1314"/>
      <c r="CX73" s="1314"/>
      <c r="CY73" s="1314"/>
      <c r="CZ73" s="1314"/>
      <c r="DA73" s="1314"/>
      <c r="DB73" s="1314"/>
      <c r="DC73" s="1314"/>
    </row>
    <row r="74" spans="2:107" x14ac:dyDescent="0.15">
      <c r="B74" s="394"/>
      <c r="G74" s="1330"/>
      <c r="H74" s="1330"/>
      <c r="I74" s="1330"/>
      <c r="J74" s="1330"/>
      <c r="K74" s="1313"/>
      <c r="L74" s="1313"/>
      <c r="M74" s="1313"/>
      <c r="N74" s="1313"/>
      <c r="AM74" s="403"/>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4"/>
      <c r="G75" s="1330"/>
      <c r="H75" s="1330"/>
      <c r="I75" s="1312"/>
      <c r="J75" s="1312"/>
      <c r="K75" s="1319"/>
      <c r="L75" s="1319"/>
      <c r="M75" s="1319"/>
      <c r="N75" s="1319"/>
      <c r="AM75" s="403"/>
      <c r="AN75" s="1317"/>
      <c r="AO75" s="1317"/>
      <c r="AP75" s="1317"/>
      <c r="AQ75" s="1317"/>
      <c r="AR75" s="1317"/>
      <c r="AS75" s="1317"/>
      <c r="AT75" s="1317"/>
      <c r="AU75" s="1317"/>
      <c r="AV75" s="1317"/>
      <c r="AW75" s="1317"/>
      <c r="AX75" s="1317"/>
      <c r="AY75" s="1317"/>
      <c r="AZ75" s="1317"/>
      <c r="BA75" s="1317"/>
      <c r="BB75" s="1317" t="s">
        <v>621</v>
      </c>
      <c r="BC75" s="1317"/>
      <c r="BD75" s="1317"/>
      <c r="BE75" s="1317"/>
      <c r="BF75" s="1317"/>
      <c r="BG75" s="1317"/>
      <c r="BH75" s="1317"/>
      <c r="BI75" s="1317"/>
      <c r="BJ75" s="1317"/>
      <c r="BK75" s="1317"/>
      <c r="BL75" s="1317"/>
      <c r="BM75" s="1317"/>
      <c r="BN75" s="1317"/>
      <c r="BO75" s="1317"/>
      <c r="BP75" s="1314">
        <v>7.9</v>
      </c>
      <c r="BQ75" s="1314"/>
      <c r="BR75" s="1314"/>
      <c r="BS75" s="1314"/>
      <c r="BT75" s="1314"/>
      <c r="BU75" s="1314"/>
      <c r="BV75" s="1314"/>
      <c r="BW75" s="1314"/>
      <c r="BX75" s="1314">
        <v>7.8</v>
      </c>
      <c r="BY75" s="1314"/>
      <c r="BZ75" s="1314"/>
      <c r="CA75" s="1314"/>
      <c r="CB75" s="1314"/>
      <c r="CC75" s="1314"/>
      <c r="CD75" s="1314"/>
      <c r="CE75" s="1314"/>
      <c r="CF75" s="1314">
        <v>7.9</v>
      </c>
      <c r="CG75" s="1314"/>
      <c r="CH75" s="1314"/>
      <c r="CI75" s="1314"/>
      <c r="CJ75" s="1314"/>
      <c r="CK75" s="1314"/>
      <c r="CL75" s="1314"/>
      <c r="CM75" s="1314"/>
      <c r="CN75" s="1314">
        <v>8.4</v>
      </c>
      <c r="CO75" s="1314"/>
      <c r="CP75" s="1314"/>
      <c r="CQ75" s="1314"/>
      <c r="CR75" s="1314"/>
      <c r="CS75" s="1314"/>
      <c r="CT75" s="1314"/>
      <c r="CU75" s="1314"/>
      <c r="CV75" s="1314">
        <v>8.6</v>
      </c>
      <c r="CW75" s="1314"/>
      <c r="CX75" s="1314"/>
      <c r="CY75" s="1314"/>
      <c r="CZ75" s="1314"/>
      <c r="DA75" s="1314"/>
      <c r="DB75" s="1314"/>
      <c r="DC75" s="1314"/>
    </row>
    <row r="76" spans="2:107" x14ac:dyDescent="0.15">
      <c r="B76" s="394"/>
      <c r="G76" s="1330"/>
      <c r="H76" s="1330"/>
      <c r="I76" s="1312"/>
      <c r="J76" s="1312"/>
      <c r="K76" s="1319"/>
      <c r="L76" s="1319"/>
      <c r="M76" s="1319"/>
      <c r="N76" s="1319"/>
      <c r="AM76" s="403"/>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4"/>
      <c r="G77" s="1312"/>
      <c r="H77" s="1312"/>
      <c r="I77" s="1312"/>
      <c r="J77" s="1312"/>
      <c r="K77" s="1313"/>
      <c r="L77" s="1313"/>
      <c r="M77" s="1313"/>
      <c r="N77" s="1313"/>
      <c r="AN77" s="1318" t="s">
        <v>619</v>
      </c>
      <c r="AO77" s="1318"/>
      <c r="AP77" s="1318"/>
      <c r="AQ77" s="1318"/>
      <c r="AR77" s="1318"/>
      <c r="AS77" s="1318"/>
      <c r="AT77" s="1318"/>
      <c r="AU77" s="1318"/>
      <c r="AV77" s="1318"/>
      <c r="AW77" s="1318"/>
      <c r="AX77" s="1318"/>
      <c r="AY77" s="1318"/>
      <c r="AZ77" s="1318"/>
      <c r="BA77" s="1318"/>
      <c r="BB77" s="1317" t="s">
        <v>617</v>
      </c>
      <c r="BC77" s="1317"/>
      <c r="BD77" s="1317"/>
      <c r="BE77" s="1317"/>
      <c r="BF77" s="1317"/>
      <c r="BG77" s="1317"/>
      <c r="BH77" s="1317"/>
      <c r="BI77" s="1317"/>
      <c r="BJ77" s="1317"/>
      <c r="BK77" s="1317"/>
      <c r="BL77" s="1317"/>
      <c r="BM77" s="1317"/>
      <c r="BN77" s="1317"/>
      <c r="BO77" s="1317"/>
      <c r="BP77" s="1314">
        <v>33.299999999999997</v>
      </c>
      <c r="BQ77" s="1314"/>
      <c r="BR77" s="1314"/>
      <c r="BS77" s="1314"/>
      <c r="BT77" s="1314"/>
      <c r="BU77" s="1314"/>
      <c r="BV77" s="1314"/>
      <c r="BW77" s="1314"/>
      <c r="BX77" s="1314">
        <v>74.400000000000006</v>
      </c>
      <c r="BY77" s="1314"/>
      <c r="BZ77" s="1314"/>
      <c r="CA77" s="1314"/>
      <c r="CB77" s="1314"/>
      <c r="CC77" s="1314"/>
      <c r="CD77" s="1314"/>
      <c r="CE77" s="1314"/>
      <c r="CF77" s="1314">
        <v>53.1</v>
      </c>
      <c r="CG77" s="1314"/>
      <c r="CH77" s="1314"/>
      <c r="CI77" s="1314"/>
      <c r="CJ77" s="1314"/>
      <c r="CK77" s="1314"/>
      <c r="CL77" s="1314"/>
      <c r="CM77" s="1314"/>
      <c r="CN77" s="1314">
        <v>51.2</v>
      </c>
      <c r="CO77" s="1314"/>
      <c r="CP77" s="1314"/>
      <c r="CQ77" s="1314"/>
      <c r="CR77" s="1314"/>
      <c r="CS77" s="1314"/>
      <c r="CT77" s="1314"/>
      <c r="CU77" s="1314"/>
      <c r="CV77" s="1314">
        <v>47.2</v>
      </c>
      <c r="CW77" s="1314"/>
      <c r="CX77" s="1314"/>
      <c r="CY77" s="1314"/>
      <c r="CZ77" s="1314"/>
      <c r="DA77" s="1314"/>
      <c r="DB77" s="1314"/>
      <c r="DC77" s="1314"/>
    </row>
    <row r="78" spans="2:107" x14ac:dyDescent="0.15">
      <c r="B78" s="394"/>
      <c r="G78" s="1312"/>
      <c r="H78" s="1312"/>
      <c r="I78" s="1312"/>
      <c r="J78" s="1312"/>
      <c r="K78" s="1313"/>
      <c r="L78" s="1313"/>
      <c r="M78" s="1313"/>
      <c r="N78" s="1313"/>
      <c r="AN78" s="1318"/>
      <c r="AO78" s="1318"/>
      <c r="AP78" s="1318"/>
      <c r="AQ78" s="1318"/>
      <c r="AR78" s="1318"/>
      <c r="AS78" s="1318"/>
      <c r="AT78" s="1318"/>
      <c r="AU78" s="1318"/>
      <c r="AV78" s="1318"/>
      <c r="AW78" s="1318"/>
      <c r="AX78" s="1318"/>
      <c r="AY78" s="1318"/>
      <c r="AZ78" s="1318"/>
      <c r="BA78" s="1318"/>
      <c r="BB78" s="1317"/>
      <c r="BC78" s="1317"/>
      <c r="BD78" s="1317"/>
      <c r="BE78" s="1317"/>
      <c r="BF78" s="1317"/>
      <c r="BG78" s="1317"/>
      <c r="BH78" s="1317"/>
      <c r="BI78" s="1317"/>
      <c r="BJ78" s="1317"/>
      <c r="BK78" s="1317"/>
      <c r="BL78" s="1317"/>
      <c r="BM78" s="1317"/>
      <c r="BN78" s="1317"/>
      <c r="BO78" s="1317"/>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4"/>
      <c r="G79" s="1312"/>
      <c r="H79" s="1312"/>
      <c r="I79" s="1315"/>
      <c r="J79" s="1315"/>
      <c r="K79" s="1316"/>
      <c r="L79" s="1316"/>
      <c r="M79" s="1316"/>
      <c r="N79" s="1316"/>
      <c r="AN79" s="1318"/>
      <c r="AO79" s="1318"/>
      <c r="AP79" s="1318"/>
      <c r="AQ79" s="1318"/>
      <c r="AR79" s="1318"/>
      <c r="AS79" s="1318"/>
      <c r="AT79" s="1318"/>
      <c r="AU79" s="1318"/>
      <c r="AV79" s="1318"/>
      <c r="AW79" s="1318"/>
      <c r="AX79" s="1318"/>
      <c r="AY79" s="1318"/>
      <c r="AZ79" s="1318"/>
      <c r="BA79" s="1318"/>
      <c r="BB79" s="1317" t="s">
        <v>621</v>
      </c>
      <c r="BC79" s="1317"/>
      <c r="BD79" s="1317"/>
      <c r="BE79" s="1317"/>
      <c r="BF79" s="1317"/>
      <c r="BG79" s="1317"/>
      <c r="BH79" s="1317"/>
      <c r="BI79" s="1317"/>
      <c r="BJ79" s="1317"/>
      <c r="BK79" s="1317"/>
      <c r="BL79" s="1317"/>
      <c r="BM79" s="1317"/>
      <c r="BN79" s="1317"/>
      <c r="BO79" s="1317"/>
      <c r="BP79" s="1314">
        <v>9.3000000000000007</v>
      </c>
      <c r="BQ79" s="1314"/>
      <c r="BR79" s="1314"/>
      <c r="BS79" s="1314"/>
      <c r="BT79" s="1314"/>
      <c r="BU79" s="1314"/>
      <c r="BV79" s="1314"/>
      <c r="BW79" s="1314"/>
      <c r="BX79" s="1314">
        <v>12</v>
      </c>
      <c r="BY79" s="1314"/>
      <c r="BZ79" s="1314"/>
      <c r="CA79" s="1314"/>
      <c r="CB79" s="1314"/>
      <c r="CC79" s="1314"/>
      <c r="CD79" s="1314"/>
      <c r="CE79" s="1314"/>
      <c r="CF79" s="1314">
        <v>8.6</v>
      </c>
      <c r="CG79" s="1314"/>
      <c r="CH79" s="1314"/>
      <c r="CI79" s="1314"/>
      <c r="CJ79" s="1314"/>
      <c r="CK79" s="1314"/>
      <c r="CL79" s="1314"/>
      <c r="CM79" s="1314"/>
      <c r="CN79" s="1314">
        <v>8.1999999999999993</v>
      </c>
      <c r="CO79" s="1314"/>
      <c r="CP79" s="1314"/>
      <c r="CQ79" s="1314"/>
      <c r="CR79" s="1314"/>
      <c r="CS79" s="1314"/>
      <c r="CT79" s="1314"/>
      <c r="CU79" s="1314"/>
      <c r="CV79" s="1314">
        <v>7.8</v>
      </c>
      <c r="CW79" s="1314"/>
      <c r="CX79" s="1314"/>
      <c r="CY79" s="1314"/>
      <c r="CZ79" s="1314"/>
      <c r="DA79" s="1314"/>
      <c r="DB79" s="1314"/>
      <c r="DC79" s="1314"/>
    </row>
    <row r="80" spans="2:107" x14ac:dyDescent="0.15">
      <c r="B80" s="394"/>
      <c r="G80" s="1312"/>
      <c r="H80" s="1312"/>
      <c r="I80" s="1315"/>
      <c r="J80" s="1315"/>
      <c r="K80" s="1316"/>
      <c r="L80" s="1316"/>
      <c r="M80" s="1316"/>
      <c r="N80" s="1316"/>
      <c r="AN80" s="1318"/>
      <c r="AO80" s="1318"/>
      <c r="AP80" s="1318"/>
      <c r="AQ80" s="1318"/>
      <c r="AR80" s="1318"/>
      <c r="AS80" s="1318"/>
      <c r="AT80" s="1318"/>
      <c r="AU80" s="1318"/>
      <c r="AV80" s="1318"/>
      <c r="AW80" s="1318"/>
      <c r="AX80" s="1318"/>
      <c r="AY80" s="1318"/>
      <c r="AZ80" s="1318"/>
      <c r="BA80" s="1318"/>
      <c r="BB80" s="1317"/>
      <c r="BC80" s="1317"/>
      <c r="BD80" s="1317"/>
      <c r="BE80" s="1317"/>
      <c r="BF80" s="1317"/>
      <c r="BG80" s="1317"/>
      <c r="BH80" s="1317"/>
      <c r="BI80" s="1317"/>
      <c r="BJ80" s="1317"/>
      <c r="BK80" s="1317"/>
      <c r="BL80" s="1317"/>
      <c r="BM80" s="1317"/>
      <c r="BN80" s="1317"/>
      <c r="BO80" s="1317"/>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j5Z10chCVW7ZeMQ41FIM70EP+2EAHCCeUBiCYVn9Hx7tnHeWhaXmEp059tt6CWlfw4tFA/bsFLli1B9OOdKbQ==" saltValue="nqHYwNO6pA4GYHPNHm//D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xe7Hqfoty1q5xzzJp+BNnMApHmdGtZaD8tfFj+wyINCF1NQE+9gCO5qcljueT3uFBF2VT3bX+K5ioQIdE4y0g==" saltValue="RHJi9QG5et/h999+OwlxG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WSFmVwwo90d2I92SjUZmQLSzTpY1V0z6XcIQSRa6D8T2bNJK645OSjtq0VKQtct9J7TGdIXhmIFZep/JqoEfw==" saltValue="XY9DmZB2hvKJLpuS61JNK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557</v>
      </c>
      <c r="G2" s="156"/>
      <c r="H2" s="157"/>
    </row>
    <row r="3" spans="1:8" x14ac:dyDescent="0.15">
      <c r="A3" s="153" t="s">
        <v>550</v>
      </c>
      <c r="B3" s="158"/>
      <c r="C3" s="159"/>
      <c r="D3" s="160">
        <v>89650</v>
      </c>
      <c r="E3" s="161"/>
      <c r="F3" s="162">
        <v>64287</v>
      </c>
      <c r="G3" s="163"/>
      <c r="H3" s="164"/>
    </row>
    <row r="4" spans="1:8" x14ac:dyDescent="0.15">
      <c r="A4" s="165"/>
      <c r="B4" s="166"/>
      <c r="C4" s="167"/>
      <c r="D4" s="168">
        <v>64872</v>
      </c>
      <c r="E4" s="169"/>
      <c r="F4" s="170">
        <v>41052</v>
      </c>
      <c r="G4" s="171"/>
      <c r="H4" s="172"/>
    </row>
    <row r="5" spans="1:8" x14ac:dyDescent="0.15">
      <c r="A5" s="153" t="s">
        <v>552</v>
      </c>
      <c r="B5" s="158"/>
      <c r="C5" s="159"/>
      <c r="D5" s="160">
        <v>52827</v>
      </c>
      <c r="E5" s="161"/>
      <c r="F5" s="162">
        <v>64346</v>
      </c>
      <c r="G5" s="163"/>
      <c r="H5" s="164"/>
    </row>
    <row r="6" spans="1:8" x14ac:dyDescent="0.15">
      <c r="A6" s="165"/>
      <c r="B6" s="166"/>
      <c r="C6" s="167"/>
      <c r="D6" s="168">
        <v>34355</v>
      </c>
      <c r="E6" s="169"/>
      <c r="F6" s="170">
        <v>38517</v>
      </c>
      <c r="G6" s="171"/>
      <c r="H6" s="172"/>
    </row>
    <row r="7" spans="1:8" x14ac:dyDescent="0.15">
      <c r="A7" s="153" t="s">
        <v>553</v>
      </c>
      <c r="B7" s="158"/>
      <c r="C7" s="159"/>
      <c r="D7" s="160">
        <v>51597</v>
      </c>
      <c r="E7" s="161"/>
      <c r="F7" s="162">
        <v>65942</v>
      </c>
      <c r="G7" s="163"/>
      <c r="H7" s="164"/>
    </row>
    <row r="8" spans="1:8" x14ac:dyDescent="0.15">
      <c r="A8" s="165"/>
      <c r="B8" s="166"/>
      <c r="C8" s="167"/>
      <c r="D8" s="168">
        <v>33122</v>
      </c>
      <c r="E8" s="169"/>
      <c r="F8" s="170">
        <v>32778</v>
      </c>
      <c r="G8" s="171"/>
      <c r="H8" s="172"/>
    </row>
    <row r="9" spans="1:8" x14ac:dyDescent="0.15">
      <c r="A9" s="153" t="s">
        <v>554</v>
      </c>
      <c r="B9" s="158"/>
      <c r="C9" s="159"/>
      <c r="D9" s="160">
        <v>59827</v>
      </c>
      <c r="E9" s="161"/>
      <c r="F9" s="162">
        <v>68655</v>
      </c>
      <c r="G9" s="163"/>
      <c r="H9" s="164"/>
    </row>
    <row r="10" spans="1:8" x14ac:dyDescent="0.15">
      <c r="A10" s="165"/>
      <c r="B10" s="166"/>
      <c r="C10" s="167"/>
      <c r="D10" s="168">
        <v>29803</v>
      </c>
      <c r="E10" s="169"/>
      <c r="F10" s="170">
        <v>32316</v>
      </c>
      <c r="G10" s="171"/>
      <c r="H10" s="172"/>
    </row>
    <row r="11" spans="1:8" x14ac:dyDescent="0.15">
      <c r="A11" s="153" t="s">
        <v>555</v>
      </c>
      <c r="B11" s="158"/>
      <c r="C11" s="159"/>
      <c r="D11" s="160">
        <v>68671</v>
      </c>
      <c r="E11" s="161"/>
      <c r="F11" s="162">
        <v>66863</v>
      </c>
      <c r="G11" s="163"/>
      <c r="H11" s="164"/>
    </row>
    <row r="12" spans="1:8" x14ac:dyDescent="0.15">
      <c r="A12" s="165"/>
      <c r="B12" s="166"/>
      <c r="C12" s="173"/>
      <c r="D12" s="168">
        <v>42843</v>
      </c>
      <c r="E12" s="169"/>
      <c r="F12" s="170">
        <v>32770</v>
      </c>
      <c r="G12" s="171"/>
      <c r="H12" s="172"/>
    </row>
    <row r="13" spans="1:8" x14ac:dyDescent="0.15">
      <c r="A13" s="153"/>
      <c r="B13" s="158"/>
      <c r="C13" s="174"/>
      <c r="D13" s="175">
        <v>64514</v>
      </c>
      <c r="E13" s="176"/>
      <c r="F13" s="177">
        <v>66019</v>
      </c>
      <c r="G13" s="178"/>
      <c r="H13" s="164"/>
    </row>
    <row r="14" spans="1:8" x14ac:dyDescent="0.15">
      <c r="A14" s="165"/>
      <c r="B14" s="166"/>
      <c r="C14" s="167"/>
      <c r="D14" s="168">
        <v>40999</v>
      </c>
      <c r="E14" s="169"/>
      <c r="F14" s="170">
        <v>35487</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3.52</v>
      </c>
      <c r="C19" s="179">
        <f>ROUND(VALUE(SUBSTITUTE(実質収支比率等に係る経年分析!G$48,"▲","-")),2)</f>
        <v>3.79</v>
      </c>
      <c r="D19" s="179">
        <f>ROUND(VALUE(SUBSTITUTE(実質収支比率等に係る経年分析!H$48,"▲","-")),2)</f>
        <v>3.63</v>
      </c>
      <c r="E19" s="179">
        <f>ROUND(VALUE(SUBSTITUTE(実質収支比率等に係る経年分析!I$48,"▲","-")),2)</f>
        <v>3.39</v>
      </c>
      <c r="F19" s="179">
        <f>ROUND(VALUE(SUBSTITUTE(実質収支比率等に係る経年分析!J$48,"▲","-")),2)</f>
        <v>3.55</v>
      </c>
    </row>
    <row r="20" spans="1:11" x14ac:dyDescent="0.15">
      <c r="A20" s="179" t="s">
        <v>54</v>
      </c>
      <c r="B20" s="179">
        <f>ROUND(VALUE(SUBSTITUTE(実質収支比率等に係る経年分析!F$47,"▲","-")),2)</f>
        <v>7.09</v>
      </c>
      <c r="C20" s="179">
        <f>ROUND(VALUE(SUBSTITUTE(実質収支比率等に係る経年分析!G$47,"▲","-")),2)</f>
        <v>8.2200000000000006</v>
      </c>
      <c r="D20" s="179">
        <f>ROUND(VALUE(SUBSTITUTE(実質収支比率等に係る経年分析!H$47,"▲","-")),2)</f>
        <v>7.93</v>
      </c>
      <c r="E20" s="179">
        <f>ROUND(VALUE(SUBSTITUTE(実質収支比率等に係る経年分析!I$47,"▲","-")),2)</f>
        <v>6.56</v>
      </c>
      <c r="F20" s="179">
        <f>ROUND(VALUE(SUBSTITUTE(実質収支比率等に係る経年分析!J$47,"▲","-")),2)</f>
        <v>5.09</v>
      </c>
    </row>
    <row r="21" spans="1:11" x14ac:dyDescent="0.15">
      <c r="A21" s="179" t="s">
        <v>55</v>
      </c>
      <c r="B21" s="179">
        <f>IF(ISNUMBER(VALUE(SUBSTITUTE(実質収支比率等に係る経年分析!F$49,"▲","-"))),ROUND(VALUE(SUBSTITUTE(実質収支比率等に係る経年分析!F$49,"▲","-")),2),NA())</f>
        <v>-1.26</v>
      </c>
      <c r="C21" s="179">
        <f>IF(ISNUMBER(VALUE(SUBSTITUTE(実質収支比率等に係る経年分析!G$49,"▲","-"))),ROUND(VALUE(SUBSTITUTE(実質収支比率等に係る経年分析!G$49,"▲","-")),2),NA())</f>
        <v>1.62</v>
      </c>
      <c r="D21" s="179">
        <f>IF(ISNUMBER(VALUE(SUBSTITUTE(実質収支比率等に係る経年分析!H$49,"▲","-"))),ROUND(VALUE(SUBSTITUTE(実質収支比率等に係る経年分析!H$49,"▲","-")),2),NA())</f>
        <v>-0.56000000000000005</v>
      </c>
      <c r="E21" s="179">
        <f>IF(ISNUMBER(VALUE(SUBSTITUTE(実質収支比率等に係る経年分析!I$49,"▲","-"))),ROUND(VALUE(SUBSTITUTE(実質収支比率等に係る経年分析!I$49,"▲","-")),2),NA())</f>
        <v>-1.77</v>
      </c>
      <c r="F21" s="179">
        <f>IF(ISNUMBER(VALUE(SUBSTITUTE(実質収支比率等に係る経年分析!J$49,"▲","-"))),ROUND(VALUE(SUBSTITUTE(実質収支比率等に係る経年分析!J$49,"▲","-")),2),NA())</f>
        <v>-1.3</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0.89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飯田市駐車場事業特別会計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7.0000000000000007E-2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0.08</v>
      </c>
    </row>
    <row r="30" spans="1:11" x14ac:dyDescent="0.15">
      <c r="A30" s="180" t="str">
        <f>IF(連結実質赤字比率に係る赤字・黒字の構成分析!C$40="",NA(),連結実質赤字比率に係る赤字・黒字の構成分析!C$40)</f>
        <v>飯田市介護老人保健施設事業特別会計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0.15</v>
      </c>
    </row>
    <row r="31" spans="1:11" x14ac:dyDescent="0.15">
      <c r="A31" s="180" t="str">
        <f>IF(連結実質赤字比率に係る赤字・黒字の構成分析!C$39="",NA(),連結実質赤字比率に係る赤字・黒字の構成分析!C$39)</f>
        <v>飯田市介護保険特別会計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0.41</v>
      </c>
    </row>
    <row r="32" spans="1:11" x14ac:dyDescent="0.15">
      <c r="A32" s="180" t="str">
        <f>IF(連結実質赤字比率に係る赤字・黒字の構成分析!C$38="",NA(),連結実質赤字比率に係る赤字・黒字の構成分析!C$38)</f>
        <v>飯田市国民健康保険特別会計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1.32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1.81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2.82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1.99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0.97</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3.48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3.76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3.59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3.33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3.48</v>
      </c>
    </row>
    <row r="34" spans="1:16" x14ac:dyDescent="0.15">
      <c r="A34" s="180" t="str">
        <f>IF(連結実質赤字比率に係る赤字・黒字の構成分析!C$36="",NA(),連結実質赤字比率に係る赤字・黒字の構成分析!C$36)</f>
        <v>飯田市下水道事業会計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2.34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3.28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4.2</v>
      </c>
    </row>
    <row r="35" spans="1:16" x14ac:dyDescent="0.15">
      <c r="A35" s="180" t="str">
        <f>IF(連結実質赤字比率に係る赤字・黒字の構成分析!C$35="",NA(),連結実質赤字比率に係る赤字・黒字の構成分析!C$35)</f>
        <v>飯田市水道事業会計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6.71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6.83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7.49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7.14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7.23</v>
      </c>
    </row>
    <row r="36" spans="1:16" x14ac:dyDescent="0.15">
      <c r="A36" s="180" t="str">
        <f>IF(連結実質赤字比率に係る赤字・黒字の構成分析!C$34="",NA(),連結実質赤字比率に係る赤字・黒字の構成分析!C$34)</f>
        <v>飯田市病院事業会計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20.62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20.34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18.420000000000002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14.42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14.38</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6170</v>
      </c>
      <c r="E42" s="181"/>
      <c r="F42" s="181"/>
      <c r="G42" s="181">
        <f>'実質公債費比率（分子）の構造'!L$52</f>
        <v>6217</v>
      </c>
      <c r="H42" s="181"/>
      <c r="I42" s="181"/>
      <c r="J42" s="181">
        <f>'実質公債費比率（分子）の構造'!M$52</f>
        <v>6193</v>
      </c>
      <c r="K42" s="181"/>
      <c r="L42" s="181"/>
      <c r="M42" s="181">
        <f>'実質公債費比率（分子）の構造'!N$52</f>
        <v>6013</v>
      </c>
      <c r="N42" s="181"/>
      <c r="O42" s="181"/>
      <c r="P42" s="181">
        <f>'実質公債費比率（分子）の構造'!O$52</f>
        <v>6103</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f>'実質公債費比率（分子）の構造'!O$51</f>
        <v>0</v>
      </c>
      <c r="O43" s="181"/>
      <c r="P43" s="181"/>
    </row>
    <row r="44" spans="1:16" x14ac:dyDescent="0.15">
      <c r="A44" s="181" t="s">
        <v>64</v>
      </c>
      <c r="B44" s="181">
        <f>'実質公債費比率（分子）の構造'!K$50</f>
        <v>176</v>
      </c>
      <c r="C44" s="181"/>
      <c r="D44" s="181"/>
      <c r="E44" s="181">
        <f>'実質公債費比率（分子）の構造'!L$50</f>
        <v>159</v>
      </c>
      <c r="F44" s="181"/>
      <c r="G44" s="181"/>
      <c r="H44" s="181">
        <f>'実質公債費比率（分子）の構造'!M$50</f>
        <v>137</v>
      </c>
      <c r="I44" s="181"/>
      <c r="J44" s="181"/>
      <c r="K44" s="181">
        <f>'実質公債費比率（分子）の構造'!N$50</f>
        <v>119</v>
      </c>
      <c r="L44" s="181"/>
      <c r="M44" s="181"/>
      <c r="N44" s="181">
        <f>'実質公債費比率（分子）の構造'!O$50</f>
        <v>231</v>
      </c>
      <c r="O44" s="181"/>
      <c r="P44" s="181"/>
    </row>
    <row r="45" spans="1:16" x14ac:dyDescent="0.15">
      <c r="A45" s="181" t="s">
        <v>65</v>
      </c>
      <c r="B45" s="181">
        <f>'実質公債費比率（分子）の構造'!K$49</f>
        <v>285</v>
      </c>
      <c r="C45" s="181"/>
      <c r="D45" s="181"/>
      <c r="E45" s="181">
        <f>'実質公債費比率（分子）の構造'!L$49</f>
        <v>314</v>
      </c>
      <c r="F45" s="181"/>
      <c r="G45" s="181"/>
      <c r="H45" s="181">
        <f>'実質公債費比率（分子）の構造'!M$49</f>
        <v>357</v>
      </c>
      <c r="I45" s="181"/>
      <c r="J45" s="181"/>
      <c r="K45" s="181">
        <f>'実質公債費比率（分子）の構造'!N$49</f>
        <v>249</v>
      </c>
      <c r="L45" s="181"/>
      <c r="M45" s="181"/>
      <c r="N45" s="181">
        <f>'実質公債費比率（分子）の構造'!O$49</f>
        <v>135</v>
      </c>
      <c r="O45" s="181"/>
      <c r="P45" s="181"/>
    </row>
    <row r="46" spans="1:16" x14ac:dyDescent="0.15">
      <c r="A46" s="181" t="s">
        <v>66</v>
      </c>
      <c r="B46" s="181">
        <f>'実質公債費比率（分子）の構造'!K$48</f>
        <v>2335</v>
      </c>
      <c r="C46" s="181"/>
      <c r="D46" s="181"/>
      <c r="E46" s="181">
        <f>'実質公債費比率（分子）の構造'!L$48</f>
        <v>2633</v>
      </c>
      <c r="F46" s="181"/>
      <c r="G46" s="181"/>
      <c r="H46" s="181">
        <f>'実質公債費比率（分子）の構造'!M$48</f>
        <v>2681</v>
      </c>
      <c r="I46" s="181"/>
      <c r="J46" s="181"/>
      <c r="K46" s="181">
        <f>'実質公債費比率（分子）の構造'!N$48</f>
        <v>2632</v>
      </c>
      <c r="L46" s="181"/>
      <c r="M46" s="181"/>
      <c r="N46" s="181">
        <f>'実質公債費比率（分子）の構造'!O$48</f>
        <v>2515</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4946</v>
      </c>
      <c r="C49" s="181"/>
      <c r="D49" s="181"/>
      <c r="E49" s="181">
        <f>'実質公債費比率（分子）の構造'!L$45</f>
        <v>4863</v>
      </c>
      <c r="F49" s="181"/>
      <c r="G49" s="181"/>
      <c r="H49" s="181">
        <f>'実質公債費比率（分子）の構造'!M$45</f>
        <v>4927</v>
      </c>
      <c r="I49" s="181"/>
      <c r="J49" s="181"/>
      <c r="K49" s="181">
        <f>'実質公債費比率（分子）の構造'!N$45</f>
        <v>4858</v>
      </c>
      <c r="L49" s="181"/>
      <c r="M49" s="181"/>
      <c r="N49" s="181">
        <f>'実質公債費比率（分子）の構造'!O$45</f>
        <v>5088</v>
      </c>
      <c r="O49" s="181"/>
      <c r="P49" s="181"/>
    </row>
    <row r="50" spans="1:16" x14ac:dyDescent="0.15">
      <c r="A50" s="181" t="s">
        <v>70</v>
      </c>
      <c r="B50" s="181" t="e">
        <f>NA()</f>
        <v>#N/A</v>
      </c>
      <c r="C50" s="181">
        <f>IF(ISNUMBER('実質公債費比率（分子）の構造'!K$53),'実質公債費比率（分子）の構造'!K$53,NA())</f>
        <v>1572</v>
      </c>
      <c r="D50" s="181" t="e">
        <f>NA()</f>
        <v>#N/A</v>
      </c>
      <c r="E50" s="181" t="e">
        <f>NA()</f>
        <v>#N/A</v>
      </c>
      <c r="F50" s="181">
        <f>IF(ISNUMBER('実質公債費比率（分子）の構造'!L$53),'実質公債費比率（分子）の構造'!L$53,NA())</f>
        <v>1752</v>
      </c>
      <c r="G50" s="181" t="e">
        <f>NA()</f>
        <v>#N/A</v>
      </c>
      <c r="H50" s="181" t="e">
        <f>NA()</f>
        <v>#N/A</v>
      </c>
      <c r="I50" s="181">
        <f>IF(ISNUMBER('実質公債費比率（分子）の構造'!M$53),'実質公債費比率（分子）の構造'!M$53,NA())</f>
        <v>1909</v>
      </c>
      <c r="J50" s="181" t="e">
        <f>NA()</f>
        <v>#N/A</v>
      </c>
      <c r="K50" s="181" t="e">
        <f>NA()</f>
        <v>#N/A</v>
      </c>
      <c r="L50" s="181">
        <f>IF(ISNUMBER('実質公債費比率（分子）の構造'!N$53),'実質公債費比率（分子）の構造'!N$53,NA())</f>
        <v>1845</v>
      </c>
      <c r="M50" s="181" t="e">
        <f>NA()</f>
        <v>#N/A</v>
      </c>
      <c r="N50" s="181" t="e">
        <f>NA()</f>
        <v>#N/A</v>
      </c>
      <c r="O50" s="181">
        <f>IF(ISNUMBER('実質公債費比率（分子）の構造'!O$53),'実質公債費比率（分子）の構造'!O$53,NA())</f>
        <v>1866</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55392</v>
      </c>
      <c r="E56" s="180"/>
      <c r="F56" s="180"/>
      <c r="G56" s="180">
        <f>'将来負担比率（分子）の構造'!J$52</f>
        <v>52999</v>
      </c>
      <c r="H56" s="180"/>
      <c r="I56" s="180"/>
      <c r="J56" s="180">
        <f>'将来負担比率（分子）の構造'!K$52</f>
        <v>50987</v>
      </c>
      <c r="K56" s="180"/>
      <c r="L56" s="180"/>
      <c r="M56" s="180">
        <f>'将来負担比率（分子）の構造'!L$52</f>
        <v>49266</v>
      </c>
      <c r="N56" s="180"/>
      <c r="O56" s="180"/>
      <c r="P56" s="180">
        <f>'将来負担比率（分子）の構造'!M$52</f>
        <v>47906</v>
      </c>
    </row>
    <row r="57" spans="1:16" x14ac:dyDescent="0.15">
      <c r="A57" s="180" t="s">
        <v>41</v>
      </c>
      <c r="B57" s="180"/>
      <c r="C57" s="180"/>
      <c r="D57" s="180">
        <f>'将来負担比率（分子）の構造'!I$51</f>
        <v>11305</v>
      </c>
      <c r="E57" s="180"/>
      <c r="F57" s="180"/>
      <c r="G57" s="180">
        <f>'将来負担比率（分子）の構造'!J$51</f>
        <v>10124</v>
      </c>
      <c r="H57" s="180"/>
      <c r="I57" s="180"/>
      <c r="J57" s="180">
        <f>'将来負担比率（分子）の構造'!K$51</f>
        <v>10089</v>
      </c>
      <c r="K57" s="180"/>
      <c r="L57" s="180"/>
      <c r="M57" s="180">
        <f>'将来負担比率（分子）の構造'!L$51</f>
        <v>9239</v>
      </c>
      <c r="N57" s="180"/>
      <c r="O57" s="180"/>
      <c r="P57" s="180">
        <f>'将来負担比率（分子）の構造'!M$51</f>
        <v>8835</v>
      </c>
    </row>
    <row r="58" spans="1:16" x14ac:dyDescent="0.15">
      <c r="A58" s="180" t="s">
        <v>40</v>
      </c>
      <c r="B58" s="180"/>
      <c r="C58" s="180"/>
      <c r="D58" s="180">
        <f>'将来負担比率（分子）の構造'!I$50</f>
        <v>11243</v>
      </c>
      <c r="E58" s="180"/>
      <c r="F58" s="180"/>
      <c r="G58" s="180">
        <f>'将来負担比率（分子）の構造'!J$50</f>
        <v>11669</v>
      </c>
      <c r="H58" s="180"/>
      <c r="I58" s="180"/>
      <c r="J58" s="180">
        <f>'将来負担比率（分子）の構造'!K$50</f>
        <v>11867</v>
      </c>
      <c r="K58" s="180"/>
      <c r="L58" s="180"/>
      <c r="M58" s="180">
        <f>'将来負担比率（分子）の構造'!L$50</f>
        <v>11679</v>
      </c>
      <c r="N58" s="180"/>
      <c r="O58" s="180"/>
      <c r="P58" s="180">
        <f>'将来負担比率（分子）の構造'!M$50</f>
        <v>11363</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7493</v>
      </c>
      <c r="C62" s="180"/>
      <c r="D62" s="180"/>
      <c r="E62" s="180">
        <f>'将来負担比率（分子）の構造'!J$45</f>
        <v>7237</v>
      </c>
      <c r="F62" s="180"/>
      <c r="G62" s="180"/>
      <c r="H62" s="180">
        <f>'将来負担比率（分子）の構造'!K$45</f>
        <v>7212</v>
      </c>
      <c r="I62" s="180"/>
      <c r="J62" s="180"/>
      <c r="K62" s="180">
        <f>'将来負担比率（分子）の構造'!L$45</f>
        <v>7164</v>
      </c>
      <c r="L62" s="180"/>
      <c r="M62" s="180"/>
      <c r="N62" s="180">
        <f>'将来負担比率（分子）の構造'!M$45</f>
        <v>7054</v>
      </c>
      <c r="O62" s="180"/>
      <c r="P62" s="180"/>
    </row>
    <row r="63" spans="1:16" x14ac:dyDescent="0.15">
      <c r="A63" s="180" t="s">
        <v>33</v>
      </c>
      <c r="B63" s="180">
        <f>'将来負担比率（分子）の構造'!I$44</f>
        <v>374</v>
      </c>
      <c r="C63" s="180"/>
      <c r="D63" s="180"/>
      <c r="E63" s="180">
        <f>'将来負担比率（分子）の構造'!J$44</f>
        <v>422</v>
      </c>
      <c r="F63" s="180"/>
      <c r="G63" s="180"/>
      <c r="H63" s="180">
        <f>'将来負担比率（分子）の構造'!K$44</f>
        <v>1104</v>
      </c>
      <c r="I63" s="180"/>
      <c r="J63" s="180"/>
      <c r="K63" s="180">
        <f>'将来負担比率（分子）の構造'!L$44</f>
        <v>2479</v>
      </c>
      <c r="L63" s="180"/>
      <c r="M63" s="180"/>
      <c r="N63" s="180">
        <f>'将来負担比率（分子）の構造'!M$44</f>
        <v>2107</v>
      </c>
      <c r="O63" s="180"/>
      <c r="P63" s="180"/>
    </row>
    <row r="64" spans="1:16" x14ac:dyDescent="0.15">
      <c r="A64" s="180" t="s">
        <v>32</v>
      </c>
      <c r="B64" s="180">
        <f>'将来負担比率（分子）の構造'!I$43</f>
        <v>24180</v>
      </c>
      <c r="C64" s="180"/>
      <c r="D64" s="180"/>
      <c r="E64" s="180">
        <f>'将来負担比率（分子）の構造'!J$43</f>
        <v>23747</v>
      </c>
      <c r="F64" s="180"/>
      <c r="G64" s="180"/>
      <c r="H64" s="180">
        <f>'将来負担比率（分子）の構造'!K$43</f>
        <v>23507</v>
      </c>
      <c r="I64" s="180"/>
      <c r="J64" s="180"/>
      <c r="K64" s="180">
        <f>'将来負担比率（分子）の構造'!L$43</f>
        <v>22376</v>
      </c>
      <c r="L64" s="180"/>
      <c r="M64" s="180"/>
      <c r="N64" s="180">
        <f>'将来負担比率（分子）の構造'!M$43</f>
        <v>20590</v>
      </c>
      <c r="O64" s="180"/>
      <c r="P64" s="180"/>
    </row>
    <row r="65" spans="1:16" x14ac:dyDescent="0.15">
      <c r="A65" s="180" t="s">
        <v>31</v>
      </c>
      <c r="B65" s="180">
        <f>'将来負担比率（分子）の構造'!I$42</f>
        <v>659</v>
      </c>
      <c r="C65" s="180"/>
      <c r="D65" s="180"/>
      <c r="E65" s="180">
        <f>'将来負担比率（分子）の構造'!J$42</f>
        <v>569</v>
      </c>
      <c r="F65" s="180"/>
      <c r="G65" s="180"/>
      <c r="H65" s="180">
        <f>'将来負担比率（分子）の構造'!K$42</f>
        <v>499</v>
      </c>
      <c r="I65" s="180"/>
      <c r="J65" s="180"/>
      <c r="K65" s="180">
        <f>'将来負担比率（分子）の構造'!L$42</f>
        <v>1200</v>
      </c>
      <c r="L65" s="180"/>
      <c r="M65" s="180"/>
      <c r="N65" s="180">
        <f>'将来負担比率（分子）の構造'!M$42</f>
        <v>1010</v>
      </c>
      <c r="O65" s="180"/>
      <c r="P65" s="180"/>
    </row>
    <row r="66" spans="1:16" x14ac:dyDescent="0.15">
      <c r="A66" s="180" t="s">
        <v>30</v>
      </c>
      <c r="B66" s="180">
        <f>'将来負担比率（分子）の構造'!I$41</f>
        <v>44305</v>
      </c>
      <c r="C66" s="180"/>
      <c r="D66" s="180"/>
      <c r="E66" s="180">
        <f>'将来負担比率（分子）の構造'!J$41</f>
        <v>44217</v>
      </c>
      <c r="F66" s="180"/>
      <c r="G66" s="180"/>
      <c r="H66" s="180">
        <f>'将来負担比率（分子）の構造'!K$41</f>
        <v>43084</v>
      </c>
      <c r="I66" s="180"/>
      <c r="J66" s="180"/>
      <c r="K66" s="180">
        <f>'将来負担比率（分子）の構造'!L$41</f>
        <v>42169</v>
      </c>
      <c r="L66" s="180"/>
      <c r="M66" s="180"/>
      <c r="N66" s="180">
        <f>'将来負担比率（分子）の構造'!M$41</f>
        <v>42342</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1399</v>
      </c>
      <c r="G67" s="180" t="e">
        <f>NA()</f>
        <v>#N/A</v>
      </c>
      <c r="H67" s="180" t="e">
        <f>NA()</f>
        <v>#N/A</v>
      </c>
      <c r="I67" s="180">
        <f>IF(ISNUMBER('将来負担比率（分子）の構造'!K$53), IF('将来負担比率（分子）の構造'!K$53 &lt; 0, 0, '将来負担比率（分子）の構造'!K$53), NA())</f>
        <v>2462</v>
      </c>
      <c r="J67" s="180" t="e">
        <f>NA()</f>
        <v>#N/A</v>
      </c>
      <c r="K67" s="180" t="e">
        <f>NA()</f>
        <v>#N/A</v>
      </c>
      <c r="L67" s="180">
        <f>IF(ISNUMBER('将来負担比率（分子）の構造'!L$53), IF('将来負担比率（分子）の構造'!L$53 &lt; 0, 0, '将来負担比率（分子）の構造'!L$53), NA())</f>
        <v>5204</v>
      </c>
      <c r="M67" s="180" t="e">
        <f>NA()</f>
        <v>#N/A</v>
      </c>
      <c r="N67" s="180" t="e">
        <f>NA()</f>
        <v>#N/A</v>
      </c>
      <c r="O67" s="180">
        <f>IF(ISNUMBER('将来負担比率（分子）の構造'!M$53), IF('将来負担比率（分子）の構造'!M$53 &lt; 0, 0, '将来負担比率（分子）の構造'!M$53), NA())</f>
        <v>4999</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2169</v>
      </c>
      <c r="C72" s="184">
        <f>基金残高に係る経年分析!G55</f>
        <v>1770</v>
      </c>
      <c r="D72" s="184">
        <f>基金残高に係る経年分析!H55</f>
        <v>1375</v>
      </c>
    </row>
    <row r="73" spans="1:16" x14ac:dyDescent="0.15">
      <c r="A73" s="183" t="s">
        <v>77</v>
      </c>
      <c r="B73" s="184">
        <f>基金残高に係る経年分析!F56</f>
        <v>1464</v>
      </c>
      <c r="C73" s="184">
        <f>基金残高に係る経年分析!G56</f>
        <v>1468</v>
      </c>
      <c r="D73" s="184">
        <f>基金残高に係る経年分析!H56</f>
        <v>1471</v>
      </c>
    </row>
    <row r="74" spans="1:16" x14ac:dyDescent="0.15">
      <c r="A74" s="183" t="s">
        <v>78</v>
      </c>
      <c r="B74" s="184">
        <f>基金残高に係る経年分析!F57</f>
        <v>8870</v>
      </c>
      <c r="C74" s="184">
        <f>基金残高に係る経年分析!G57</f>
        <v>8956</v>
      </c>
      <c r="D74" s="184">
        <f>基金残高に係る経年分析!H57</f>
        <v>8897</v>
      </c>
    </row>
  </sheetData>
  <sheetProtection algorithmName="SHA-512" hashValue="UT8WWESxDFQZtM0P7h0p9Qx/bYEPiBgdfrYqSJM/Y/faaUd7f3qZTUVNf4B7LDn9alhv6i3TcgveWIbJbOdujQ==" saltValue="4f75Sdq8QGAfjve1SCXxG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13254380</v>
      </c>
      <c r="S5" s="669"/>
      <c r="T5" s="669"/>
      <c r="U5" s="669"/>
      <c r="V5" s="669"/>
      <c r="W5" s="669"/>
      <c r="X5" s="669"/>
      <c r="Y5" s="670"/>
      <c r="Z5" s="671">
        <v>27.9</v>
      </c>
      <c r="AA5" s="671"/>
      <c r="AB5" s="671"/>
      <c r="AC5" s="671"/>
      <c r="AD5" s="672">
        <v>12574397</v>
      </c>
      <c r="AE5" s="672"/>
      <c r="AF5" s="672"/>
      <c r="AG5" s="672"/>
      <c r="AH5" s="672"/>
      <c r="AI5" s="672"/>
      <c r="AJ5" s="672"/>
      <c r="AK5" s="672"/>
      <c r="AL5" s="673">
        <v>48.9</v>
      </c>
      <c r="AM5" s="674"/>
      <c r="AN5" s="674"/>
      <c r="AO5" s="675"/>
      <c r="AP5" s="665" t="s">
        <v>225</v>
      </c>
      <c r="AQ5" s="666"/>
      <c r="AR5" s="666"/>
      <c r="AS5" s="666"/>
      <c r="AT5" s="666"/>
      <c r="AU5" s="666"/>
      <c r="AV5" s="666"/>
      <c r="AW5" s="666"/>
      <c r="AX5" s="666"/>
      <c r="AY5" s="666"/>
      <c r="AZ5" s="666"/>
      <c r="BA5" s="666"/>
      <c r="BB5" s="666"/>
      <c r="BC5" s="666"/>
      <c r="BD5" s="666"/>
      <c r="BE5" s="666"/>
      <c r="BF5" s="667"/>
      <c r="BG5" s="679">
        <v>12571038</v>
      </c>
      <c r="BH5" s="680"/>
      <c r="BI5" s="680"/>
      <c r="BJ5" s="680"/>
      <c r="BK5" s="680"/>
      <c r="BL5" s="680"/>
      <c r="BM5" s="680"/>
      <c r="BN5" s="681"/>
      <c r="BO5" s="682">
        <v>94.8</v>
      </c>
      <c r="BP5" s="682"/>
      <c r="BQ5" s="682"/>
      <c r="BR5" s="682"/>
      <c r="BS5" s="683">
        <v>559072</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15">
      <c r="B6" s="676" t="s">
        <v>229</v>
      </c>
      <c r="C6" s="677"/>
      <c r="D6" s="677"/>
      <c r="E6" s="677"/>
      <c r="F6" s="677"/>
      <c r="G6" s="677"/>
      <c r="H6" s="677"/>
      <c r="I6" s="677"/>
      <c r="J6" s="677"/>
      <c r="K6" s="677"/>
      <c r="L6" s="677"/>
      <c r="M6" s="677"/>
      <c r="N6" s="677"/>
      <c r="O6" s="677"/>
      <c r="P6" s="677"/>
      <c r="Q6" s="678"/>
      <c r="R6" s="679">
        <v>454922</v>
      </c>
      <c r="S6" s="680"/>
      <c r="T6" s="680"/>
      <c r="U6" s="680"/>
      <c r="V6" s="680"/>
      <c r="W6" s="680"/>
      <c r="X6" s="680"/>
      <c r="Y6" s="681"/>
      <c r="Z6" s="682">
        <v>1</v>
      </c>
      <c r="AA6" s="682"/>
      <c r="AB6" s="682"/>
      <c r="AC6" s="682"/>
      <c r="AD6" s="683">
        <v>454922</v>
      </c>
      <c r="AE6" s="683"/>
      <c r="AF6" s="683"/>
      <c r="AG6" s="683"/>
      <c r="AH6" s="683"/>
      <c r="AI6" s="683"/>
      <c r="AJ6" s="683"/>
      <c r="AK6" s="683"/>
      <c r="AL6" s="684">
        <v>1.8</v>
      </c>
      <c r="AM6" s="685"/>
      <c r="AN6" s="685"/>
      <c r="AO6" s="686"/>
      <c r="AP6" s="676" t="s">
        <v>230</v>
      </c>
      <c r="AQ6" s="677"/>
      <c r="AR6" s="677"/>
      <c r="AS6" s="677"/>
      <c r="AT6" s="677"/>
      <c r="AU6" s="677"/>
      <c r="AV6" s="677"/>
      <c r="AW6" s="677"/>
      <c r="AX6" s="677"/>
      <c r="AY6" s="677"/>
      <c r="AZ6" s="677"/>
      <c r="BA6" s="677"/>
      <c r="BB6" s="677"/>
      <c r="BC6" s="677"/>
      <c r="BD6" s="677"/>
      <c r="BE6" s="677"/>
      <c r="BF6" s="678"/>
      <c r="BG6" s="679">
        <v>12571038</v>
      </c>
      <c r="BH6" s="680"/>
      <c r="BI6" s="680"/>
      <c r="BJ6" s="680"/>
      <c r="BK6" s="680"/>
      <c r="BL6" s="680"/>
      <c r="BM6" s="680"/>
      <c r="BN6" s="681"/>
      <c r="BO6" s="682">
        <v>94.8</v>
      </c>
      <c r="BP6" s="682"/>
      <c r="BQ6" s="682"/>
      <c r="BR6" s="682"/>
      <c r="BS6" s="683">
        <v>559072</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270941</v>
      </c>
      <c r="CS6" s="680"/>
      <c r="CT6" s="680"/>
      <c r="CU6" s="680"/>
      <c r="CV6" s="680"/>
      <c r="CW6" s="680"/>
      <c r="CX6" s="680"/>
      <c r="CY6" s="681"/>
      <c r="CZ6" s="673">
        <v>0.6</v>
      </c>
      <c r="DA6" s="674"/>
      <c r="DB6" s="674"/>
      <c r="DC6" s="693"/>
      <c r="DD6" s="688" t="s">
        <v>232</v>
      </c>
      <c r="DE6" s="680"/>
      <c r="DF6" s="680"/>
      <c r="DG6" s="680"/>
      <c r="DH6" s="680"/>
      <c r="DI6" s="680"/>
      <c r="DJ6" s="680"/>
      <c r="DK6" s="680"/>
      <c r="DL6" s="680"/>
      <c r="DM6" s="680"/>
      <c r="DN6" s="680"/>
      <c r="DO6" s="680"/>
      <c r="DP6" s="681"/>
      <c r="DQ6" s="688">
        <v>270941</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24970</v>
      </c>
      <c r="S7" s="680"/>
      <c r="T7" s="680"/>
      <c r="U7" s="680"/>
      <c r="V7" s="680"/>
      <c r="W7" s="680"/>
      <c r="X7" s="680"/>
      <c r="Y7" s="681"/>
      <c r="Z7" s="682">
        <v>0.1</v>
      </c>
      <c r="AA7" s="682"/>
      <c r="AB7" s="682"/>
      <c r="AC7" s="682"/>
      <c r="AD7" s="683">
        <v>24970</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5947373</v>
      </c>
      <c r="BH7" s="680"/>
      <c r="BI7" s="680"/>
      <c r="BJ7" s="680"/>
      <c r="BK7" s="680"/>
      <c r="BL7" s="680"/>
      <c r="BM7" s="680"/>
      <c r="BN7" s="681"/>
      <c r="BO7" s="682">
        <v>44.9</v>
      </c>
      <c r="BP7" s="682"/>
      <c r="BQ7" s="682"/>
      <c r="BR7" s="682"/>
      <c r="BS7" s="683">
        <v>559072</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4637126</v>
      </c>
      <c r="CS7" s="680"/>
      <c r="CT7" s="680"/>
      <c r="CU7" s="680"/>
      <c r="CV7" s="680"/>
      <c r="CW7" s="680"/>
      <c r="CX7" s="680"/>
      <c r="CY7" s="681"/>
      <c r="CZ7" s="682">
        <v>10</v>
      </c>
      <c r="DA7" s="682"/>
      <c r="DB7" s="682"/>
      <c r="DC7" s="682"/>
      <c r="DD7" s="688">
        <v>373728</v>
      </c>
      <c r="DE7" s="680"/>
      <c r="DF7" s="680"/>
      <c r="DG7" s="680"/>
      <c r="DH7" s="680"/>
      <c r="DI7" s="680"/>
      <c r="DJ7" s="680"/>
      <c r="DK7" s="680"/>
      <c r="DL7" s="680"/>
      <c r="DM7" s="680"/>
      <c r="DN7" s="680"/>
      <c r="DO7" s="680"/>
      <c r="DP7" s="681"/>
      <c r="DQ7" s="688">
        <v>3555868</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42422</v>
      </c>
      <c r="S8" s="680"/>
      <c r="T8" s="680"/>
      <c r="U8" s="680"/>
      <c r="V8" s="680"/>
      <c r="W8" s="680"/>
      <c r="X8" s="680"/>
      <c r="Y8" s="681"/>
      <c r="Z8" s="682">
        <v>0.1</v>
      </c>
      <c r="AA8" s="682"/>
      <c r="AB8" s="682"/>
      <c r="AC8" s="682"/>
      <c r="AD8" s="683">
        <v>42422</v>
      </c>
      <c r="AE8" s="683"/>
      <c r="AF8" s="683"/>
      <c r="AG8" s="683"/>
      <c r="AH8" s="683"/>
      <c r="AI8" s="683"/>
      <c r="AJ8" s="683"/>
      <c r="AK8" s="683"/>
      <c r="AL8" s="684">
        <v>0.2</v>
      </c>
      <c r="AM8" s="685"/>
      <c r="AN8" s="685"/>
      <c r="AO8" s="686"/>
      <c r="AP8" s="676" t="s">
        <v>237</v>
      </c>
      <c r="AQ8" s="677"/>
      <c r="AR8" s="677"/>
      <c r="AS8" s="677"/>
      <c r="AT8" s="677"/>
      <c r="AU8" s="677"/>
      <c r="AV8" s="677"/>
      <c r="AW8" s="677"/>
      <c r="AX8" s="677"/>
      <c r="AY8" s="677"/>
      <c r="AZ8" s="677"/>
      <c r="BA8" s="677"/>
      <c r="BB8" s="677"/>
      <c r="BC8" s="677"/>
      <c r="BD8" s="677"/>
      <c r="BE8" s="677"/>
      <c r="BF8" s="678"/>
      <c r="BG8" s="679">
        <v>182539</v>
      </c>
      <c r="BH8" s="680"/>
      <c r="BI8" s="680"/>
      <c r="BJ8" s="680"/>
      <c r="BK8" s="680"/>
      <c r="BL8" s="680"/>
      <c r="BM8" s="680"/>
      <c r="BN8" s="681"/>
      <c r="BO8" s="682">
        <v>1.4</v>
      </c>
      <c r="BP8" s="682"/>
      <c r="BQ8" s="682"/>
      <c r="BR8" s="682"/>
      <c r="BS8" s="688" t="s">
        <v>126</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16403627</v>
      </c>
      <c r="CS8" s="680"/>
      <c r="CT8" s="680"/>
      <c r="CU8" s="680"/>
      <c r="CV8" s="680"/>
      <c r="CW8" s="680"/>
      <c r="CX8" s="680"/>
      <c r="CY8" s="681"/>
      <c r="CZ8" s="682">
        <v>35.5</v>
      </c>
      <c r="DA8" s="682"/>
      <c r="DB8" s="682"/>
      <c r="DC8" s="682"/>
      <c r="DD8" s="688">
        <v>1448558</v>
      </c>
      <c r="DE8" s="680"/>
      <c r="DF8" s="680"/>
      <c r="DG8" s="680"/>
      <c r="DH8" s="680"/>
      <c r="DI8" s="680"/>
      <c r="DJ8" s="680"/>
      <c r="DK8" s="680"/>
      <c r="DL8" s="680"/>
      <c r="DM8" s="680"/>
      <c r="DN8" s="680"/>
      <c r="DO8" s="680"/>
      <c r="DP8" s="681"/>
      <c r="DQ8" s="688">
        <v>7926899</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35583</v>
      </c>
      <c r="S9" s="680"/>
      <c r="T9" s="680"/>
      <c r="U9" s="680"/>
      <c r="V9" s="680"/>
      <c r="W9" s="680"/>
      <c r="X9" s="680"/>
      <c r="Y9" s="681"/>
      <c r="Z9" s="682">
        <v>0.1</v>
      </c>
      <c r="AA9" s="682"/>
      <c r="AB9" s="682"/>
      <c r="AC9" s="682"/>
      <c r="AD9" s="683">
        <v>35583</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4621108</v>
      </c>
      <c r="BH9" s="680"/>
      <c r="BI9" s="680"/>
      <c r="BJ9" s="680"/>
      <c r="BK9" s="680"/>
      <c r="BL9" s="680"/>
      <c r="BM9" s="680"/>
      <c r="BN9" s="681"/>
      <c r="BO9" s="682">
        <v>34.9</v>
      </c>
      <c r="BP9" s="682"/>
      <c r="BQ9" s="682"/>
      <c r="BR9" s="682"/>
      <c r="BS9" s="688" t="s">
        <v>232</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3892162</v>
      </c>
      <c r="CS9" s="680"/>
      <c r="CT9" s="680"/>
      <c r="CU9" s="680"/>
      <c r="CV9" s="680"/>
      <c r="CW9" s="680"/>
      <c r="CX9" s="680"/>
      <c r="CY9" s="681"/>
      <c r="CZ9" s="682">
        <v>8.4</v>
      </c>
      <c r="DA9" s="682"/>
      <c r="DB9" s="682"/>
      <c r="DC9" s="682"/>
      <c r="DD9" s="688">
        <v>58274</v>
      </c>
      <c r="DE9" s="680"/>
      <c r="DF9" s="680"/>
      <c r="DG9" s="680"/>
      <c r="DH9" s="680"/>
      <c r="DI9" s="680"/>
      <c r="DJ9" s="680"/>
      <c r="DK9" s="680"/>
      <c r="DL9" s="680"/>
      <c r="DM9" s="680"/>
      <c r="DN9" s="680"/>
      <c r="DO9" s="680"/>
      <c r="DP9" s="681"/>
      <c r="DQ9" s="688">
        <v>3389251</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126</v>
      </c>
      <c r="S10" s="680"/>
      <c r="T10" s="680"/>
      <c r="U10" s="680"/>
      <c r="V10" s="680"/>
      <c r="W10" s="680"/>
      <c r="X10" s="680"/>
      <c r="Y10" s="681"/>
      <c r="Z10" s="682" t="s">
        <v>126</v>
      </c>
      <c r="AA10" s="682"/>
      <c r="AB10" s="682"/>
      <c r="AC10" s="682"/>
      <c r="AD10" s="683" t="s">
        <v>126</v>
      </c>
      <c r="AE10" s="683"/>
      <c r="AF10" s="683"/>
      <c r="AG10" s="683"/>
      <c r="AH10" s="683"/>
      <c r="AI10" s="683"/>
      <c r="AJ10" s="683"/>
      <c r="AK10" s="683"/>
      <c r="AL10" s="684" t="s">
        <v>126</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329393</v>
      </c>
      <c r="BH10" s="680"/>
      <c r="BI10" s="680"/>
      <c r="BJ10" s="680"/>
      <c r="BK10" s="680"/>
      <c r="BL10" s="680"/>
      <c r="BM10" s="680"/>
      <c r="BN10" s="681"/>
      <c r="BO10" s="682">
        <v>2.5</v>
      </c>
      <c r="BP10" s="682"/>
      <c r="BQ10" s="682"/>
      <c r="BR10" s="682"/>
      <c r="BS10" s="688" t="s">
        <v>126</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146472</v>
      </c>
      <c r="CS10" s="680"/>
      <c r="CT10" s="680"/>
      <c r="CU10" s="680"/>
      <c r="CV10" s="680"/>
      <c r="CW10" s="680"/>
      <c r="CX10" s="680"/>
      <c r="CY10" s="681"/>
      <c r="CZ10" s="682">
        <v>0.3</v>
      </c>
      <c r="DA10" s="682"/>
      <c r="DB10" s="682"/>
      <c r="DC10" s="682"/>
      <c r="DD10" s="688" t="s">
        <v>245</v>
      </c>
      <c r="DE10" s="680"/>
      <c r="DF10" s="680"/>
      <c r="DG10" s="680"/>
      <c r="DH10" s="680"/>
      <c r="DI10" s="680"/>
      <c r="DJ10" s="680"/>
      <c r="DK10" s="680"/>
      <c r="DL10" s="680"/>
      <c r="DM10" s="680"/>
      <c r="DN10" s="680"/>
      <c r="DO10" s="680"/>
      <c r="DP10" s="681"/>
      <c r="DQ10" s="688">
        <v>58036</v>
      </c>
      <c r="DR10" s="680"/>
      <c r="DS10" s="680"/>
      <c r="DT10" s="680"/>
      <c r="DU10" s="680"/>
      <c r="DV10" s="680"/>
      <c r="DW10" s="680"/>
      <c r="DX10" s="680"/>
      <c r="DY10" s="680"/>
      <c r="DZ10" s="680"/>
      <c r="EA10" s="680"/>
      <c r="EB10" s="680"/>
      <c r="EC10" s="689"/>
    </row>
    <row r="11" spans="2:143" ht="11.25" customHeight="1" x14ac:dyDescent="0.15">
      <c r="B11" s="676" t="s">
        <v>246</v>
      </c>
      <c r="C11" s="677"/>
      <c r="D11" s="677"/>
      <c r="E11" s="677"/>
      <c r="F11" s="677"/>
      <c r="G11" s="677"/>
      <c r="H11" s="677"/>
      <c r="I11" s="677"/>
      <c r="J11" s="677"/>
      <c r="K11" s="677"/>
      <c r="L11" s="677"/>
      <c r="M11" s="677"/>
      <c r="N11" s="677"/>
      <c r="O11" s="677"/>
      <c r="P11" s="677"/>
      <c r="Q11" s="678"/>
      <c r="R11" s="679" t="s">
        <v>232</v>
      </c>
      <c r="S11" s="680"/>
      <c r="T11" s="680"/>
      <c r="U11" s="680"/>
      <c r="V11" s="680"/>
      <c r="W11" s="680"/>
      <c r="X11" s="680"/>
      <c r="Y11" s="681"/>
      <c r="Z11" s="682" t="s">
        <v>126</v>
      </c>
      <c r="AA11" s="682"/>
      <c r="AB11" s="682"/>
      <c r="AC11" s="682"/>
      <c r="AD11" s="683" t="s">
        <v>232</v>
      </c>
      <c r="AE11" s="683"/>
      <c r="AF11" s="683"/>
      <c r="AG11" s="683"/>
      <c r="AH11" s="683"/>
      <c r="AI11" s="683"/>
      <c r="AJ11" s="683"/>
      <c r="AK11" s="683"/>
      <c r="AL11" s="684" t="s">
        <v>232</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814333</v>
      </c>
      <c r="BH11" s="680"/>
      <c r="BI11" s="680"/>
      <c r="BJ11" s="680"/>
      <c r="BK11" s="680"/>
      <c r="BL11" s="680"/>
      <c r="BM11" s="680"/>
      <c r="BN11" s="681"/>
      <c r="BO11" s="682">
        <v>6.1</v>
      </c>
      <c r="BP11" s="682"/>
      <c r="BQ11" s="682"/>
      <c r="BR11" s="682"/>
      <c r="BS11" s="688">
        <v>559072</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1562625</v>
      </c>
      <c r="CS11" s="680"/>
      <c r="CT11" s="680"/>
      <c r="CU11" s="680"/>
      <c r="CV11" s="680"/>
      <c r="CW11" s="680"/>
      <c r="CX11" s="680"/>
      <c r="CY11" s="681"/>
      <c r="CZ11" s="682">
        <v>3.4</v>
      </c>
      <c r="DA11" s="682"/>
      <c r="DB11" s="682"/>
      <c r="DC11" s="682"/>
      <c r="DD11" s="688">
        <v>398998</v>
      </c>
      <c r="DE11" s="680"/>
      <c r="DF11" s="680"/>
      <c r="DG11" s="680"/>
      <c r="DH11" s="680"/>
      <c r="DI11" s="680"/>
      <c r="DJ11" s="680"/>
      <c r="DK11" s="680"/>
      <c r="DL11" s="680"/>
      <c r="DM11" s="680"/>
      <c r="DN11" s="680"/>
      <c r="DO11" s="680"/>
      <c r="DP11" s="681"/>
      <c r="DQ11" s="688">
        <v>1153763</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2080360</v>
      </c>
      <c r="S12" s="680"/>
      <c r="T12" s="680"/>
      <c r="U12" s="680"/>
      <c r="V12" s="680"/>
      <c r="W12" s="680"/>
      <c r="X12" s="680"/>
      <c r="Y12" s="681"/>
      <c r="Z12" s="682">
        <v>4.4000000000000004</v>
      </c>
      <c r="AA12" s="682"/>
      <c r="AB12" s="682"/>
      <c r="AC12" s="682"/>
      <c r="AD12" s="683">
        <v>2080360</v>
      </c>
      <c r="AE12" s="683"/>
      <c r="AF12" s="683"/>
      <c r="AG12" s="683"/>
      <c r="AH12" s="683"/>
      <c r="AI12" s="683"/>
      <c r="AJ12" s="683"/>
      <c r="AK12" s="683"/>
      <c r="AL12" s="684">
        <v>8.1</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5645570</v>
      </c>
      <c r="BH12" s="680"/>
      <c r="BI12" s="680"/>
      <c r="BJ12" s="680"/>
      <c r="BK12" s="680"/>
      <c r="BL12" s="680"/>
      <c r="BM12" s="680"/>
      <c r="BN12" s="681"/>
      <c r="BO12" s="682">
        <v>42.6</v>
      </c>
      <c r="BP12" s="682"/>
      <c r="BQ12" s="682"/>
      <c r="BR12" s="682"/>
      <c r="BS12" s="688" t="s">
        <v>251</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2715716</v>
      </c>
      <c r="CS12" s="680"/>
      <c r="CT12" s="680"/>
      <c r="CU12" s="680"/>
      <c r="CV12" s="680"/>
      <c r="CW12" s="680"/>
      <c r="CX12" s="680"/>
      <c r="CY12" s="681"/>
      <c r="CZ12" s="682">
        <v>5.9</v>
      </c>
      <c r="DA12" s="682"/>
      <c r="DB12" s="682"/>
      <c r="DC12" s="682"/>
      <c r="DD12" s="688">
        <v>635463</v>
      </c>
      <c r="DE12" s="680"/>
      <c r="DF12" s="680"/>
      <c r="DG12" s="680"/>
      <c r="DH12" s="680"/>
      <c r="DI12" s="680"/>
      <c r="DJ12" s="680"/>
      <c r="DK12" s="680"/>
      <c r="DL12" s="680"/>
      <c r="DM12" s="680"/>
      <c r="DN12" s="680"/>
      <c r="DO12" s="680"/>
      <c r="DP12" s="681"/>
      <c r="DQ12" s="688">
        <v>769044</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t="s">
        <v>126</v>
      </c>
      <c r="S13" s="680"/>
      <c r="T13" s="680"/>
      <c r="U13" s="680"/>
      <c r="V13" s="680"/>
      <c r="W13" s="680"/>
      <c r="X13" s="680"/>
      <c r="Y13" s="681"/>
      <c r="Z13" s="682" t="s">
        <v>232</v>
      </c>
      <c r="AA13" s="682"/>
      <c r="AB13" s="682"/>
      <c r="AC13" s="682"/>
      <c r="AD13" s="683" t="s">
        <v>126</v>
      </c>
      <c r="AE13" s="683"/>
      <c r="AF13" s="683"/>
      <c r="AG13" s="683"/>
      <c r="AH13" s="683"/>
      <c r="AI13" s="683"/>
      <c r="AJ13" s="683"/>
      <c r="AK13" s="683"/>
      <c r="AL13" s="684" t="s">
        <v>232</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5603974</v>
      </c>
      <c r="BH13" s="680"/>
      <c r="BI13" s="680"/>
      <c r="BJ13" s="680"/>
      <c r="BK13" s="680"/>
      <c r="BL13" s="680"/>
      <c r="BM13" s="680"/>
      <c r="BN13" s="681"/>
      <c r="BO13" s="682">
        <v>42.3</v>
      </c>
      <c r="BP13" s="682"/>
      <c r="BQ13" s="682"/>
      <c r="BR13" s="682"/>
      <c r="BS13" s="688" t="s">
        <v>126</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4660015</v>
      </c>
      <c r="CS13" s="680"/>
      <c r="CT13" s="680"/>
      <c r="CU13" s="680"/>
      <c r="CV13" s="680"/>
      <c r="CW13" s="680"/>
      <c r="CX13" s="680"/>
      <c r="CY13" s="681"/>
      <c r="CZ13" s="682">
        <v>10.1</v>
      </c>
      <c r="DA13" s="682"/>
      <c r="DB13" s="682"/>
      <c r="DC13" s="682"/>
      <c r="DD13" s="688">
        <v>2243662</v>
      </c>
      <c r="DE13" s="680"/>
      <c r="DF13" s="680"/>
      <c r="DG13" s="680"/>
      <c r="DH13" s="680"/>
      <c r="DI13" s="680"/>
      <c r="DJ13" s="680"/>
      <c r="DK13" s="680"/>
      <c r="DL13" s="680"/>
      <c r="DM13" s="680"/>
      <c r="DN13" s="680"/>
      <c r="DO13" s="680"/>
      <c r="DP13" s="681"/>
      <c r="DQ13" s="688">
        <v>2835725</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251</v>
      </c>
      <c r="S14" s="680"/>
      <c r="T14" s="680"/>
      <c r="U14" s="680"/>
      <c r="V14" s="680"/>
      <c r="W14" s="680"/>
      <c r="X14" s="680"/>
      <c r="Y14" s="681"/>
      <c r="Z14" s="682" t="s">
        <v>126</v>
      </c>
      <c r="AA14" s="682"/>
      <c r="AB14" s="682"/>
      <c r="AC14" s="682"/>
      <c r="AD14" s="683" t="s">
        <v>126</v>
      </c>
      <c r="AE14" s="683"/>
      <c r="AF14" s="683"/>
      <c r="AG14" s="683"/>
      <c r="AH14" s="683"/>
      <c r="AI14" s="683"/>
      <c r="AJ14" s="683"/>
      <c r="AK14" s="683"/>
      <c r="AL14" s="684" t="s">
        <v>126</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354681</v>
      </c>
      <c r="BH14" s="680"/>
      <c r="BI14" s="680"/>
      <c r="BJ14" s="680"/>
      <c r="BK14" s="680"/>
      <c r="BL14" s="680"/>
      <c r="BM14" s="680"/>
      <c r="BN14" s="681"/>
      <c r="BO14" s="682">
        <v>2.7</v>
      </c>
      <c r="BP14" s="682"/>
      <c r="BQ14" s="682"/>
      <c r="BR14" s="682"/>
      <c r="BS14" s="688" t="s">
        <v>232</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1390115</v>
      </c>
      <c r="CS14" s="680"/>
      <c r="CT14" s="680"/>
      <c r="CU14" s="680"/>
      <c r="CV14" s="680"/>
      <c r="CW14" s="680"/>
      <c r="CX14" s="680"/>
      <c r="CY14" s="681"/>
      <c r="CZ14" s="682">
        <v>3</v>
      </c>
      <c r="DA14" s="682"/>
      <c r="DB14" s="682"/>
      <c r="DC14" s="682"/>
      <c r="DD14" s="688">
        <v>146955</v>
      </c>
      <c r="DE14" s="680"/>
      <c r="DF14" s="680"/>
      <c r="DG14" s="680"/>
      <c r="DH14" s="680"/>
      <c r="DI14" s="680"/>
      <c r="DJ14" s="680"/>
      <c r="DK14" s="680"/>
      <c r="DL14" s="680"/>
      <c r="DM14" s="680"/>
      <c r="DN14" s="680"/>
      <c r="DO14" s="680"/>
      <c r="DP14" s="681"/>
      <c r="DQ14" s="688">
        <v>1220918</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107521</v>
      </c>
      <c r="S15" s="680"/>
      <c r="T15" s="680"/>
      <c r="U15" s="680"/>
      <c r="V15" s="680"/>
      <c r="W15" s="680"/>
      <c r="X15" s="680"/>
      <c r="Y15" s="681"/>
      <c r="Z15" s="682">
        <v>0.2</v>
      </c>
      <c r="AA15" s="682"/>
      <c r="AB15" s="682"/>
      <c r="AC15" s="682"/>
      <c r="AD15" s="683">
        <v>107521</v>
      </c>
      <c r="AE15" s="683"/>
      <c r="AF15" s="683"/>
      <c r="AG15" s="683"/>
      <c r="AH15" s="683"/>
      <c r="AI15" s="683"/>
      <c r="AJ15" s="683"/>
      <c r="AK15" s="683"/>
      <c r="AL15" s="684">
        <v>0.4</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623414</v>
      </c>
      <c r="BH15" s="680"/>
      <c r="BI15" s="680"/>
      <c r="BJ15" s="680"/>
      <c r="BK15" s="680"/>
      <c r="BL15" s="680"/>
      <c r="BM15" s="680"/>
      <c r="BN15" s="681"/>
      <c r="BO15" s="682">
        <v>4.7</v>
      </c>
      <c r="BP15" s="682"/>
      <c r="BQ15" s="682"/>
      <c r="BR15" s="682"/>
      <c r="BS15" s="688" t="s">
        <v>251</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5096564</v>
      </c>
      <c r="CS15" s="680"/>
      <c r="CT15" s="680"/>
      <c r="CU15" s="680"/>
      <c r="CV15" s="680"/>
      <c r="CW15" s="680"/>
      <c r="CX15" s="680"/>
      <c r="CY15" s="681"/>
      <c r="CZ15" s="682">
        <v>11</v>
      </c>
      <c r="DA15" s="682"/>
      <c r="DB15" s="682"/>
      <c r="DC15" s="682"/>
      <c r="DD15" s="688">
        <v>1688359</v>
      </c>
      <c r="DE15" s="680"/>
      <c r="DF15" s="680"/>
      <c r="DG15" s="680"/>
      <c r="DH15" s="680"/>
      <c r="DI15" s="680"/>
      <c r="DJ15" s="680"/>
      <c r="DK15" s="680"/>
      <c r="DL15" s="680"/>
      <c r="DM15" s="680"/>
      <c r="DN15" s="680"/>
      <c r="DO15" s="680"/>
      <c r="DP15" s="681"/>
      <c r="DQ15" s="688">
        <v>3490110</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126</v>
      </c>
      <c r="S16" s="680"/>
      <c r="T16" s="680"/>
      <c r="U16" s="680"/>
      <c r="V16" s="680"/>
      <c r="W16" s="680"/>
      <c r="X16" s="680"/>
      <c r="Y16" s="681"/>
      <c r="Z16" s="682" t="s">
        <v>232</v>
      </c>
      <c r="AA16" s="682"/>
      <c r="AB16" s="682"/>
      <c r="AC16" s="682"/>
      <c r="AD16" s="683" t="s">
        <v>126</v>
      </c>
      <c r="AE16" s="683"/>
      <c r="AF16" s="683"/>
      <c r="AG16" s="683"/>
      <c r="AH16" s="683"/>
      <c r="AI16" s="683"/>
      <c r="AJ16" s="683"/>
      <c r="AK16" s="683"/>
      <c r="AL16" s="684" t="s">
        <v>126</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126</v>
      </c>
      <c r="BH16" s="680"/>
      <c r="BI16" s="680"/>
      <c r="BJ16" s="680"/>
      <c r="BK16" s="680"/>
      <c r="BL16" s="680"/>
      <c r="BM16" s="680"/>
      <c r="BN16" s="681"/>
      <c r="BO16" s="682" t="s">
        <v>126</v>
      </c>
      <c r="BP16" s="682"/>
      <c r="BQ16" s="682"/>
      <c r="BR16" s="682"/>
      <c r="BS16" s="688" t="s">
        <v>126</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337211</v>
      </c>
      <c r="CS16" s="680"/>
      <c r="CT16" s="680"/>
      <c r="CU16" s="680"/>
      <c r="CV16" s="680"/>
      <c r="CW16" s="680"/>
      <c r="CX16" s="680"/>
      <c r="CY16" s="681"/>
      <c r="CZ16" s="682">
        <v>0.7</v>
      </c>
      <c r="DA16" s="682"/>
      <c r="DB16" s="682"/>
      <c r="DC16" s="682"/>
      <c r="DD16" s="688" t="s">
        <v>126</v>
      </c>
      <c r="DE16" s="680"/>
      <c r="DF16" s="680"/>
      <c r="DG16" s="680"/>
      <c r="DH16" s="680"/>
      <c r="DI16" s="680"/>
      <c r="DJ16" s="680"/>
      <c r="DK16" s="680"/>
      <c r="DL16" s="680"/>
      <c r="DM16" s="680"/>
      <c r="DN16" s="680"/>
      <c r="DO16" s="680"/>
      <c r="DP16" s="681"/>
      <c r="DQ16" s="688">
        <v>206660</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61688</v>
      </c>
      <c r="S17" s="680"/>
      <c r="T17" s="680"/>
      <c r="U17" s="680"/>
      <c r="V17" s="680"/>
      <c r="W17" s="680"/>
      <c r="X17" s="680"/>
      <c r="Y17" s="681"/>
      <c r="Z17" s="682">
        <v>0.1</v>
      </c>
      <c r="AA17" s="682"/>
      <c r="AB17" s="682"/>
      <c r="AC17" s="682"/>
      <c r="AD17" s="683">
        <v>61688</v>
      </c>
      <c r="AE17" s="683"/>
      <c r="AF17" s="683"/>
      <c r="AG17" s="683"/>
      <c r="AH17" s="683"/>
      <c r="AI17" s="683"/>
      <c r="AJ17" s="683"/>
      <c r="AK17" s="683"/>
      <c r="AL17" s="684">
        <v>0.2</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126</v>
      </c>
      <c r="BH17" s="680"/>
      <c r="BI17" s="680"/>
      <c r="BJ17" s="680"/>
      <c r="BK17" s="680"/>
      <c r="BL17" s="680"/>
      <c r="BM17" s="680"/>
      <c r="BN17" s="681"/>
      <c r="BO17" s="682" t="s">
        <v>126</v>
      </c>
      <c r="BP17" s="682"/>
      <c r="BQ17" s="682"/>
      <c r="BR17" s="682"/>
      <c r="BS17" s="688" t="s">
        <v>232</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5088555</v>
      </c>
      <c r="CS17" s="680"/>
      <c r="CT17" s="680"/>
      <c r="CU17" s="680"/>
      <c r="CV17" s="680"/>
      <c r="CW17" s="680"/>
      <c r="CX17" s="680"/>
      <c r="CY17" s="681"/>
      <c r="CZ17" s="682">
        <v>11</v>
      </c>
      <c r="DA17" s="682"/>
      <c r="DB17" s="682"/>
      <c r="DC17" s="682"/>
      <c r="DD17" s="688" t="s">
        <v>232</v>
      </c>
      <c r="DE17" s="680"/>
      <c r="DF17" s="680"/>
      <c r="DG17" s="680"/>
      <c r="DH17" s="680"/>
      <c r="DI17" s="680"/>
      <c r="DJ17" s="680"/>
      <c r="DK17" s="680"/>
      <c r="DL17" s="680"/>
      <c r="DM17" s="680"/>
      <c r="DN17" s="680"/>
      <c r="DO17" s="680"/>
      <c r="DP17" s="681"/>
      <c r="DQ17" s="688">
        <v>5034430</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11659503</v>
      </c>
      <c r="S18" s="680"/>
      <c r="T18" s="680"/>
      <c r="U18" s="680"/>
      <c r="V18" s="680"/>
      <c r="W18" s="680"/>
      <c r="X18" s="680"/>
      <c r="Y18" s="681"/>
      <c r="Z18" s="682">
        <v>24.6</v>
      </c>
      <c r="AA18" s="682"/>
      <c r="AB18" s="682"/>
      <c r="AC18" s="682"/>
      <c r="AD18" s="683">
        <v>10219917</v>
      </c>
      <c r="AE18" s="683"/>
      <c r="AF18" s="683"/>
      <c r="AG18" s="683"/>
      <c r="AH18" s="683"/>
      <c r="AI18" s="683"/>
      <c r="AJ18" s="683"/>
      <c r="AK18" s="683"/>
      <c r="AL18" s="684">
        <v>39.700000000000003</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232</v>
      </c>
      <c r="BH18" s="680"/>
      <c r="BI18" s="680"/>
      <c r="BJ18" s="680"/>
      <c r="BK18" s="680"/>
      <c r="BL18" s="680"/>
      <c r="BM18" s="680"/>
      <c r="BN18" s="681"/>
      <c r="BO18" s="682" t="s">
        <v>232</v>
      </c>
      <c r="BP18" s="682"/>
      <c r="BQ18" s="682"/>
      <c r="BR18" s="682"/>
      <c r="BS18" s="688" t="s">
        <v>126</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232</v>
      </c>
      <c r="CS18" s="680"/>
      <c r="CT18" s="680"/>
      <c r="CU18" s="680"/>
      <c r="CV18" s="680"/>
      <c r="CW18" s="680"/>
      <c r="CX18" s="680"/>
      <c r="CY18" s="681"/>
      <c r="CZ18" s="682" t="s">
        <v>232</v>
      </c>
      <c r="DA18" s="682"/>
      <c r="DB18" s="682"/>
      <c r="DC18" s="682"/>
      <c r="DD18" s="688" t="s">
        <v>126</v>
      </c>
      <c r="DE18" s="680"/>
      <c r="DF18" s="680"/>
      <c r="DG18" s="680"/>
      <c r="DH18" s="680"/>
      <c r="DI18" s="680"/>
      <c r="DJ18" s="680"/>
      <c r="DK18" s="680"/>
      <c r="DL18" s="680"/>
      <c r="DM18" s="680"/>
      <c r="DN18" s="680"/>
      <c r="DO18" s="680"/>
      <c r="DP18" s="681"/>
      <c r="DQ18" s="688" t="s">
        <v>126</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10219917</v>
      </c>
      <c r="S19" s="680"/>
      <c r="T19" s="680"/>
      <c r="U19" s="680"/>
      <c r="V19" s="680"/>
      <c r="W19" s="680"/>
      <c r="X19" s="680"/>
      <c r="Y19" s="681"/>
      <c r="Z19" s="682">
        <v>21.5</v>
      </c>
      <c r="AA19" s="682"/>
      <c r="AB19" s="682"/>
      <c r="AC19" s="682"/>
      <c r="AD19" s="683">
        <v>10219917</v>
      </c>
      <c r="AE19" s="683"/>
      <c r="AF19" s="683"/>
      <c r="AG19" s="683"/>
      <c r="AH19" s="683"/>
      <c r="AI19" s="683"/>
      <c r="AJ19" s="683"/>
      <c r="AK19" s="683"/>
      <c r="AL19" s="684">
        <v>39.700000000000003</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683342</v>
      </c>
      <c r="BH19" s="680"/>
      <c r="BI19" s="680"/>
      <c r="BJ19" s="680"/>
      <c r="BK19" s="680"/>
      <c r="BL19" s="680"/>
      <c r="BM19" s="680"/>
      <c r="BN19" s="681"/>
      <c r="BO19" s="682">
        <v>5.2</v>
      </c>
      <c r="BP19" s="682"/>
      <c r="BQ19" s="682"/>
      <c r="BR19" s="682"/>
      <c r="BS19" s="688" t="s">
        <v>232</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232</v>
      </c>
      <c r="CS19" s="680"/>
      <c r="CT19" s="680"/>
      <c r="CU19" s="680"/>
      <c r="CV19" s="680"/>
      <c r="CW19" s="680"/>
      <c r="CX19" s="680"/>
      <c r="CY19" s="681"/>
      <c r="CZ19" s="682" t="s">
        <v>232</v>
      </c>
      <c r="DA19" s="682"/>
      <c r="DB19" s="682"/>
      <c r="DC19" s="682"/>
      <c r="DD19" s="688" t="s">
        <v>126</v>
      </c>
      <c r="DE19" s="680"/>
      <c r="DF19" s="680"/>
      <c r="DG19" s="680"/>
      <c r="DH19" s="680"/>
      <c r="DI19" s="680"/>
      <c r="DJ19" s="680"/>
      <c r="DK19" s="680"/>
      <c r="DL19" s="680"/>
      <c r="DM19" s="680"/>
      <c r="DN19" s="680"/>
      <c r="DO19" s="680"/>
      <c r="DP19" s="681"/>
      <c r="DQ19" s="688" t="s">
        <v>126</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1439553</v>
      </c>
      <c r="S20" s="680"/>
      <c r="T20" s="680"/>
      <c r="U20" s="680"/>
      <c r="V20" s="680"/>
      <c r="W20" s="680"/>
      <c r="X20" s="680"/>
      <c r="Y20" s="681"/>
      <c r="Z20" s="682">
        <v>3</v>
      </c>
      <c r="AA20" s="682"/>
      <c r="AB20" s="682"/>
      <c r="AC20" s="682"/>
      <c r="AD20" s="683" t="s">
        <v>126</v>
      </c>
      <c r="AE20" s="683"/>
      <c r="AF20" s="683"/>
      <c r="AG20" s="683"/>
      <c r="AH20" s="683"/>
      <c r="AI20" s="683"/>
      <c r="AJ20" s="683"/>
      <c r="AK20" s="683"/>
      <c r="AL20" s="684" t="s">
        <v>126</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683342</v>
      </c>
      <c r="BH20" s="680"/>
      <c r="BI20" s="680"/>
      <c r="BJ20" s="680"/>
      <c r="BK20" s="680"/>
      <c r="BL20" s="680"/>
      <c r="BM20" s="680"/>
      <c r="BN20" s="681"/>
      <c r="BO20" s="682">
        <v>5.2</v>
      </c>
      <c r="BP20" s="682"/>
      <c r="BQ20" s="682"/>
      <c r="BR20" s="682"/>
      <c r="BS20" s="688" t="s">
        <v>126</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46201129</v>
      </c>
      <c r="CS20" s="680"/>
      <c r="CT20" s="680"/>
      <c r="CU20" s="680"/>
      <c r="CV20" s="680"/>
      <c r="CW20" s="680"/>
      <c r="CX20" s="680"/>
      <c r="CY20" s="681"/>
      <c r="CZ20" s="682">
        <v>100</v>
      </c>
      <c r="DA20" s="682"/>
      <c r="DB20" s="682"/>
      <c r="DC20" s="682"/>
      <c r="DD20" s="688">
        <v>6993997</v>
      </c>
      <c r="DE20" s="680"/>
      <c r="DF20" s="680"/>
      <c r="DG20" s="680"/>
      <c r="DH20" s="680"/>
      <c r="DI20" s="680"/>
      <c r="DJ20" s="680"/>
      <c r="DK20" s="680"/>
      <c r="DL20" s="680"/>
      <c r="DM20" s="680"/>
      <c r="DN20" s="680"/>
      <c r="DO20" s="680"/>
      <c r="DP20" s="681"/>
      <c r="DQ20" s="688">
        <v>29911645</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v>33</v>
      </c>
      <c r="S21" s="680"/>
      <c r="T21" s="680"/>
      <c r="U21" s="680"/>
      <c r="V21" s="680"/>
      <c r="W21" s="680"/>
      <c r="X21" s="680"/>
      <c r="Y21" s="681"/>
      <c r="Z21" s="682">
        <v>0</v>
      </c>
      <c r="AA21" s="682"/>
      <c r="AB21" s="682"/>
      <c r="AC21" s="682"/>
      <c r="AD21" s="683" t="s">
        <v>232</v>
      </c>
      <c r="AE21" s="683"/>
      <c r="AF21" s="683"/>
      <c r="AG21" s="683"/>
      <c r="AH21" s="683"/>
      <c r="AI21" s="683"/>
      <c r="AJ21" s="683"/>
      <c r="AK21" s="683"/>
      <c r="AL21" s="684" t="s">
        <v>232</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v>3359</v>
      </c>
      <c r="BH21" s="680"/>
      <c r="BI21" s="680"/>
      <c r="BJ21" s="680"/>
      <c r="BK21" s="680"/>
      <c r="BL21" s="680"/>
      <c r="BM21" s="680"/>
      <c r="BN21" s="681"/>
      <c r="BO21" s="682">
        <v>0</v>
      </c>
      <c r="BP21" s="682"/>
      <c r="BQ21" s="682"/>
      <c r="BR21" s="682"/>
      <c r="BS21" s="688" t="s">
        <v>126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27721349</v>
      </c>
      <c r="S22" s="680"/>
      <c r="T22" s="680"/>
      <c r="U22" s="680"/>
      <c r="V22" s="680"/>
      <c r="W22" s="680"/>
      <c r="X22" s="680"/>
      <c r="Y22" s="681"/>
      <c r="Z22" s="682">
        <v>58.4</v>
      </c>
      <c r="AA22" s="682"/>
      <c r="AB22" s="682"/>
      <c r="AC22" s="682"/>
      <c r="AD22" s="683">
        <v>25601780</v>
      </c>
      <c r="AE22" s="683"/>
      <c r="AF22" s="683"/>
      <c r="AG22" s="683"/>
      <c r="AH22" s="683"/>
      <c r="AI22" s="683"/>
      <c r="AJ22" s="683"/>
      <c r="AK22" s="683"/>
      <c r="AL22" s="684">
        <v>99.5</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232</v>
      </c>
      <c r="BH22" s="680"/>
      <c r="BI22" s="680"/>
      <c r="BJ22" s="680"/>
      <c r="BK22" s="680"/>
      <c r="BL22" s="680"/>
      <c r="BM22" s="680"/>
      <c r="BN22" s="681"/>
      <c r="BO22" s="682" t="s">
        <v>251</v>
      </c>
      <c r="BP22" s="682"/>
      <c r="BQ22" s="682"/>
      <c r="BR22" s="682"/>
      <c r="BS22" s="688" t="s">
        <v>126</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14328</v>
      </c>
      <c r="S23" s="680"/>
      <c r="T23" s="680"/>
      <c r="U23" s="680"/>
      <c r="V23" s="680"/>
      <c r="W23" s="680"/>
      <c r="X23" s="680"/>
      <c r="Y23" s="681"/>
      <c r="Z23" s="682">
        <v>0</v>
      </c>
      <c r="AA23" s="682"/>
      <c r="AB23" s="682"/>
      <c r="AC23" s="682"/>
      <c r="AD23" s="683">
        <v>14328</v>
      </c>
      <c r="AE23" s="683"/>
      <c r="AF23" s="683"/>
      <c r="AG23" s="683"/>
      <c r="AH23" s="683"/>
      <c r="AI23" s="683"/>
      <c r="AJ23" s="683"/>
      <c r="AK23" s="683"/>
      <c r="AL23" s="684">
        <v>0.1</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v>679983</v>
      </c>
      <c r="BH23" s="680"/>
      <c r="BI23" s="680"/>
      <c r="BJ23" s="680"/>
      <c r="BK23" s="680"/>
      <c r="BL23" s="680"/>
      <c r="BM23" s="680"/>
      <c r="BN23" s="681"/>
      <c r="BO23" s="682">
        <v>5.0999999999999996</v>
      </c>
      <c r="BP23" s="682"/>
      <c r="BQ23" s="682"/>
      <c r="BR23" s="682"/>
      <c r="BS23" s="688" t="s">
        <v>245</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592712</v>
      </c>
      <c r="S24" s="680"/>
      <c r="T24" s="680"/>
      <c r="U24" s="680"/>
      <c r="V24" s="680"/>
      <c r="W24" s="680"/>
      <c r="X24" s="680"/>
      <c r="Y24" s="681"/>
      <c r="Z24" s="682">
        <v>1.2</v>
      </c>
      <c r="AA24" s="682"/>
      <c r="AB24" s="682"/>
      <c r="AC24" s="682"/>
      <c r="AD24" s="683" t="s">
        <v>232</v>
      </c>
      <c r="AE24" s="683"/>
      <c r="AF24" s="683"/>
      <c r="AG24" s="683"/>
      <c r="AH24" s="683"/>
      <c r="AI24" s="683"/>
      <c r="AJ24" s="683"/>
      <c r="AK24" s="683"/>
      <c r="AL24" s="684" t="s">
        <v>126</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232</v>
      </c>
      <c r="BH24" s="680"/>
      <c r="BI24" s="680"/>
      <c r="BJ24" s="680"/>
      <c r="BK24" s="680"/>
      <c r="BL24" s="680"/>
      <c r="BM24" s="680"/>
      <c r="BN24" s="681"/>
      <c r="BO24" s="682" t="s">
        <v>126</v>
      </c>
      <c r="BP24" s="682"/>
      <c r="BQ24" s="682"/>
      <c r="BR24" s="682"/>
      <c r="BS24" s="688" t="s">
        <v>232</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20012948</v>
      </c>
      <c r="CS24" s="669"/>
      <c r="CT24" s="669"/>
      <c r="CU24" s="669"/>
      <c r="CV24" s="669"/>
      <c r="CW24" s="669"/>
      <c r="CX24" s="669"/>
      <c r="CY24" s="670"/>
      <c r="CZ24" s="673">
        <v>43.3</v>
      </c>
      <c r="DA24" s="674"/>
      <c r="DB24" s="674"/>
      <c r="DC24" s="693"/>
      <c r="DD24" s="712">
        <v>13470080</v>
      </c>
      <c r="DE24" s="669"/>
      <c r="DF24" s="669"/>
      <c r="DG24" s="669"/>
      <c r="DH24" s="669"/>
      <c r="DI24" s="669"/>
      <c r="DJ24" s="669"/>
      <c r="DK24" s="670"/>
      <c r="DL24" s="712">
        <v>13373344</v>
      </c>
      <c r="DM24" s="669"/>
      <c r="DN24" s="669"/>
      <c r="DO24" s="669"/>
      <c r="DP24" s="669"/>
      <c r="DQ24" s="669"/>
      <c r="DR24" s="669"/>
      <c r="DS24" s="669"/>
      <c r="DT24" s="669"/>
      <c r="DU24" s="669"/>
      <c r="DV24" s="670"/>
      <c r="DW24" s="673">
        <v>48.9</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617484</v>
      </c>
      <c r="S25" s="680"/>
      <c r="T25" s="680"/>
      <c r="U25" s="680"/>
      <c r="V25" s="680"/>
      <c r="W25" s="680"/>
      <c r="X25" s="680"/>
      <c r="Y25" s="681"/>
      <c r="Z25" s="682">
        <v>1.3</v>
      </c>
      <c r="AA25" s="682"/>
      <c r="AB25" s="682"/>
      <c r="AC25" s="682"/>
      <c r="AD25" s="683">
        <v>72052</v>
      </c>
      <c r="AE25" s="683"/>
      <c r="AF25" s="683"/>
      <c r="AG25" s="683"/>
      <c r="AH25" s="683"/>
      <c r="AI25" s="683"/>
      <c r="AJ25" s="683"/>
      <c r="AK25" s="683"/>
      <c r="AL25" s="684">
        <v>0.3</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126</v>
      </c>
      <c r="BH25" s="680"/>
      <c r="BI25" s="680"/>
      <c r="BJ25" s="680"/>
      <c r="BK25" s="680"/>
      <c r="BL25" s="680"/>
      <c r="BM25" s="680"/>
      <c r="BN25" s="681"/>
      <c r="BO25" s="682" t="s">
        <v>232</v>
      </c>
      <c r="BP25" s="682"/>
      <c r="BQ25" s="682"/>
      <c r="BR25" s="682"/>
      <c r="BS25" s="688" t="s">
        <v>126</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6202052</v>
      </c>
      <c r="CS25" s="715"/>
      <c r="CT25" s="715"/>
      <c r="CU25" s="715"/>
      <c r="CV25" s="715"/>
      <c r="CW25" s="715"/>
      <c r="CX25" s="715"/>
      <c r="CY25" s="716"/>
      <c r="CZ25" s="684">
        <v>13.4</v>
      </c>
      <c r="DA25" s="713"/>
      <c r="DB25" s="713"/>
      <c r="DC25" s="717"/>
      <c r="DD25" s="688">
        <v>5665762</v>
      </c>
      <c r="DE25" s="715"/>
      <c r="DF25" s="715"/>
      <c r="DG25" s="715"/>
      <c r="DH25" s="715"/>
      <c r="DI25" s="715"/>
      <c r="DJ25" s="715"/>
      <c r="DK25" s="716"/>
      <c r="DL25" s="688">
        <v>5574552</v>
      </c>
      <c r="DM25" s="715"/>
      <c r="DN25" s="715"/>
      <c r="DO25" s="715"/>
      <c r="DP25" s="715"/>
      <c r="DQ25" s="715"/>
      <c r="DR25" s="715"/>
      <c r="DS25" s="715"/>
      <c r="DT25" s="715"/>
      <c r="DU25" s="715"/>
      <c r="DV25" s="716"/>
      <c r="DW25" s="684">
        <v>20.399999999999999</v>
      </c>
      <c r="DX25" s="713"/>
      <c r="DY25" s="713"/>
      <c r="DZ25" s="713"/>
      <c r="EA25" s="713"/>
      <c r="EB25" s="713"/>
      <c r="EC25" s="714"/>
    </row>
    <row r="26" spans="2:133" ht="11.25" customHeight="1" x14ac:dyDescent="0.15">
      <c r="B26" s="676" t="s">
        <v>295</v>
      </c>
      <c r="C26" s="677"/>
      <c r="D26" s="677"/>
      <c r="E26" s="677"/>
      <c r="F26" s="677"/>
      <c r="G26" s="677"/>
      <c r="H26" s="677"/>
      <c r="I26" s="677"/>
      <c r="J26" s="677"/>
      <c r="K26" s="677"/>
      <c r="L26" s="677"/>
      <c r="M26" s="677"/>
      <c r="N26" s="677"/>
      <c r="O26" s="677"/>
      <c r="P26" s="677"/>
      <c r="Q26" s="678"/>
      <c r="R26" s="679">
        <v>238853</v>
      </c>
      <c r="S26" s="680"/>
      <c r="T26" s="680"/>
      <c r="U26" s="680"/>
      <c r="V26" s="680"/>
      <c r="W26" s="680"/>
      <c r="X26" s="680"/>
      <c r="Y26" s="681"/>
      <c r="Z26" s="682">
        <v>0.5</v>
      </c>
      <c r="AA26" s="682"/>
      <c r="AB26" s="682"/>
      <c r="AC26" s="682"/>
      <c r="AD26" s="683" t="s">
        <v>126</v>
      </c>
      <c r="AE26" s="683"/>
      <c r="AF26" s="683"/>
      <c r="AG26" s="683"/>
      <c r="AH26" s="683"/>
      <c r="AI26" s="683"/>
      <c r="AJ26" s="683"/>
      <c r="AK26" s="683"/>
      <c r="AL26" s="684" t="s">
        <v>126</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126</v>
      </c>
      <c r="BH26" s="680"/>
      <c r="BI26" s="680"/>
      <c r="BJ26" s="680"/>
      <c r="BK26" s="680"/>
      <c r="BL26" s="680"/>
      <c r="BM26" s="680"/>
      <c r="BN26" s="681"/>
      <c r="BO26" s="682" t="s">
        <v>126</v>
      </c>
      <c r="BP26" s="682"/>
      <c r="BQ26" s="682"/>
      <c r="BR26" s="682"/>
      <c r="BS26" s="688" t="s">
        <v>245</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4199906</v>
      </c>
      <c r="CS26" s="680"/>
      <c r="CT26" s="680"/>
      <c r="CU26" s="680"/>
      <c r="CV26" s="680"/>
      <c r="CW26" s="680"/>
      <c r="CX26" s="680"/>
      <c r="CY26" s="681"/>
      <c r="CZ26" s="684">
        <v>9.1</v>
      </c>
      <c r="DA26" s="713"/>
      <c r="DB26" s="713"/>
      <c r="DC26" s="717"/>
      <c r="DD26" s="688">
        <v>3713805</v>
      </c>
      <c r="DE26" s="680"/>
      <c r="DF26" s="680"/>
      <c r="DG26" s="680"/>
      <c r="DH26" s="680"/>
      <c r="DI26" s="680"/>
      <c r="DJ26" s="680"/>
      <c r="DK26" s="681"/>
      <c r="DL26" s="688" t="s">
        <v>126</v>
      </c>
      <c r="DM26" s="680"/>
      <c r="DN26" s="680"/>
      <c r="DO26" s="680"/>
      <c r="DP26" s="680"/>
      <c r="DQ26" s="680"/>
      <c r="DR26" s="680"/>
      <c r="DS26" s="680"/>
      <c r="DT26" s="680"/>
      <c r="DU26" s="680"/>
      <c r="DV26" s="681"/>
      <c r="DW26" s="684" t="s">
        <v>232</v>
      </c>
      <c r="DX26" s="713"/>
      <c r="DY26" s="713"/>
      <c r="DZ26" s="713"/>
      <c r="EA26" s="713"/>
      <c r="EB26" s="713"/>
      <c r="EC26" s="714"/>
    </row>
    <row r="27" spans="2:133" ht="11.25" customHeight="1" x14ac:dyDescent="0.15">
      <c r="B27" s="676" t="s">
        <v>298</v>
      </c>
      <c r="C27" s="677"/>
      <c r="D27" s="677"/>
      <c r="E27" s="677"/>
      <c r="F27" s="677"/>
      <c r="G27" s="677"/>
      <c r="H27" s="677"/>
      <c r="I27" s="677"/>
      <c r="J27" s="677"/>
      <c r="K27" s="677"/>
      <c r="L27" s="677"/>
      <c r="M27" s="677"/>
      <c r="N27" s="677"/>
      <c r="O27" s="677"/>
      <c r="P27" s="677"/>
      <c r="Q27" s="678"/>
      <c r="R27" s="679">
        <v>5565434</v>
      </c>
      <c r="S27" s="680"/>
      <c r="T27" s="680"/>
      <c r="U27" s="680"/>
      <c r="V27" s="680"/>
      <c r="W27" s="680"/>
      <c r="X27" s="680"/>
      <c r="Y27" s="681"/>
      <c r="Z27" s="682">
        <v>11.7</v>
      </c>
      <c r="AA27" s="682"/>
      <c r="AB27" s="682"/>
      <c r="AC27" s="682"/>
      <c r="AD27" s="683" t="s">
        <v>126</v>
      </c>
      <c r="AE27" s="683"/>
      <c r="AF27" s="683"/>
      <c r="AG27" s="683"/>
      <c r="AH27" s="683"/>
      <c r="AI27" s="683"/>
      <c r="AJ27" s="683"/>
      <c r="AK27" s="683"/>
      <c r="AL27" s="684" t="s">
        <v>232</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13254380</v>
      </c>
      <c r="BH27" s="680"/>
      <c r="BI27" s="680"/>
      <c r="BJ27" s="680"/>
      <c r="BK27" s="680"/>
      <c r="BL27" s="680"/>
      <c r="BM27" s="680"/>
      <c r="BN27" s="681"/>
      <c r="BO27" s="682">
        <v>100</v>
      </c>
      <c r="BP27" s="682"/>
      <c r="BQ27" s="682"/>
      <c r="BR27" s="682"/>
      <c r="BS27" s="688">
        <v>559072</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8722341</v>
      </c>
      <c r="CS27" s="715"/>
      <c r="CT27" s="715"/>
      <c r="CU27" s="715"/>
      <c r="CV27" s="715"/>
      <c r="CW27" s="715"/>
      <c r="CX27" s="715"/>
      <c r="CY27" s="716"/>
      <c r="CZ27" s="684">
        <v>18.899999999999999</v>
      </c>
      <c r="DA27" s="713"/>
      <c r="DB27" s="713"/>
      <c r="DC27" s="717"/>
      <c r="DD27" s="688">
        <v>2769888</v>
      </c>
      <c r="DE27" s="715"/>
      <c r="DF27" s="715"/>
      <c r="DG27" s="715"/>
      <c r="DH27" s="715"/>
      <c r="DI27" s="715"/>
      <c r="DJ27" s="715"/>
      <c r="DK27" s="716"/>
      <c r="DL27" s="688">
        <v>2764362</v>
      </c>
      <c r="DM27" s="715"/>
      <c r="DN27" s="715"/>
      <c r="DO27" s="715"/>
      <c r="DP27" s="715"/>
      <c r="DQ27" s="715"/>
      <c r="DR27" s="715"/>
      <c r="DS27" s="715"/>
      <c r="DT27" s="715"/>
      <c r="DU27" s="715"/>
      <c r="DV27" s="716"/>
      <c r="DW27" s="684">
        <v>10.1</v>
      </c>
      <c r="DX27" s="713"/>
      <c r="DY27" s="713"/>
      <c r="DZ27" s="713"/>
      <c r="EA27" s="713"/>
      <c r="EB27" s="713"/>
      <c r="EC27" s="714"/>
    </row>
    <row r="28" spans="2:133" ht="11.25" customHeight="1" x14ac:dyDescent="0.15">
      <c r="B28" s="721" t="s">
        <v>301</v>
      </c>
      <c r="C28" s="722"/>
      <c r="D28" s="722"/>
      <c r="E28" s="722"/>
      <c r="F28" s="722"/>
      <c r="G28" s="722"/>
      <c r="H28" s="722"/>
      <c r="I28" s="722"/>
      <c r="J28" s="722"/>
      <c r="K28" s="722"/>
      <c r="L28" s="722"/>
      <c r="M28" s="722"/>
      <c r="N28" s="722"/>
      <c r="O28" s="722"/>
      <c r="P28" s="722"/>
      <c r="Q28" s="723"/>
      <c r="R28" s="679" t="s">
        <v>126</v>
      </c>
      <c r="S28" s="680"/>
      <c r="T28" s="680"/>
      <c r="U28" s="680"/>
      <c r="V28" s="680"/>
      <c r="W28" s="680"/>
      <c r="X28" s="680"/>
      <c r="Y28" s="681"/>
      <c r="Z28" s="682" t="s">
        <v>126</v>
      </c>
      <c r="AA28" s="682"/>
      <c r="AB28" s="682"/>
      <c r="AC28" s="682"/>
      <c r="AD28" s="683" t="s">
        <v>126</v>
      </c>
      <c r="AE28" s="683"/>
      <c r="AF28" s="683"/>
      <c r="AG28" s="683"/>
      <c r="AH28" s="683"/>
      <c r="AI28" s="683"/>
      <c r="AJ28" s="683"/>
      <c r="AK28" s="683"/>
      <c r="AL28" s="684" t="s">
        <v>126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5088555</v>
      </c>
      <c r="CS28" s="680"/>
      <c r="CT28" s="680"/>
      <c r="CU28" s="680"/>
      <c r="CV28" s="680"/>
      <c r="CW28" s="680"/>
      <c r="CX28" s="680"/>
      <c r="CY28" s="681"/>
      <c r="CZ28" s="684">
        <v>11</v>
      </c>
      <c r="DA28" s="713"/>
      <c r="DB28" s="713"/>
      <c r="DC28" s="717"/>
      <c r="DD28" s="688">
        <v>5034430</v>
      </c>
      <c r="DE28" s="680"/>
      <c r="DF28" s="680"/>
      <c r="DG28" s="680"/>
      <c r="DH28" s="680"/>
      <c r="DI28" s="680"/>
      <c r="DJ28" s="680"/>
      <c r="DK28" s="681"/>
      <c r="DL28" s="688">
        <v>5034430</v>
      </c>
      <c r="DM28" s="680"/>
      <c r="DN28" s="680"/>
      <c r="DO28" s="680"/>
      <c r="DP28" s="680"/>
      <c r="DQ28" s="680"/>
      <c r="DR28" s="680"/>
      <c r="DS28" s="680"/>
      <c r="DT28" s="680"/>
      <c r="DU28" s="680"/>
      <c r="DV28" s="681"/>
      <c r="DW28" s="684">
        <v>18.399999999999999</v>
      </c>
      <c r="DX28" s="713"/>
      <c r="DY28" s="713"/>
      <c r="DZ28" s="713"/>
      <c r="EA28" s="713"/>
      <c r="EB28" s="713"/>
      <c r="EC28" s="714"/>
    </row>
    <row r="29" spans="2:133" ht="11.25" customHeight="1" x14ac:dyDescent="0.15">
      <c r="B29" s="676" t="s">
        <v>303</v>
      </c>
      <c r="C29" s="677"/>
      <c r="D29" s="677"/>
      <c r="E29" s="677"/>
      <c r="F29" s="677"/>
      <c r="G29" s="677"/>
      <c r="H29" s="677"/>
      <c r="I29" s="677"/>
      <c r="J29" s="677"/>
      <c r="K29" s="677"/>
      <c r="L29" s="677"/>
      <c r="M29" s="677"/>
      <c r="N29" s="677"/>
      <c r="O29" s="677"/>
      <c r="P29" s="677"/>
      <c r="Q29" s="678"/>
      <c r="R29" s="679">
        <v>2884613</v>
      </c>
      <c r="S29" s="680"/>
      <c r="T29" s="680"/>
      <c r="U29" s="680"/>
      <c r="V29" s="680"/>
      <c r="W29" s="680"/>
      <c r="X29" s="680"/>
      <c r="Y29" s="681"/>
      <c r="Z29" s="682">
        <v>6.1</v>
      </c>
      <c r="AA29" s="682"/>
      <c r="AB29" s="682"/>
      <c r="AC29" s="682"/>
      <c r="AD29" s="683" t="s">
        <v>232</v>
      </c>
      <c r="AE29" s="683"/>
      <c r="AF29" s="683"/>
      <c r="AG29" s="683"/>
      <c r="AH29" s="683"/>
      <c r="AI29" s="683"/>
      <c r="AJ29" s="683"/>
      <c r="AK29" s="683"/>
      <c r="AL29" s="684" t="s">
        <v>232</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69</v>
      </c>
      <c r="CG29" s="695"/>
      <c r="CH29" s="695"/>
      <c r="CI29" s="695"/>
      <c r="CJ29" s="695"/>
      <c r="CK29" s="695"/>
      <c r="CL29" s="695"/>
      <c r="CM29" s="695"/>
      <c r="CN29" s="695"/>
      <c r="CO29" s="695"/>
      <c r="CP29" s="695"/>
      <c r="CQ29" s="696"/>
      <c r="CR29" s="679">
        <v>5088380</v>
      </c>
      <c r="CS29" s="715"/>
      <c r="CT29" s="715"/>
      <c r="CU29" s="715"/>
      <c r="CV29" s="715"/>
      <c r="CW29" s="715"/>
      <c r="CX29" s="715"/>
      <c r="CY29" s="716"/>
      <c r="CZ29" s="684">
        <v>11</v>
      </c>
      <c r="DA29" s="713"/>
      <c r="DB29" s="713"/>
      <c r="DC29" s="717"/>
      <c r="DD29" s="688">
        <v>5034255</v>
      </c>
      <c r="DE29" s="715"/>
      <c r="DF29" s="715"/>
      <c r="DG29" s="715"/>
      <c r="DH29" s="715"/>
      <c r="DI29" s="715"/>
      <c r="DJ29" s="715"/>
      <c r="DK29" s="716"/>
      <c r="DL29" s="688">
        <v>5034255</v>
      </c>
      <c r="DM29" s="715"/>
      <c r="DN29" s="715"/>
      <c r="DO29" s="715"/>
      <c r="DP29" s="715"/>
      <c r="DQ29" s="715"/>
      <c r="DR29" s="715"/>
      <c r="DS29" s="715"/>
      <c r="DT29" s="715"/>
      <c r="DU29" s="715"/>
      <c r="DV29" s="716"/>
      <c r="DW29" s="684">
        <v>18.399999999999999</v>
      </c>
      <c r="DX29" s="713"/>
      <c r="DY29" s="713"/>
      <c r="DZ29" s="713"/>
      <c r="EA29" s="713"/>
      <c r="EB29" s="713"/>
      <c r="EC29" s="714"/>
    </row>
    <row r="30" spans="2:133" ht="11.25" customHeight="1" x14ac:dyDescent="0.15">
      <c r="B30" s="676" t="s">
        <v>307</v>
      </c>
      <c r="C30" s="677"/>
      <c r="D30" s="677"/>
      <c r="E30" s="677"/>
      <c r="F30" s="677"/>
      <c r="G30" s="677"/>
      <c r="H30" s="677"/>
      <c r="I30" s="677"/>
      <c r="J30" s="677"/>
      <c r="K30" s="677"/>
      <c r="L30" s="677"/>
      <c r="M30" s="677"/>
      <c r="N30" s="677"/>
      <c r="O30" s="677"/>
      <c r="P30" s="677"/>
      <c r="Q30" s="678"/>
      <c r="R30" s="679">
        <v>123203</v>
      </c>
      <c r="S30" s="680"/>
      <c r="T30" s="680"/>
      <c r="U30" s="680"/>
      <c r="V30" s="680"/>
      <c r="W30" s="680"/>
      <c r="X30" s="680"/>
      <c r="Y30" s="681"/>
      <c r="Z30" s="682">
        <v>0.3</v>
      </c>
      <c r="AA30" s="682"/>
      <c r="AB30" s="682"/>
      <c r="AC30" s="682"/>
      <c r="AD30" s="683">
        <v>20216</v>
      </c>
      <c r="AE30" s="683"/>
      <c r="AF30" s="683"/>
      <c r="AG30" s="683"/>
      <c r="AH30" s="683"/>
      <c r="AI30" s="683"/>
      <c r="AJ30" s="683"/>
      <c r="AK30" s="683"/>
      <c r="AL30" s="684">
        <v>0.1</v>
      </c>
      <c r="AM30" s="685"/>
      <c r="AN30" s="685"/>
      <c r="AO30" s="686"/>
      <c r="AP30" s="727" t="s">
        <v>308</v>
      </c>
      <c r="AQ30" s="728"/>
      <c r="AR30" s="728"/>
      <c r="AS30" s="728"/>
      <c r="AT30" s="733" t="s">
        <v>309</v>
      </c>
      <c r="AU30" s="230"/>
      <c r="AV30" s="230"/>
      <c r="AW30" s="230"/>
      <c r="AX30" s="665" t="s">
        <v>185</v>
      </c>
      <c r="AY30" s="666"/>
      <c r="AZ30" s="666"/>
      <c r="BA30" s="666"/>
      <c r="BB30" s="666"/>
      <c r="BC30" s="666"/>
      <c r="BD30" s="666"/>
      <c r="BE30" s="666"/>
      <c r="BF30" s="667"/>
      <c r="BG30" s="739">
        <v>99.6</v>
      </c>
      <c r="BH30" s="740"/>
      <c r="BI30" s="740"/>
      <c r="BJ30" s="740"/>
      <c r="BK30" s="740"/>
      <c r="BL30" s="740"/>
      <c r="BM30" s="674">
        <v>99.2</v>
      </c>
      <c r="BN30" s="740"/>
      <c r="BO30" s="740"/>
      <c r="BP30" s="740"/>
      <c r="BQ30" s="741"/>
      <c r="BR30" s="739">
        <v>99.6</v>
      </c>
      <c r="BS30" s="740"/>
      <c r="BT30" s="740"/>
      <c r="BU30" s="740"/>
      <c r="BV30" s="740"/>
      <c r="BW30" s="740"/>
      <c r="BX30" s="674">
        <v>99</v>
      </c>
      <c r="BY30" s="740"/>
      <c r="BZ30" s="740"/>
      <c r="CA30" s="740"/>
      <c r="CB30" s="741"/>
      <c r="CD30" s="744"/>
      <c r="CE30" s="745"/>
      <c r="CF30" s="694" t="s">
        <v>310</v>
      </c>
      <c r="CG30" s="695"/>
      <c r="CH30" s="695"/>
      <c r="CI30" s="695"/>
      <c r="CJ30" s="695"/>
      <c r="CK30" s="695"/>
      <c r="CL30" s="695"/>
      <c r="CM30" s="695"/>
      <c r="CN30" s="695"/>
      <c r="CO30" s="695"/>
      <c r="CP30" s="695"/>
      <c r="CQ30" s="696"/>
      <c r="CR30" s="679">
        <v>4900149</v>
      </c>
      <c r="CS30" s="680"/>
      <c r="CT30" s="680"/>
      <c r="CU30" s="680"/>
      <c r="CV30" s="680"/>
      <c r="CW30" s="680"/>
      <c r="CX30" s="680"/>
      <c r="CY30" s="681"/>
      <c r="CZ30" s="684">
        <v>10.6</v>
      </c>
      <c r="DA30" s="713"/>
      <c r="DB30" s="713"/>
      <c r="DC30" s="717"/>
      <c r="DD30" s="688">
        <v>4852311</v>
      </c>
      <c r="DE30" s="680"/>
      <c r="DF30" s="680"/>
      <c r="DG30" s="680"/>
      <c r="DH30" s="680"/>
      <c r="DI30" s="680"/>
      <c r="DJ30" s="680"/>
      <c r="DK30" s="681"/>
      <c r="DL30" s="688">
        <v>4852311</v>
      </c>
      <c r="DM30" s="680"/>
      <c r="DN30" s="680"/>
      <c r="DO30" s="680"/>
      <c r="DP30" s="680"/>
      <c r="DQ30" s="680"/>
      <c r="DR30" s="680"/>
      <c r="DS30" s="680"/>
      <c r="DT30" s="680"/>
      <c r="DU30" s="680"/>
      <c r="DV30" s="681"/>
      <c r="DW30" s="684">
        <v>17.7</v>
      </c>
      <c r="DX30" s="713"/>
      <c r="DY30" s="713"/>
      <c r="DZ30" s="713"/>
      <c r="EA30" s="713"/>
      <c r="EB30" s="713"/>
      <c r="EC30" s="714"/>
    </row>
    <row r="31" spans="2:133" ht="11.25" customHeight="1" x14ac:dyDescent="0.15">
      <c r="B31" s="676" t="s">
        <v>311</v>
      </c>
      <c r="C31" s="677"/>
      <c r="D31" s="677"/>
      <c r="E31" s="677"/>
      <c r="F31" s="677"/>
      <c r="G31" s="677"/>
      <c r="H31" s="677"/>
      <c r="I31" s="677"/>
      <c r="J31" s="677"/>
      <c r="K31" s="677"/>
      <c r="L31" s="677"/>
      <c r="M31" s="677"/>
      <c r="N31" s="677"/>
      <c r="O31" s="677"/>
      <c r="P31" s="677"/>
      <c r="Q31" s="678"/>
      <c r="R31" s="679">
        <v>218400</v>
      </c>
      <c r="S31" s="680"/>
      <c r="T31" s="680"/>
      <c r="U31" s="680"/>
      <c r="V31" s="680"/>
      <c r="W31" s="680"/>
      <c r="X31" s="680"/>
      <c r="Y31" s="681"/>
      <c r="Z31" s="682">
        <v>0.5</v>
      </c>
      <c r="AA31" s="682"/>
      <c r="AB31" s="682"/>
      <c r="AC31" s="682"/>
      <c r="AD31" s="683" t="s">
        <v>232</v>
      </c>
      <c r="AE31" s="683"/>
      <c r="AF31" s="683"/>
      <c r="AG31" s="683"/>
      <c r="AH31" s="683"/>
      <c r="AI31" s="683"/>
      <c r="AJ31" s="683"/>
      <c r="AK31" s="683"/>
      <c r="AL31" s="684" t="s">
        <v>126</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99.7</v>
      </c>
      <c r="BH31" s="715"/>
      <c r="BI31" s="715"/>
      <c r="BJ31" s="715"/>
      <c r="BK31" s="715"/>
      <c r="BL31" s="715"/>
      <c r="BM31" s="685">
        <v>99.3</v>
      </c>
      <c r="BN31" s="737"/>
      <c r="BO31" s="737"/>
      <c r="BP31" s="737"/>
      <c r="BQ31" s="738"/>
      <c r="BR31" s="736">
        <v>99.7</v>
      </c>
      <c r="BS31" s="715"/>
      <c r="BT31" s="715"/>
      <c r="BU31" s="715"/>
      <c r="BV31" s="715"/>
      <c r="BW31" s="715"/>
      <c r="BX31" s="685">
        <v>99.2</v>
      </c>
      <c r="BY31" s="737"/>
      <c r="BZ31" s="737"/>
      <c r="CA31" s="737"/>
      <c r="CB31" s="738"/>
      <c r="CD31" s="744"/>
      <c r="CE31" s="745"/>
      <c r="CF31" s="694" t="s">
        <v>314</v>
      </c>
      <c r="CG31" s="695"/>
      <c r="CH31" s="695"/>
      <c r="CI31" s="695"/>
      <c r="CJ31" s="695"/>
      <c r="CK31" s="695"/>
      <c r="CL31" s="695"/>
      <c r="CM31" s="695"/>
      <c r="CN31" s="695"/>
      <c r="CO31" s="695"/>
      <c r="CP31" s="695"/>
      <c r="CQ31" s="696"/>
      <c r="CR31" s="679">
        <v>188231</v>
      </c>
      <c r="CS31" s="715"/>
      <c r="CT31" s="715"/>
      <c r="CU31" s="715"/>
      <c r="CV31" s="715"/>
      <c r="CW31" s="715"/>
      <c r="CX31" s="715"/>
      <c r="CY31" s="716"/>
      <c r="CZ31" s="684">
        <v>0.4</v>
      </c>
      <c r="DA31" s="713"/>
      <c r="DB31" s="713"/>
      <c r="DC31" s="717"/>
      <c r="DD31" s="688">
        <v>181944</v>
      </c>
      <c r="DE31" s="715"/>
      <c r="DF31" s="715"/>
      <c r="DG31" s="715"/>
      <c r="DH31" s="715"/>
      <c r="DI31" s="715"/>
      <c r="DJ31" s="715"/>
      <c r="DK31" s="716"/>
      <c r="DL31" s="688">
        <v>181944</v>
      </c>
      <c r="DM31" s="715"/>
      <c r="DN31" s="715"/>
      <c r="DO31" s="715"/>
      <c r="DP31" s="715"/>
      <c r="DQ31" s="715"/>
      <c r="DR31" s="715"/>
      <c r="DS31" s="715"/>
      <c r="DT31" s="715"/>
      <c r="DU31" s="715"/>
      <c r="DV31" s="716"/>
      <c r="DW31" s="684">
        <v>0.7</v>
      </c>
      <c r="DX31" s="713"/>
      <c r="DY31" s="713"/>
      <c r="DZ31" s="713"/>
      <c r="EA31" s="713"/>
      <c r="EB31" s="713"/>
      <c r="EC31" s="714"/>
    </row>
    <row r="32" spans="2:133" ht="11.25" customHeight="1" x14ac:dyDescent="0.15">
      <c r="B32" s="676" t="s">
        <v>315</v>
      </c>
      <c r="C32" s="677"/>
      <c r="D32" s="677"/>
      <c r="E32" s="677"/>
      <c r="F32" s="677"/>
      <c r="G32" s="677"/>
      <c r="H32" s="677"/>
      <c r="I32" s="677"/>
      <c r="J32" s="677"/>
      <c r="K32" s="677"/>
      <c r="L32" s="677"/>
      <c r="M32" s="677"/>
      <c r="N32" s="677"/>
      <c r="O32" s="677"/>
      <c r="P32" s="677"/>
      <c r="Q32" s="678"/>
      <c r="R32" s="679">
        <v>676506</v>
      </c>
      <c r="S32" s="680"/>
      <c r="T32" s="680"/>
      <c r="U32" s="680"/>
      <c r="V32" s="680"/>
      <c r="W32" s="680"/>
      <c r="X32" s="680"/>
      <c r="Y32" s="681"/>
      <c r="Z32" s="682">
        <v>1.4</v>
      </c>
      <c r="AA32" s="682"/>
      <c r="AB32" s="682"/>
      <c r="AC32" s="682"/>
      <c r="AD32" s="683" t="s">
        <v>232</v>
      </c>
      <c r="AE32" s="683"/>
      <c r="AF32" s="683"/>
      <c r="AG32" s="683"/>
      <c r="AH32" s="683"/>
      <c r="AI32" s="683"/>
      <c r="AJ32" s="683"/>
      <c r="AK32" s="683"/>
      <c r="AL32" s="684" t="s">
        <v>245</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99.4</v>
      </c>
      <c r="BH32" s="749"/>
      <c r="BI32" s="749"/>
      <c r="BJ32" s="749"/>
      <c r="BK32" s="749"/>
      <c r="BL32" s="749"/>
      <c r="BM32" s="750">
        <v>98.9</v>
      </c>
      <c r="BN32" s="749"/>
      <c r="BO32" s="749"/>
      <c r="BP32" s="749"/>
      <c r="BQ32" s="751"/>
      <c r="BR32" s="748">
        <v>99.5</v>
      </c>
      <c r="BS32" s="749"/>
      <c r="BT32" s="749"/>
      <c r="BU32" s="749"/>
      <c r="BV32" s="749"/>
      <c r="BW32" s="749"/>
      <c r="BX32" s="750">
        <v>98.8</v>
      </c>
      <c r="BY32" s="749"/>
      <c r="BZ32" s="749"/>
      <c r="CA32" s="749"/>
      <c r="CB32" s="751"/>
      <c r="CD32" s="746"/>
      <c r="CE32" s="747"/>
      <c r="CF32" s="694" t="s">
        <v>317</v>
      </c>
      <c r="CG32" s="695"/>
      <c r="CH32" s="695"/>
      <c r="CI32" s="695"/>
      <c r="CJ32" s="695"/>
      <c r="CK32" s="695"/>
      <c r="CL32" s="695"/>
      <c r="CM32" s="695"/>
      <c r="CN32" s="695"/>
      <c r="CO32" s="695"/>
      <c r="CP32" s="695"/>
      <c r="CQ32" s="696"/>
      <c r="CR32" s="679">
        <v>175</v>
      </c>
      <c r="CS32" s="680"/>
      <c r="CT32" s="680"/>
      <c r="CU32" s="680"/>
      <c r="CV32" s="680"/>
      <c r="CW32" s="680"/>
      <c r="CX32" s="680"/>
      <c r="CY32" s="681"/>
      <c r="CZ32" s="684">
        <v>0</v>
      </c>
      <c r="DA32" s="713"/>
      <c r="DB32" s="713"/>
      <c r="DC32" s="717"/>
      <c r="DD32" s="688">
        <v>175</v>
      </c>
      <c r="DE32" s="680"/>
      <c r="DF32" s="680"/>
      <c r="DG32" s="680"/>
      <c r="DH32" s="680"/>
      <c r="DI32" s="680"/>
      <c r="DJ32" s="680"/>
      <c r="DK32" s="681"/>
      <c r="DL32" s="688">
        <v>175</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318</v>
      </c>
      <c r="C33" s="677"/>
      <c r="D33" s="677"/>
      <c r="E33" s="677"/>
      <c r="F33" s="677"/>
      <c r="G33" s="677"/>
      <c r="H33" s="677"/>
      <c r="I33" s="677"/>
      <c r="J33" s="677"/>
      <c r="K33" s="677"/>
      <c r="L33" s="677"/>
      <c r="M33" s="677"/>
      <c r="N33" s="677"/>
      <c r="O33" s="677"/>
      <c r="P33" s="677"/>
      <c r="Q33" s="678"/>
      <c r="R33" s="679">
        <v>1040014</v>
      </c>
      <c r="S33" s="680"/>
      <c r="T33" s="680"/>
      <c r="U33" s="680"/>
      <c r="V33" s="680"/>
      <c r="W33" s="680"/>
      <c r="X33" s="680"/>
      <c r="Y33" s="681"/>
      <c r="Z33" s="682">
        <v>2.2000000000000002</v>
      </c>
      <c r="AA33" s="682"/>
      <c r="AB33" s="682"/>
      <c r="AC33" s="682"/>
      <c r="AD33" s="683" t="s">
        <v>232</v>
      </c>
      <c r="AE33" s="683"/>
      <c r="AF33" s="683"/>
      <c r="AG33" s="683"/>
      <c r="AH33" s="683"/>
      <c r="AI33" s="683"/>
      <c r="AJ33" s="683"/>
      <c r="AK33" s="683"/>
      <c r="AL33" s="684" t="s">
        <v>232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18856973</v>
      </c>
      <c r="CS33" s="715"/>
      <c r="CT33" s="715"/>
      <c r="CU33" s="715"/>
      <c r="CV33" s="715"/>
      <c r="CW33" s="715"/>
      <c r="CX33" s="715"/>
      <c r="CY33" s="716"/>
      <c r="CZ33" s="684">
        <v>40.799999999999997</v>
      </c>
      <c r="DA33" s="713"/>
      <c r="DB33" s="713"/>
      <c r="DC33" s="717"/>
      <c r="DD33" s="688">
        <v>14658933</v>
      </c>
      <c r="DE33" s="715"/>
      <c r="DF33" s="715"/>
      <c r="DG33" s="715"/>
      <c r="DH33" s="715"/>
      <c r="DI33" s="715"/>
      <c r="DJ33" s="715"/>
      <c r="DK33" s="716"/>
      <c r="DL33" s="688">
        <v>11466074</v>
      </c>
      <c r="DM33" s="715"/>
      <c r="DN33" s="715"/>
      <c r="DO33" s="715"/>
      <c r="DP33" s="715"/>
      <c r="DQ33" s="715"/>
      <c r="DR33" s="715"/>
      <c r="DS33" s="715"/>
      <c r="DT33" s="715"/>
      <c r="DU33" s="715"/>
      <c r="DV33" s="716"/>
      <c r="DW33" s="684">
        <v>41.9</v>
      </c>
      <c r="DX33" s="713"/>
      <c r="DY33" s="713"/>
      <c r="DZ33" s="713"/>
      <c r="EA33" s="713"/>
      <c r="EB33" s="713"/>
      <c r="EC33" s="714"/>
    </row>
    <row r="34" spans="2:133" ht="11.25" customHeight="1" x14ac:dyDescent="0.15">
      <c r="B34" s="676" t="s">
        <v>320</v>
      </c>
      <c r="C34" s="677"/>
      <c r="D34" s="677"/>
      <c r="E34" s="677"/>
      <c r="F34" s="677"/>
      <c r="G34" s="677"/>
      <c r="H34" s="677"/>
      <c r="I34" s="677"/>
      <c r="J34" s="677"/>
      <c r="K34" s="677"/>
      <c r="L34" s="677"/>
      <c r="M34" s="677"/>
      <c r="N34" s="677"/>
      <c r="O34" s="677"/>
      <c r="P34" s="677"/>
      <c r="Q34" s="678"/>
      <c r="R34" s="679">
        <v>2682131</v>
      </c>
      <c r="S34" s="680"/>
      <c r="T34" s="680"/>
      <c r="U34" s="680"/>
      <c r="V34" s="680"/>
      <c r="W34" s="680"/>
      <c r="X34" s="680"/>
      <c r="Y34" s="681"/>
      <c r="Z34" s="682">
        <v>5.7</v>
      </c>
      <c r="AA34" s="682"/>
      <c r="AB34" s="682"/>
      <c r="AC34" s="682"/>
      <c r="AD34" s="683">
        <v>14113</v>
      </c>
      <c r="AE34" s="683"/>
      <c r="AF34" s="683"/>
      <c r="AG34" s="683"/>
      <c r="AH34" s="683"/>
      <c r="AI34" s="683"/>
      <c r="AJ34" s="683"/>
      <c r="AK34" s="683"/>
      <c r="AL34" s="684">
        <v>0.1</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5618862</v>
      </c>
      <c r="CS34" s="680"/>
      <c r="CT34" s="680"/>
      <c r="CU34" s="680"/>
      <c r="CV34" s="680"/>
      <c r="CW34" s="680"/>
      <c r="CX34" s="680"/>
      <c r="CY34" s="681"/>
      <c r="CZ34" s="684">
        <v>12.2</v>
      </c>
      <c r="DA34" s="713"/>
      <c r="DB34" s="713"/>
      <c r="DC34" s="717"/>
      <c r="DD34" s="688">
        <v>4424254</v>
      </c>
      <c r="DE34" s="680"/>
      <c r="DF34" s="680"/>
      <c r="DG34" s="680"/>
      <c r="DH34" s="680"/>
      <c r="DI34" s="680"/>
      <c r="DJ34" s="680"/>
      <c r="DK34" s="681"/>
      <c r="DL34" s="688">
        <v>3121586</v>
      </c>
      <c r="DM34" s="680"/>
      <c r="DN34" s="680"/>
      <c r="DO34" s="680"/>
      <c r="DP34" s="680"/>
      <c r="DQ34" s="680"/>
      <c r="DR34" s="680"/>
      <c r="DS34" s="680"/>
      <c r="DT34" s="680"/>
      <c r="DU34" s="680"/>
      <c r="DV34" s="681"/>
      <c r="DW34" s="684">
        <v>11.4</v>
      </c>
      <c r="DX34" s="713"/>
      <c r="DY34" s="713"/>
      <c r="DZ34" s="713"/>
      <c r="EA34" s="713"/>
      <c r="EB34" s="713"/>
      <c r="EC34" s="714"/>
    </row>
    <row r="35" spans="2:133" ht="11.25" customHeight="1" x14ac:dyDescent="0.15">
      <c r="B35" s="676" t="s">
        <v>324</v>
      </c>
      <c r="C35" s="677"/>
      <c r="D35" s="677"/>
      <c r="E35" s="677"/>
      <c r="F35" s="677"/>
      <c r="G35" s="677"/>
      <c r="H35" s="677"/>
      <c r="I35" s="677"/>
      <c r="J35" s="677"/>
      <c r="K35" s="677"/>
      <c r="L35" s="677"/>
      <c r="M35" s="677"/>
      <c r="N35" s="677"/>
      <c r="O35" s="677"/>
      <c r="P35" s="677"/>
      <c r="Q35" s="678"/>
      <c r="R35" s="679">
        <v>5072800</v>
      </c>
      <c r="S35" s="680"/>
      <c r="T35" s="680"/>
      <c r="U35" s="680"/>
      <c r="V35" s="680"/>
      <c r="W35" s="680"/>
      <c r="X35" s="680"/>
      <c r="Y35" s="681"/>
      <c r="Z35" s="682">
        <v>10.7</v>
      </c>
      <c r="AA35" s="682"/>
      <c r="AB35" s="682"/>
      <c r="AC35" s="682"/>
      <c r="AD35" s="683" t="s">
        <v>126</v>
      </c>
      <c r="AE35" s="683"/>
      <c r="AF35" s="683"/>
      <c r="AG35" s="683"/>
      <c r="AH35" s="683"/>
      <c r="AI35" s="683"/>
      <c r="AJ35" s="683"/>
      <c r="AK35" s="683"/>
      <c r="AL35" s="684" t="s">
        <v>232</v>
      </c>
      <c r="AM35" s="685"/>
      <c r="AN35" s="685"/>
      <c r="AO35" s="686"/>
      <c r="AP35" s="234"/>
      <c r="AQ35" s="752" t="s">
        <v>325</v>
      </c>
      <c r="AR35" s="753"/>
      <c r="AS35" s="753"/>
      <c r="AT35" s="753"/>
      <c r="AU35" s="753"/>
      <c r="AV35" s="753"/>
      <c r="AW35" s="753"/>
      <c r="AX35" s="753"/>
      <c r="AY35" s="754"/>
      <c r="AZ35" s="668">
        <v>7641676</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262985</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426314</v>
      </c>
      <c r="CS35" s="715"/>
      <c r="CT35" s="715"/>
      <c r="CU35" s="715"/>
      <c r="CV35" s="715"/>
      <c r="CW35" s="715"/>
      <c r="CX35" s="715"/>
      <c r="CY35" s="716"/>
      <c r="CZ35" s="684">
        <v>0.9</v>
      </c>
      <c r="DA35" s="713"/>
      <c r="DB35" s="713"/>
      <c r="DC35" s="717"/>
      <c r="DD35" s="688">
        <v>417815</v>
      </c>
      <c r="DE35" s="715"/>
      <c r="DF35" s="715"/>
      <c r="DG35" s="715"/>
      <c r="DH35" s="715"/>
      <c r="DI35" s="715"/>
      <c r="DJ35" s="715"/>
      <c r="DK35" s="716"/>
      <c r="DL35" s="688">
        <v>417815</v>
      </c>
      <c r="DM35" s="715"/>
      <c r="DN35" s="715"/>
      <c r="DO35" s="715"/>
      <c r="DP35" s="715"/>
      <c r="DQ35" s="715"/>
      <c r="DR35" s="715"/>
      <c r="DS35" s="715"/>
      <c r="DT35" s="715"/>
      <c r="DU35" s="715"/>
      <c r="DV35" s="716"/>
      <c r="DW35" s="684">
        <v>1.5</v>
      </c>
      <c r="DX35" s="713"/>
      <c r="DY35" s="713"/>
      <c r="DZ35" s="713"/>
      <c r="EA35" s="713"/>
      <c r="EB35" s="713"/>
      <c r="EC35" s="714"/>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126</v>
      </c>
      <c r="S36" s="680"/>
      <c r="T36" s="680"/>
      <c r="U36" s="680"/>
      <c r="V36" s="680"/>
      <c r="W36" s="680"/>
      <c r="X36" s="680"/>
      <c r="Y36" s="681"/>
      <c r="Z36" s="682" t="s">
        <v>126</v>
      </c>
      <c r="AA36" s="682"/>
      <c r="AB36" s="682"/>
      <c r="AC36" s="682"/>
      <c r="AD36" s="683" t="s">
        <v>126</v>
      </c>
      <c r="AE36" s="683"/>
      <c r="AF36" s="683"/>
      <c r="AG36" s="683"/>
      <c r="AH36" s="683"/>
      <c r="AI36" s="683"/>
      <c r="AJ36" s="683"/>
      <c r="AK36" s="683"/>
      <c r="AL36" s="684" t="s">
        <v>126</v>
      </c>
      <c r="AM36" s="685"/>
      <c r="AN36" s="685"/>
      <c r="AO36" s="686"/>
      <c r="AQ36" s="756" t="s">
        <v>329</v>
      </c>
      <c r="AR36" s="757"/>
      <c r="AS36" s="757"/>
      <c r="AT36" s="757"/>
      <c r="AU36" s="757"/>
      <c r="AV36" s="757"/>
      <c r="AW36" s="757"/>
      <c r="AX36" s="757"/>
      <c r="AY36" s="758"/>
      <c r="AZ36" s="679">
        <v>1864600</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238882</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6618772</v>
      </c>
      <c r="CS36" s="680"/>
      <c r="CT36" s="680"/>
      <c r="CU36" s="680"/>
      <c r="CV36" s="680"/>
      <c r="CW36" s="680"/>
      <c r="CX36" s="680"/>
      <c r="CY36" s="681"/>
      <c r="CZ36" s="684">
        <v>14.3</v>
      </c>
      <c r="DA36" s="713"/>
      <c r="DB36" s="713"/>
      <c r="DC36" s="717"/>
      <c r="DD36" s="688">
        <v>5929826</v>
      </c>
      <c r="DE36" s="680"/>
      <c r="DF36" s="680"/>
      <c r="DG36" s="680"/>
      <c r="DH36" s="680"/>
      <c r="DI36" s="680"/>
      <c r="DJ36" s="680"/>
      <c r="DK36" s="681"/>
      <c r="DL36" s="688">
        <v>4212991</v>
      </c>
      <c r="DM36" s="680"/>
      <c r="DN36" s="680"/>
      <c r="DO36" s="680"/>
      <c r="DP36" s="680"/>
      <c r="DQ36" s="680"/>
      <c r="DR36" s="680"/>
      <c r="DS36" s="680"/>
      <c r="DT36" s="680"/>
      <c r="DU36" s="680"/>
      <c r="DV36" s="681"/>
      <c r="DW36" s="684">
        <v>15.4</v>
      </c>
      <c r="DX36" s="713"/>
      <c r="DY36" s="713"/>
      <c r="DZ36" s="713"/>
      <c r="EA36" s="713"/>
      <c r="EB36" s="713"/>
      <c r="EC36" s="714"/>
    </row>
    <row r="37" spans="2:133" ht="11.25" customHeight="1" x14ac:dyDescent="0.15">
      <c r="B37" s="676" t="s">
        <v>332</v>
      </c>
      <c r="C37" s="677"/>
      <c r="D37" s="677"/>
      <c r="E37" s="677"/>
      <c r="F37" s="677"/>
      <c r="G37" s="677"/>
      <c r="H37" s="677"/>
      <c r="I37" s="677"/>
      <c r="J37" s="677"/>
      <c r="K37" s="677"/>
      <c r="L37" s="677"/>
      <c r="M37" s="677"/>
      <c r="N37" s="677"/>
      <c r="O37" s="677"/>
      <c r="P37" s="677"/>
      <c r="Q37" s="678"/>
      <c r="R37" s="679">
        <v>1633300</v>
      </c>
      <c r="S37" s="680"/>
      <c r="T37" s="680"/>
      <c r="U37" s="680"/>
      <c r="V37" s="680"/>
      <c r="W37" s="680"/>
      <c r="X37" s="680"/>
      <c r="Y37" s="681"/>
      <c r="Z37" s="682">
        <v>3.4</v>
      </c>
      <c r="AA37" s="682"/>
      <c r="AB37" s="682"/>
      <c r="AC37" s="682"/>
      <c r="AD37" s="683" t="s">
        <v>232</v>
      </c>
      <c r="AE37" s="683"/>
      <c r="AF37" s="683"/>
      <c r="AG37" s="683"/>
      <c r="AH37" s="683"/>
      <c r="AI37" s="683"/>
      <c r="AJ37" s="683"/>
      <c r="AK37" s="683"/>
      <c r="AL37" s="684" t="s">
        <v>232</v>
      </c>
      <c r="AM37" s="685"/>
      <c r="AN37" s="685"/>
      <c r="AO37" s="686"/>
      <c r="AQ37" s="756" t="s">
        <v>333</v>
      </c>
      <c r="AR37" s="757"/>
      <c r="AS37" s="757"/>
      <c r="AT37" s="757"/>
      <c r="AU37" s="757"/>
      <c r="AV37" s="757"/>
      <c r="AW37" s="757"/>
      <c r="AX37" s="757"/>
      <c r="AY37" s="758"/>
      <c r="AZ37" s="679">
        <v>1447787</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13009</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1475508</v>
      </c>
      <c r="CS37" s="715"/>
      <c r="CT37" s="715"/>
      <c r="CU37" s="715"/>
      <c r="CV37" s="715"/>
      <c r="CW37" s="715"/>
      <c r="CX37" s="715"/>
      <c r="CY37" s="716"/>
      <c r="CZ37" s="684">
        <v>3.2</v>
      </c>
      <c r="DA37" s="713"/>
      <c r="DB37" s="713"/>
      <c r="DC37" s="717"/>
      <c r="DD37" s="688">
        <v>1341934</v>
      </c>
      <c r="DE37" s="715"/>
      <c r="DF37" s="715"/>
      <c r="DG37" s="715"/>
      <c r="DH37" s="715"/>
      <c r="DI37" s="715"/>
      <c r="DJ37" s="715"/>
      <c r="DK37" s="716"/>
      <c r="DL37" s="688">
        <v>1197525</v>
      </c>
      <c r="DM37" s="715"/>
      <c r="DN37" s="715"/>
      <c r="DO37" s="715"/>
      <c r="DP37" s="715"/>
      <c r="DQ37" s="715"/>
      <c r="DR37" s="715"/>
      <c r="DS37" s="715"/>
      <c r="DT37" s="715"/>
      <c r="DU37" s="715"/>
      <c r="DV37" s="716"/>
      <c r="DW37" s="684">
        <v>4.4000000000000004</v>
      </c>
      <c r="DX37" s="713"/>
      <c r="DY37" s="713"/>
      <c r="DZ37" s="713"/>
      <c r="EA37" s="713"/>
      <c r="EB37" s="713"/>
      <c r="EC37" s="714"/>
    </row>
    <row r="38" spans="2:133" ht="11.25" customHeight="1" x14ac:dyDescent="0.15">
      <c r="B38" s="724" t="s">
        <v>336</v>
      </c>
      <c r="C38" s="725"/>
      <c r="D38" s="725"/>
      <c r="E38" s="725"/>
      <c r="F38" s="725"/>
      <c r="G38" s="725"/>
      <c r="H38" s="725"/>
      <c r="I38" s="725"/>
      <c r="J38" s="725"/>
      <c r="K38" s="725"/>
      <c r="L38" s="725"/>
      <c r="M38" s="725"/>
      <c r="N38" s="725"/>
      <c r="O38" s="725"/>
      <c r="P38" s="725"/>
      <c r="Q38" s="726"/>
      <c r="R38" s="759">
        <v>47447827</v>
      </c>
      <c r="S38" s="760"/>
      <c r="T38" s="760"/>
      <c r="U38" s="760"/>
      <c r="V38" s="760"/>
      <c r="W38" s="760"/>
      <c r="X38" s="760"/>
      <c r="Y38" s="761"/>
      <c r="Z38" s="762">
        <v>100</v>
      </c>
      <c r="AA38" s="762"/>
      <c r="AB38" s="762"/>
      <c r="AC38" s="762"/>
      <c r="AD38" s="763">
        <v>25722489</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v>496969</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20900</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3764208</v>
      </c>
      <c r="CS38" s="680"/>
      <c r="CT38" s="680"/>
      <c r="CU38" s="680"/>
      <c r="CV38" s="680"/>
      <c r="CW38" s="680"/>
      <c r="CX38" s="680"/>
      <c r="CY38" s="681"/>
      <c r="CZ38" s="684">
        <v>8.1</v>
      </c>
      <c r="DA38" s="713"/>
      <c r="DB38" s="713"/>
      <c r="DC38" s="717"/>
      <c r="DD38" s="688">
        <v>3236630</v>
      </c>
      <c r="DE38" s="680"/>
      <c r="DF38" s="680"/>
      <c r="DG38" s="680"/>
      <c r="DH38" s="680"/>
      <c r="DI38" s="680"/>
      <c r="DJ38" s="680"/>
      <c r="DK38" s="681"/>
      <c r="DL38" s="688">
        <v>3078873</v>
      </c>
      <c r="DM38" s="680"/>
      <c r="DN38" s="680"/>
      <c r="DO38" s="680"/>
      <c r="DP38" s="680"/>
      <c r="DQ38" s="680"/>
      <c r="DR38" s="680"/>
      <c r="DS38" s="680"/>
      <c r="DT38" s="680"/>
      <c r="DU38" s="680"/>
      <c r="DV38" s="681"/>
      <c r="DW38" s="684">
        <v>11.3</v>
      </c>
      <c r="DX38" s="713"/>
      <c r="DY38" s="713"/>
      <c r="DZ38" s="713"/>
      <c r="EA38" s="713"/>
      <c r="EB38" s="713"/>
      <c r="EC38" s="714"/>
    </row>
    <row r="39" spans="2:133" ht="11.25" customHeight="1" x14ac:dyDescent="0.15">
      <c r="AQ39" s="756" t="s">
        <v>340</v>
      </c>
      <c r="AR39" s="757"/>
      <c r="AS39" s="757"/>
      <c r="AT39" s="757"/>
      <c r="AU39" s="757"/>
      <c r="AV39" s="757"/>
      <c r="AW39" s="757"/>
      <c r="AX39" s="757"/>
      <c r="AY39" s="758"/>
      <c r="AZ39" s="679">
        <v>149700</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93</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219780</v>
      </c>
      <c r="CS39" s="715"/>
      <c r="CT39" s="715"/>
      <c r="CU39" s="715"/>
      <c r="CV39" s="715"/>
      <c r="CW39" s="715"/>
      <c r="CX39" s="715"/>
      <c r="CY39" s="716"/>
      <c r="CZ39" s="684">
        <v>0.5</v>
      </c>
      <c r="DA39" s="713"/>
      <c r="DB39" s="713"/>
      <c r="DC39" s="717"/>
      <c r="DD39" s="688">
        <v>6300</v>
      </c>
      <c r="DE39" s="715"/>
      <c r="DF39" s="715"/>
      <c r="DG39" s="715"/>
      <c r="DH39" s="715"/>
      <c r="DI39" s="715"/>
      <c r="DJ39" s="715"/>
      <c r="DK39" s="716"/>
      <c r="DL39" s="688" t="s">
        <v>245</v>
      </c>
      <c r="DM39" s="715"/>
      <c r="DN39" s="715"/>
      <c r="DO39" s="715"/>
      <c r="DP39" s="715"/>
      <c r="DQ39" s="715"/>
      <c r="DR39" s="715"/>
      <c r="DS39" s="715"/>
      <c r="DT39" s="715"/>
      <c r="DU39" s="715"/>
      <c r="DV39" s="716"/>
      <c r="DW39" s="684" t="s">
        <v>126</v>
      </c>
      <c r="DX39" s="713"/>
      <c r="DY39" s="713"/>
      <c r="DZ39" s="713"/>
      <c r="EA39" s="713"/>
      <c r="EB39" s="713"/>
      <c r="EC39" s="714"/>
    </row>
    <row r="40" spans="2:133" ht="11.25" customHeight="1" x14ac:dyDescent="0.15">
      <c r="AQ40" s="756" t="s">
        <v>344</v>
      </c>
      <c r="AR40" s="757"/>
      <c r="AS40" s="757"/>
      <c r="AT40" s="757"/>
      <c r="AU40" s="757"/>
      <c r="AV40" s="757"/>
      <c r="AW40" s="757"/>
      <c r="AX40" s="757"/>
      <c r="AY40" s="758"/>
      <c r="AZ40" s="679">
        <v>581147</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126</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2209037</v>
      </c>
      <c r="CS40" s="680"/>
      <c r="CT40" s="680"/>
      <c r="CU40" s="680"/>
      <c r="CV40" s="680"/>
      <c r="CW40" s="680"/>
      <c r="CX40" s="680"/>
      <c r="CY40" s="681"/>
      <c r="CZ40" s="684">
        <v>4.8</v>
      </c>
      <c r="DA40" s="713"/>
      <c r="DB40" s="713"/>
      <c r="DC40" s="717"/>
      <c r="DD40" s="688">
        <v>644108</v>
      </c>
      <c r="DE40" s="680"/>
      <c r="DF40" s="680"/>
      <c r="DG40" s="680"/>
      <c r="DH40" s="680"/>
      <c r="DI40" s="680"/>
      <c r="DJ40" s="680"/>
      <c r="DK40" s="681"/>
      <c r="DL40" s="688">
        <v>634809</v>
      </c>
      <c r="DM40" s="680"/>
      <c r="DN40" s="680"/>
      <c r="DO40" s="680"/>
      <c r="DP40" s="680"/>
      <c r="DQ40" s="680"/>
      <c r="DR40" s="680"/>
      <c r="DS40" s="680"/>
      <c r="DT40" s="680"/>
      <c r="DU40" s="680"/>
      <c r="DV40" s="681"/>
      <c r="DW40" s="684">
        <v>2.2999999999999998</v>
      </c>
      <c r="DX40" s="713"/>
      <c r="DY40" s="713"/>
      <c r="DZ40" s="713"/>
      <c r="EA40" s="713"/>
      <c r="EB40" s="713"/>
      <c r="EC40" s="714"/>
    </row>
    <row r="41" spans="2:133" ht="11.25" customHeight="1" x14ac:dyDescent="0.15">
      <c r="AQ41" s="766" t="s">
        <v>347</v>
      </c>
      <c r="AR41" s="767"/>
      <c r="AS41" s="767"/>
      <c r="AT41" s="767"/>
      <c r="AU41" s="767"/>
      <c r="AV41" s="767"/>
      <c r="AW41" s="767"/>
      <c r="AX41" s="767"/>
      <c r="AY41" s="768"/>
      <c r="AZ41" s="759">
        <v>3101473</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306</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232</v>
      </c>
      <c r="CS41" s="715"/>
      <c r="CT41" s="715"/>
      <c r="CU41" s="715"/>
      <c r="CV41" s="715"/>
      <c r="CW41" s="715"/>
      <c r="CX41" s="715"/>
      <c r="CY41" s="716"/>
      <c r="CZ41" s="684" t="s">
        <v>126</v>
      </c>
      <c r="DA41" s="713"/>
      <c r="DB41" s="713"/>
      <c r="DC41" s="717"/>
      <c r="DD41" s="688" t="s">
        <v>126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7331208</v>
      </c>
      <c r="CS42" s="680"/>
      <c r="CT42" s="680"/>
      <c r="CU42" s="680"/>
      <c r="CV42" s="680"/>
      <c r="CW42" s="680"/>
      <c r="CX42" s="680"/>
      <c r="CY42" s="681"/>
      <c r="CZ42" s="684">
        <v>15.9</v>
      </c>
      <c r="DA42" s="685"/>
      <c r="DB42" s="685"/>
      <c r="DC42" s="780"/>
      <c r="DD42" s="688">
        <v>1782632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93955</v>
      </c>
      <c r="CS43" s="715"/>
      <c r="CT43" s="715"/>
      <c r="CU43" s="715"/>
      <c r="CV43" s="715"/>
      <c r="CW43" s="715"/>
      <c r="CX43" s="715"/>
      <c r="CY43" s="716"/>
      <c r="CZ43" s="684">
        <v>0.2</v>
      </c>
      <c r="DA43" s="713"/>
      <c r="DB43" s="713"/>
      <c r="DC43" s="717"/>
      <c r="DD43" s="688">
        <v>91940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306</v>
      </c>
      <c r="CE44" s="792"/>
      <c r="CF44" s="676" t="s">
        <v>355</v>
      </c>
      <c r="CG44" s="677"/>
      <c r="CH44" s="677"/>
      <c r="CI44" s="677"/>
      <c r="CJ44" s="677"/>
      <c r="CK44" s="677"/>
      <c r="CL44" s="677"/>
      <c r="CM44" s="677"/>
      <c r="CN44" s="677"/>
      <c r="CO44" s="677"/>
      <c r="CP44" s="677"/>
      <c r="CQ44" s="678"/>
      <c r="CR44" s="679">
        <v>6993997</v>
      </c>
      <c r="CS44" s="680"/>
      <c r="CT44" s="680"/>
      <c r="CU44" s="680"/>
      <c r="CV44" s="680"/>
      <c r="CW44" s="680"/>
      <c r="CX44" s="680"/>
      <c r="CY44" s="681"/>
      <c r="CZ44" s="684">
        <v>15.1</v>
      </c>
      <c r="DA44" s="685"/>
      <c r="DB44" s="685"/>
      <c r="DC44" s="780"/>
      <c r="DD44" s="688">
        <v>1575972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2575119</v>
      </c>
      <c r="CS45" s="715"/>
      <c r="CT45" s="715"/>
      <c r="CU45" s="715"/>
      <c r="CV45" s="715"/>
      <c r="CW45" s="715"/>
      <c r="CX45" s="715"/>
      <c r="CY45" s="716"/>
      <c r="CZ45" s="684">
        <v>5.6</v>
      </c>
      <c r="DA45" s="713"/>
      <c r="DB45" s="713"/>
      <c r="DC45" s="717"/>
      <c r="DD45" s="688">
        <v>134311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4363505</v>
      </c>
      <c r="CS46" s="680"/>
      <c r="CT46" s="680"/>
      <c r="CU46" s="680"/>
      <c r="CV46" s="680"/>
      <c r="CW46" s="680"/>
      <c r="CX46" s="680"/>
      <c r="CY46" s="681"/>
      <c r="CZ46" s="684">
        <v>9.4</v>
      </c>
      <c r="DA46" s="685"/>
      <c r="DB46" s="685"/>
      <c r="DC46" s="780"/>
      <c r="DD46" s="688">
        <v>1411388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v>337211</v>
      </c>
      <c r="CS47" s="715"/>
      <c r="CT47" s="715"/>
      <c r="CU47" s="715"/>
      <c r="CV47" s="715"/>
      <c r="CW47" s="715"/>
      <c r="CX47" s="715"/>
      <c r="CY47" s="716"/>
      <c r="CZ47" s="684">
        <v>0.7</v>
      </c>
      <c r="DA47" s="713"/>
      <c r="DB47" s="713"/>
      <c r="DC47" s="717"/>
      <c r="DD47" s="688">
        <v>206660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232</v>
      </c>
      <c r="CS48" s="680"/>
      <c r="CT48" s="680"/>
      <c r="CU48" s="680"/>
      <c r="CV48" s="680"/>
      <c r="CW48" s="680"/>
      <c r="CX48" s="680"/>
      <c r="CY48" s="681"/>
      <c r="CZ48" s="684" t="s">
        <v>126</v>
      </c>
      <c r="DA48" s="685"/>
      <c r="DB48" s="685"/>
      <c r="DC48" s="780"/>
      <c r="DD48" s="688" t="s">
        <v>126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46201129</v>
      </c>
      <c r="CS49" s="749"/>
      <c r="CT49" s="749"/>
      <c r="CU49" s="749"/>
      <c r="CV49" s="749"/>
      <c r="CW49" s="749"/>
      <c r="CX49" s="749"/>
      <c r="CY49" s="781"/>
      <c r="CZ49" s="764">
        <v>100</v>
      </c>
      <c r="DA49" s="782"/>
      <c r="DB49" s="782"/>
      <c r="DC49" s="783"/>
      <c r="DD49" s="784">
        <v>29911645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0XxRlWRPRm1fcsMBk+j9PuJ5fWx87noPedb7NIHMkDr7YfD5prmTQoYaaE+EkiP1lukZH45tGv/N+bDmG7GyRQ==" saltValue="+vVlTT09nUE+uGXI5nwKV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47349</v>
      </c>
      <c r="R7" s="815"/>
      <c r="S7" s="815"/>
      <c r="T7" s="815"/>
      <c r="U7" s="815"/>
      <c r="V7" s="815">
        <v>46119</v>
      </c>
      <c r="W7" s="815"/>
      <c r="X7" s="815"/>
      <c r="Y7" s="815"/>
      <c r="Z7" s="815"/>
      <c r="AA7" s="815">
        <v>1229</v>
      </c>
      <c r="AB7" s="815"/>
      <c r="AC7" s="815"/>
      <c r="AD7" s="815"/>
      <c r="AE7" s="816"/>
      <c r="AF7" s="817">
        <v>941</v>
      </c>
      <c r="AG7" s="818"/>
      <c r="AH7" s="818"/>
      <c r="AI7" s="818"/>
      <c r="AJ7" s="819"/>
      <c r="AK7" s="857">
        <v>673</v>
      </c>
      <c r="AL7" s="858"/>
      <c r="AM7" s="858"/>
      <c r="AN7" s="858"/>
      <c r="AO7" s="858"/>
      <c r="AP7" s="858">
        <v>42342</v>
      </c>
      <c r="AQ7" s="858"/>
      <c r="AR7" s="858"/>
      <c r="AS7" s="858"/>
      <c r="AT7" s="858"/>
      <c r="AU7" s="859"/>
      <c r="AV7" s="859"/>
      <c r="AW7" s="859"/>
      <c r="AX7" s="859"/>
      <c r="AY7" s="860"/>
      <c r="AZ7" s="252"/>
      <c r="BA7" s="252"/>
      <c r="BB7" s="252"/>
      <c r="BC7" s="252"/>
      <c r="BD7" s="252"/>
      <c r="BE7" s="253"/>
      <c r="BF7" s="253"/>
      <c r="BG7" s="253"/>
      <c r="BH7" s="253"/>
      <c r="BI7" s="253"/>
      <c r="BJ7" s="253"/>
      <c r="BK7" s="253"/>
      <c r="BL7" s="253"/>
      <c r="BM7" s="253"/>
      <c r="BN7" s="253"/>
      <c r="BO7" s="253"/>
      <c r="BP7" s="253"/>
      <c r="BQ7" s="259">
        <v>1</v>
      </c>
      <c r="BR7" s="260"/>
      <c r="BS7" s="861" t="s">
        <v>593</v>
      </c>
      <c r="BT7" s="862"/>
      <c r="BU7" s="862"/>
      <c r="BV7" s="862"/>
      <c r="BW7" s="862"/>
      <c r="BX7" s="862"/>
      <c r="BY7" s="862"/>
      <c r="BZ7" s="862"/>
      <c r="CA7" s="862"/>
      <c r="CB7" s="862"/>
      <c r="CC7" s="862"/>
      <c r="CD7" s="862"/>
      <c r="CE7" s="862"/>
      <c r="CF7" s="862"/>
      <c r="CG7" s="863"/>
      <c r="CH7" s="851">
        <v>4</v>
      </c>
      <c r="CI7" s="852"/>
      <c r="CJ7" s="852"/>
      <c r="CK7" s="852"/>
      <c r="CL7" s="853"/>
      <c r="CM7" s="851">
        <v>153</v>
      </c>
      <c r="CN7" s="852"/>
      <c r="CO7" s="852"/>
      <c r="CP7" s="852"/>
      <c r="CQ7" s="853"/>
      <c r="CR7" s="851">
        <v>30</v>
      </c>
      <c r="CS7" s="852"/>
      <c r="CT7" s="852"/>
      <c r="CU7" s="852"/>
      <c r="CV7" s="853"/>
      <c r="CW7" s="851">
        <v>13</v>
      </c>
      <c r="CX7" s="852"/>
      <c r="CY7" s="852"/>
      <c r="CZ7" s="852"/>
      <c r="DA7" s="853"/>
      <c r="DB7" s="854" t="s">
        <v>584</v>
      </c>
      <c r="DC7" s="855"/>
      <c r="DD7" s="855"/>
      <c r="DE7" s="855"/>
      <c r="DF7" s="856"/>
      <c r="DG7" s="854" t="s">
        <v>584</v>
      </c>
      <c r="DH7" s="855"/>
      <c r="DI7" s="855"/>
      <c r="DJ7" s="855"/>
      <c r="DK7" s="856"/>
      <c r="DL7" s="854" t="s">
        <v>584</v>
      </c>
      <c r="DM7" s="855"/>
      <c r="DN7" s="855"/>
      <c r="DO7" s="855"/>
      <c r="DP7" s="856"/>
      <c r="DQ7" s="854" t="s">
        <v>584</v>
      </c>
      <c r="DR7" s="855"/>
      <c r="DS7" s="855"/>
      <c r="DT7" s="855"/>
      <c r="DU7" s="856"/>
      <c r="DV7" s="832"/>
      <c r="DW7" s="833"/>
      <c r="DX7" s="833"/>
      <c r="DY7" s="833"/>
      <c r="DZ7" s="834"/>
      <c r="EA7" s="254"/>
    </row>
    <row r="8" spans="1:131" s="255" customFormat="1" ht="26.25" customHeight="1" x14ac:dyDescent="0.15">
      <c r="A8" s="261">
        <v>2</v>
      </c>
      <c r="B8" s="835" t="s">
        <v>384</v>
      </c>
      <c r="C8" s="836"/>
      <c r="D8" s="836"/>
      <c r="E8" s="836"/>
      <c r="F8" s="836"/>
      <c r="G8" s="836"/>
      <c r="H8" s="836"/>
      <c r="I8" s="836"/>
      <c r="J8" s="836"/>
      <c r="K8" s="836"/>
      <c r="L8" s="836"/>
      <c r="M8" s="836"/>
      <c r="N8" s="836"/>
      <c r="O8" s="836"/>
      <c r="P8" s="837"/>
      <c r="Q8" s="838">
        <v>23</v>
      </c>
      <c r="R8" s="839"/>
      <c r="S8" s="839"/>
      <c r="T8" s="839"/>
      <c r="U8" s="839"/>
      <c r="V8" s="839">
        <v>15</v>
      </c>
      <c r="W8" s="839"/>
      <c r="X8" s="839"/>
      <c r="Y8" s="839"/>
      <c r="Z8" s="839"/>
      <c r="AA8" s="839">
        <v>8</v>
      </c>
      <c r="AB8" s="839"/>
      <c r="AC8" s="839"/>
      <c r="AD8" s="839"/>
      <c r="AE8" s="840"/>
      <c r="AF8" s="841">
        <v>8</v>
      </c>
      <c r="AG8" s="842"/>
      <c r="AH8" s="842"/>
      <c r="AI8" s="842"/>
      <c r="AJ8" s="843"/>
      <c r="AK8" s="844" t="s">
        <v>584</v>
      </c>
      <c r="AL8" s="845"/>
      <c r="AM8" s="845"/>
      <c r="AN8" s="845"/>
      <c r="AO8" s="845"/>
      <c r="AP8" s="845" t="s">
        <v>584</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594</v>
      </c>
      <c r="BT8" s="849"/>
      <c r="BU8" s="849"/>
      <c r="BV8" s="849"/>
      <c r="BW8" s="849"/>
      <c r="BX8" s="849"/>
      <c r="BY8" s="849"/>
      <c r="BZ8" s="849"/>
      <c r="CA8" s="849"/>
      <c r="CB8" s="849"/>
      <c r="CC8" s="849"/>
      <c r="CD8" s="849"/>
      <c r="CE8" s="849"/>
      <c r="CF8" s="849"/>
      <c r="CG8" s="850"/>
      <c r="CH8" s="854">
        <v>-16</v>
      </c>
      <c r="CI8" s="855"/>
      <c r="CJ8" s="855"/>
      <c r="CK8" s="855"/>
      <c r="CL8" s="856"/>
      <c r="CM8" s="854">
        <v>790</v>
      </c>
      <c r="CN8" s="855"/>
      <c r="CO8" s="855"/>
      <c r="CP8" s="855"/>
      <c r="CQ8" s="856"/>
      <c r="CR8" s="854">
        <v>6</v>
      </c>
      <c r="CS8" s="855"/>
      <c r="CT8" s="855"/>
      <c r="CU8" s="855"/>
      <c r="CV8" s="856"/>
      <c r="CW8" s="854">
        <v>33</v>
      </c>
      <c r="CX8" s="855"/>
      <c r="CY8" s="855"/>
      <c r="CZ8" s="855"/>
      <c r="DA8" s="856"/>
      <c r="DB8" s="854" t="s">
        <v>584</v>
      </c>
      <c r="DC8" s="855"/>
      <c r="DD8" s="855"/>
      <c r="DE8" s="855"/>
      <c r="DF8" s="856"/>
      <c r="DG8" s="854" t="s">
        <v>584</v>
      </c>
      <c r="DH8" s="855"/>
      <c r="DI8" s="855"/>
      <c r="DJ8" s="855"/>
      <c r="DK8" s="856"/>
      <c r="DL8" s="854" t="s">
        <v>584</v>
      </c>
      <c r="DM8" s="855"/>
      <c r="DN8" s="855"/>
      <c r="DO8" s="855"/>
      <c r="DP8" s="856"/>
      <c r="DQ8" s="854" t="s">
        <v>584</v>
      </c>
      <c r="DR8" s="855"/>
      <c r="DS8" s="855"/>
      <c r="DT8" s="855"/>
      <c r="DU8" s="856"/>
      <c r="DV8" s="864"/>
      <c r="DW8" s="865"/>
      <c r="DX8" s="865"/>
      <c r="DY8" s="865"/>
      <c r="DZ8" s="866"/>
      <c r="EA8" s="254"/>
    </row>
    <row r="9" spans="1:131" s="255" customFormat="1" ht="26.25" customHeight="1" x14ac:dyDescent="0.15">
      <c r="A9" s="261">
        <v>3</v>
      </c>
      <c r="B9" s="835" t="s">
        <v>385</v>
      </c>
      <c r="C9" s="836"/>
      <c r="D9" s="836"/>
      <c r="E9" s="836"/>
      <c r="F9" s="836"/>
      <c r="G9" s="836"/>
      <c r="H9" s="836"/>
      <c r="I9" s="836"/>
      <c r="J9" s="836"/>
      <c r="K9" s="836"/>
      <c r="L9" s="836"/>
      <c r="M9" s="836"/>
      <c r="N9" s="836"/>
      <c r="O9" s="836"/>
      <c r="P9" s="837"/>
      <c r="Q9" s="838">
        <v>92</v>
      </c>
      <c r="R9" s="839"/>
      <c r="S9" s="839"/>
      <c r="T9" s="839"/>
      <c r="U9" s="839"/>
      <c r="V9" s="839">
        <v>82</v>
      </c>
      <c r="W9" s="839"/>
      <c r="X9" s="839"/>
      <c r="Y9" s="839"/>
      <c r="Z9" s="839"/>
      <c r="AA9" s="839">
        <v>9</v>
      </c>
      <c r="AB9" s="839"/>
      <c r="AC9" s="839"/>
      <c r="AD9" s="839"/>
      <c r="AE9" s="840"/>
      <c r="AF9" s="841">
        <v>9</v>
      </c>
      <c r="AG9" s="842"/>
      <c r="AH9" s="842"/>
      <c r="AI9" s="842"/>
      <c r="AJ9" s="843"/>
      <c r="AK9" s="844">
        <v>12</v>
      </c>
      <c r="AL9" s="845"/>
      <c r="AM9" s="845"/>
      <c r="AN9" s="845"/>
      <c r="AO9" s="845"/>
      <c r="AP9" s="845" t="s">
        <v>584</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595</v>
      </c>
      <c r="BT9" s="849"/>
      <c r="BU9" s="849"/>
      <c r="BV9" s="849"/>
      <c r="BW9" s="849"/>
      <c r="BX9" s="849"/>
      <c r="BY9" s="849"/>
      <c r="BZ9" s="849"/>
      <c r="CA9" s="849"/>
      <c r="CB9" s="849"/>
      <c r="CC9" s="849"/>
      <c r="CD9" s="849"/>
      <c r="CE9" s="849"/>
      <c r="CF9" s="849"/>
      <c r="CG9" s="850"/>
      <c r="CH9" s="854">
        <v>0</v>
      </c>
      <c r="CI9" s="855"/>
      <c r="CJ9" s="855"/>
      <c r="CK9" s="855"/>
      <c r="CL9" s="856"/>
      <c r="CM9" s="854">
        <v>46</v>
      </c>
      <c r="CN9" s="855"/>
      <c r="CO9" s="855"/>
      <c r="CP9" s="855"/>
      <c r="CQ9" s="856"/>
      <c r="CR9" s="854">
        <v>10</v>
      </c>
      <c r="CS9" s="855"/>
      <c r="CT9" s="855"/>
      <c r="CU9" s="855"/>
      <c r="CV9" s="856"/>
      <c r="CW9" s="854">
        <v>30</v>
      </c>
      <c r="CX9" s="855"/>
      <c r="CY9" s="855"/>
      <c r="CZ9" s="855"/>
      <c r="DA9" s="856"/>
      <c r="DB9" s="854" t="s">
        <v>584</v>
      </c>
      <c r="DC9" s="855"/>
      <c r="DD9" s="855"/>
      <c r="DE9" s="855"/>
      <c r="DF9" s="856"/>
      <c r="DG9" s="854" t="s">
        <v>584</v>
      </c>
      <c r="DH9" s="855"/>
      <c r="DI9" s="855"/>
      <c r="DJ9" s="855"/>
      <c r="DK9" s="856"/>
      <c r="DL9" s="854" t="s">
        <v>584</v>
      </c>
      <c r="DM9" s="855"/>
      <c r="DN9" s="855"/>
      <c r="DO9" s="855"/>
      <c r="DP9" s="856"/>
      <c r="DQ9" s="854" t="s">
        <v>584</v>
      </c>
      <c r="DR9" s="855"/>
      <c r="DS9" s="855"/>
      <c r="DT9" s="855"/>
      <c r="DU9" s="856"/>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596</v>
      </c>
      <c r="BT10" s="849"/>
      <c r="BU10" s="849"/>
      <c r="BV10" s="849"/>
      <c r="BW10" s="849"/>
      <c r="BX10" s="849"/>
      <c r="BY10" s="849"/>
      <c r="BZ10" s="849"/>
      <c r="CA10" s="849"/>
      <c r="CB10" s="849"/>
      <c r="CC10" s="849"/>
      <c r="CD10" s="849"/>
      <c r="CE10" s="849"/>
      <c r="CF10" s="849"/>
      <c r="CG10" s="850"/>
      <c r="CH10" s="854">
        <v>31</v>
      </c>
      <c r="CI10" s="855"/>
      <c r="CJ10" s="855"/>
      <c r="CK10" s="855"/>
      <c r="CL10" s="856"/>
      <c r="CM10" s="854">
        <v>266</v>
      </c>
      <c r="CN10" s="855"/>
      <c r="CO10" s="855"/>
      <c r="CP10" s="855"/>
      <c r="CQ10" s="856"/>
      <c r="CR10" s="854">
        <v>23</v>
      </c>
      <c r="CS10" s="855"/>
      <c r="CT10" s="855"/>
      <c r="CU10" s="855"/>
      <c r="CV10" s="856"/>
      <c r="CW10" s="845" t="s">
        <v>584</v>
      </c>
      <c r="CX10" s="845"/>
      <c r="CY10" s="845"/>
      <c r="CZ10" s="845"/>
      <c r="DA10" s="845"/>
      <c r="DB10" s="854" t="s">
        <v>584</v>
      </c>
      <c r="DC10" s="855"/>
      <c r="DD10" s="855"/>
      <c r="DE10" s="855"/>
      <c r="DF10" s="856"/>
      <c r="DG10" s="854" t="s">
        <v>584</v>
      </c>
      <c r="DH10" s="855"/>
      <c r="DI10" s="855"/>
      <c r="DJ10" s="855"/>
      <c r="DK10" s="856"/>
      <c r="DL10" s="854" t="s">
        <v>584</v>
      </c>
      <c r="DM10" s="855"/>
      <c r="DN10" s="855"/>
      <c r="DO10" s="855"/>
      <c r="DP10" s="856"/>
      <c r="DQ10" s="854" t="s">
        <v>584</v>
      </c>
      <c r="DR10" s="855"/>
      <c r="DS10" s="855"/>
      <c r="DT10" s="855"/>
      <c r="DU10" s="856"/>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597</v>
      </c>
      <c r="BT11" s="849"/>
      <c r="BU11" s="849"/>
      <c r="BV11" s="849"/>
      <c r="BW11" s="849"/>
      <c r="BX11" s="849"/>
      <c r="BY11" s="849"/>
      <c r="BZ11" s="849"/>
      <c r="CA11" s="849"/>
      <c r="CB11" s="849"/>
      <c r="CC11" s="849"/>
      <c r="CD11" s="849"/>
      <c r="CE11" s="849"/>
      <c r="CF11" s="849"/>
      <c r="CG11" s="850"/>
      <c r="CH11" s="854">
        <v>1</v>
      </c>
      <c r="CI11" s="855"/>
      <c r="CJ11" s="855"/>
      <c r="CK11" s="855"/>
      <c r="CL11" s="856"/>
      <c r="CM11" s="854">
        <v>46</v>
      </c>
      <c r="CN11" s="855"/>
      <c r="CO11" s="855"/>
      <c r="CP11" s="855"/>
      <c r="CQ11" s="856"/>
      <c r="CR11" s="854">
        <v>5</v>
      </c>
      <c r="CS11" s="855"/>
      <c r="CT11" s="855"/>
      <c r="CU11" s="855"/>
      <c r="CV11" s="856"/>
      <c r="CW11" s="845" t="s">
        <v>584</v>
      </c>
      <c r="CX11" s="845"/>
      <c r="CY11" s="845"/>
      <c r="CZ11" s="845"/>
      <c r="DA11" s="845"/>
      <c r="DB11" s="854" t="s">
        <v>584</v>
      </c>
      <c r="DC11" s="855"/>
      <c r="DD11" s="855"/>
      <c r="DE11" s="855"/>
      <c r="DF11" s="856"/>
      <c r="DG11" s="854" t="s">
        <v>584</v>
      </c>
      <c r="DH11" s="855"/>
      <c r="DI11" s="855"/>
      <c r="DJ11" s="855"/>
      <c r="DK11" s="856"/>
      <c r="DL11" s="854" t="s">
        <v>584</v>
      </c>
      <c r="DM11" s="855"/>
      <c r="DN11" s="855"/>
      <c r="DO11" s="855"/>
      <c r="DP11" s="856"/>
      <c r="DQ11" s="854" t="s">
        <v>584</v>
      </c>
      <c r="DR11" s="855"/>
      <c r="DS11" s="855"/>
      <c r="DT11" s="855"/>
      <c r="DU11" s="856"/>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598</v>
      </c>
      <c r="BT12" s="849"/>
      <c r="BU12" s="849"/>
      <c r="BV12" s="849"/>
      <c r="BW12" s="849"/>
      <c r="BX12" s="849"/>
      <c r="BY12" s="849"/>
      <c r="BZ12" s="849"/>
      <c r="CA12" s="849"/>
      <c r="CB12" s="849"/>
      <c r="CC12" s="849"/>
      <c r="CD12" s="849"/>
      <c r="CE12" s="849"/>
      <c r="CF12" s="849"/>
      <c r="CG12" s="850"/>
      <c r="CH12" s="854">
        <v>0</v>
      </c>
      <c r="CI12" s="855"/>
      <c r="CJ12" s="855"/>
      <c r="CK12" s="855"/>
      <c r="CL12" s="856"/>
      <c r="CM12" s="854">
        <v>428</v>
      </c>
      <c r="CN12" s="855"/>
      <c r="CO12" s="855"/>
      <c r="CP12" s="855"/>
      <c r="CQ12" s="856"/>
      <c r="CR12" s="854">
        <v>3</v>
      </c>
      <c r="CS12" s="855"/>
      <c r="CT12" s="855"/>
      <c r="CU12" s="855"/>
      <c r="CV12" s="856"/>
      <c r="CW12" s="845" t="s">
        <v>584</v>
      </c>
      <c r="CX12" s="845"/>
      <c r="CY12" s="845"/>
      <c r="CZ12" s="845"/>
      <c r="DA12" s="845"/>
      <c r="DB12" s="854" t="s">
        <v>584</v>
      </c>
      <c r="DC12" s="855"/>
      <c r="DD12" s="855"/>
      <c r="DE12" s="855"/>
      <c r="DF12" s="856"/>
      <c r="DG12" s="854" t="s">
        <v>584</v>
      </c>
      <c r="DH12" s="855"/>
      <c r="DI12" s="855"/>
      <c r="DJ12" s="855"/>
      <c r="DK12" s="856"/>
      <c r="DL12" s="854" t="s">
        <v>584</v>
      </c>
      <c r="DM12" s="855"/>
      <c r="DN12" s="855"/>
      <c r="DO12" s="855"/>
      <c r="DP12" s="856"/>
      <c r="DQ12" s="854" t="s">
        <v>584</v>
      </c>
      <c r="DR12" s="855"/>
      <c r="DS12" s="855"/>
      <c r="DT12" s="855"/>
      <c r="DU12" s="856"/>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599</v>
      </c>
      <c r="BT13" s="849"/>
      <c r="BU13" s="849"/>
      <c r="BV13" s="849"/>
      <c r="BW13" s="849"/>
      <c r="BX13" s="849"/>
      <c r="BY13" s="849"/>
      <c r="BZ13" s="849"/>
      <c r="CA13" s="849"/>
      <c r="CB13" s="849"/>
      <c r="CC13" s="849"/>
      <c r="CD13" s="849"/>
      <c r="CE13" s="849"/>
      <c r="CF13" s="849"/>
      <c r="CG13" s="850"/>
      <c r="CH13" s="854">
        <v>4</v>
      </c>
      <c r="CI13" s="855"/>
      <c r="CJ13" s="855"/>
      <c r="CK13" s="855"/>
      <c r="CL13" s="856"/>
      <c r="CM13" s="854">
        <v>33</v>
      </c>
      <c r="CN13" s="855"/>
      <c r="CO13" s="855"/>
      <c r="CP13" s="855"/>
      <c r="CQ13" s="856"/>
      <c r="CR13" s="854">
        <v>1</v>
      </c>
      <c r="CS13" s="855"/>
      <c r="CT13" s="855"/>
      <c r="CU13" s="855"/>
      <c r="CV13" s="856"/>
      <c r="CW13" s="845" t="s">
        <v>584</v>
      </c>
      <c r="CX13" s="845"/>
      <c r="CY13" s="845"/>
      <c r="CZ13" s="845"/>
      <c r="DA13" s="845"/>
      <c r="DB13" s="854" t="s">
        <v>584</v>
      </c>
      <c r="DC13" s="855"/>
      <c r="DD13" s="855"/>
      <c r="DE13" s="855"/>
      <c r="DF13" s="856"/>
      <c r="DG13" s="854" t="s">
        <v>584</v>
      </c>
      <c r="DH13" s="855"/>
      <c r="DI13" s="855"/>
      <c r="DJ13" s="855"/>
      <c r="DK13" s="856"/>
      <c r="DL13" s="854" t="s">
        <v>584</v>
      </c>
      <c r="DM13" s="855"/>
      <c r="DN13" s="855"/>
      <c r="DO13" s="855"/>
      <c r="DP13" s="856"/>
      <c r="DQ13" s="854" t="s">
        <v>584</v>
      </c>
      <c r="DR13" s="855"/>
      <c r="DS13" s="855"/>
      <c r="DT13" s="855"/>
      <c r="DU13" s="856"/>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t="s">
        <v>600</v>
      </c>
      <c r="BT14" s="849"/>
      <c r="BU14" s="849"/>
      <c r="BV14" s="849"/>
      <c r="BW14" s="849"/>
      <c r="BX14" s="849"/>
      <c r="BY14" s="849"/>
      <c r="BZ14" s="849"/>
      <c r="CA14" s="849"/>
      <c r="CB14" s="849"/>
      <c r="CC14" s="849"/>
      <c r="CD14" s="849"/>
      <c r="CE14" s="849"/>
      <c r="CF14" s="849"/>
      <c r="CG14" s="850"/>
      <c r="CH14" s="854">
        <v>-9</v>
      </c>
      <c r="CI14" s="855"/>
      <c r="CJ14" s="855"/>
      <c r="CK14" s="855"/>
      <c r="CL14" s="856"/>
      <c r="CM14" s="854">
        <v>21</v>
      </c>
      <c r="CN14" s="855"/>
      <c r="CO14" s="855"/>
      <c r="CP14" s="855"/>
      <c r="CQ14" s="856"/>
      <c r="CR14" s="854">
        <v>50</v>
      </c>
      <c r="CS14" s="855"/>
      <c r="CT14" s="855"/>
      <c r="CU14" s="855"/>
      <c r="CV14" s="856"/>
      <c r="CW14" s="854">
        <v>1</v>
      </c>
      <c r="CX14" s="855"/>
      <c r="CY14" s="855"/>
      <c r="CZ14" s="855"/>
      <c r="DA14" s="856"/>
      <c r="DB14" s="854" t="s">
        <v>584</v>
      </c>
      <c r="DC14" s="855"/>
      <c r="DD14" s="855"/>
      <c r="DE14" s="855"/>
      <c r="DF14" s="856"/>
      <c r="DG14" s="854" t="s">
        <v>584</v>
      </c>
      <c r="DH14" s="855"/>
      <c r="DI14" s="855"/>
      <c r="DJ14" s="855"/>
      <c r="DK14" s="856"/>
      <c r="DL14" s="854" t="s">
        <v>584</v>
      </c>
      <c r="DM14" s="855"/>
      <c r="DN14" s="855"/>
      <c r="DO14" s="855"/>
      <c r="DP14" s="856"/>
      <c r="DQ14" s="854" t="s">
        <v>584</v>
      </c>
      <c r="DR14" s="855"/>
      <c r="DS14" s="855"/>
      <c r="DT14" s="855"/>
      <c r="DU14" s="856"/>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54"/>
      <c r="CI15" s="855"/>
      <c r="CJ15" s="855"/>
      <c r="CK15" s="855"/>
      <c r="CL15" s="856"/>
      <c r="CM15" s="854"/>
      <c r="CN15" s="855"/>
      <c r="CO15" s="855"/>
      <c r="CP15" s="855"/>
      <c r="CQ15" s="856"/>
      <c r="CR15" s="854"/>
      <c r="CS15" s="855"/>
      <c r="CT15" s="855"/>
      <c r="CU15" s="855"/>
      <c r="CV15" s="856"/>
      <c r="CW15" s="854"/>
      <c r="CX15" s="855"/>
      <c r="CY15" s="855"/>
      <c r="CZ15" s="855"/>
      <c r="DA15" s="856"/>
      <c r="DB15" s="854"/>
      <c r="DC15" s="855"/>
      <c r="DD15" s="855"/>
      <c r="DE15" s="855"/>
      <c r="DF15" s="856"/>
      <c r="DG15" s="854"/>
      <c r="DH15" s="855"/>
      <c r="DI15" s="855"/>
      <c r="DJ15" s="855"/>
      <c r="DK15" s="856"/>
      <c r="DL15" s="854"/>
      <c r="DM15" s="855"/>
      <c r="DN15" s="855"/>
      <c r="DO15" s="855"/>
      <c r="DP15" s="856"/>
      <c r="DQ15" s="854"/>
      <c r="DR15" s="855"/>
      <c r="DS15" s="855"/>
      <c r="DT15" s="855"/>
      <c r="DU15" s="856"/>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54"/>
      <c r="CI16" s="855"/>
      <c r="CJ16" s="855"/>
      <c r="CK16" s="855"/>
      <c r="CL16" s="856"/>
      <c r="CM16" s="854"/>
      <c r="CN16" s="855"/>
      <c r="CO16" s="855"/>
      <c r="CP16" s="855"/>
      <c r="CQ16" s="856"/>
      <c r="CR16" s="854"/>
      <c r="CS16" s="855"/>
      <c r="CT16" s="855"/>
      <c r="CU16" s="855"/>
      <c r="CV16" s="856"/>
      <c r="CW16" s="854"/>
      <c r="CX16" s="855"/>
      <c r="CY16" s="855"/>
      <c r="CZ16" s="855"/>
      <c r="DA16" s="856"/>
      <c r="DB16" s="854"/>
      <c r="DC16" s="855"/>
      <c r="DD16" s="855"/>
      <c r="DE16" s="855"/>
      <c r="DF16" s="856"/>
      <c r="DG16" s="854"/>
      <c r="DH16" s="855"/>
      <c r="DI16" s="855"/>
      <c r="DJ16" s="855"/>
      <c r="DK16" s="856"/>
      <c r="DL16" s="854"/>
      <c r="DM16" s="855"/>
      <c r="DN16" s="855"/>
      <c r="DO16" s="855"/>
      <c r="DP16" s="856"/>
      <c r="DQ16" s="854"/>
      <c r="DR16" s="855"/>
      <c r="DS16" s="855"/>
      <c r="DT16" s="855"/>
      <c r="DU16" s="856"/>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54"/>
      <c r="CI17" s="855"/>
      <c r="CJ17" s="855"/>
      <c r="CK17" s="855"/>
      <c r="CL17" s="856"/>
      <c r="CM17" s="854"/>
      <c r="CN17" s="855"/>
      <c r="CO17" s="855"/>
      <c r="CP17" s="855"/>
      <c r="CQ17" s="856"/>
      <c r="CR17" s="854"/>
      <c r="CS17" s="855"/>
      <c r="CT17" s="855"/>
      <c r="CU17" s="855"/>
      <c r="CV17" s="856"/>
      <c r="CW17" s="854"/>
      <c r="CX17" s="855"/>
      <c r="CY17" s="855"/>
      <c r="CZ17" s="855"/>
      <c r="DA17" s="856"/>
      <c r="DB17" s="854"/>
      <c r="DC17" s="855"/>
      <c r="DD17" s="855"/>
      <c r="DE17" s="855"/>
      <c r="DF17" s="856"/>
      <c r="DG17" s="854"/>
      <c r="DH17" s="855"/>
      <c r="DI17" s="855"/>
      <c r="DJ17" s="855"/>
      <c r="DK17" s="856"/>
      <c r="DL17" s="854"/>
      <c r="DM17" s="855"/>
      <c r="DN17" s="855"/>
      <c r="DO17" s="855"/>
      <c r="DP17" s="856"/>
      <c r="DQ17" s="854"/>
      <c r="DR17" s="855"/>
      <c r="DS17" s="855"/>
      <c r="DT17" s="855"/>
      <c r="DU17" s="856"/>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54"/>
      <c r="CI18" s="855"/>
      <c r="CJ18" s="855"/>
      <c r="CK18" s="855"/>
      <c r="CL18" s="856"/>
      <c r="CM18" s="854"/>
      <c r="CN18" s="855"/>
      <c r="CO18" s="855"/>
      <c r="CP18" s="855"/>
      <c r="CQ18" s="856"/>
      <c r="CR18" s="854"/>
      <c r="CS18" s="855"/>
      <c r="CT18" s="855"/>
      <c r="CU18" s="855"/>
      <c r="CV18" s="856"/>
      <c r="CW18" s="854"/>
      <c r="CX18" s="855"/>
      <c r="CY18" s="855"/>
      <c r="CZ18" s="855"/>
      <c r="DA18" s="856"/>
      <c r="DB18" s="854"/>
      <c r="DC18" s="855"/>
      <c r="DD18" s="855"/>
      <c r="DE18" s="855"/>
      <c r="DF18" s="856"/>
      <c r="DG18" s="854"/>
      <c r="DH18" s="855"/>
      <c r="DI18" s="855"/>
      <c r="DJ18" s="855"/>
      <c r="DK18" s="856"/>
      <c r="DL18" s="854"/>
      <c r="DM18" s="855"/>
      <c r="DN18" s="855"/>
      <c r="DO18" s="855"/>
      <c r="DP18" s="856"/>
      <c r="DQ18" s="854"/>
      <c r="DR18" s="855"/>
      <c r="DS18" s="855"/>
      <c r="DT18" s="855"/>
      <c r="DU18" s="856"/>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54"/>
      <c r="CI19" s="855"/>
      <c r="CJ19" s="855"/>
      <c r="CK19" s="855"/>
      <c r="CL19" s="856"/>
      <c r="CM19" s="854"/>
      <c r="CN19" s="855"/>
      <c r="CO19" s="855"/>
      <c r="CP19" s="855"/>
      <c r="CQ19" s="856"/>
      <c r="CR19" s="854"/>
      <c r="CS19" s="855"/>
      <c r="CT19" s="855"/>
      <c r="CU19" s="855"/>
      <c r="CV19" s="856"/>
      <c r="CW19" s="854"/>
      <c r="CX19" s="855"/>
      <c r="CY19" s="855"/>
      <c r="CZ19" s="855"/>
      <c r="DA19" s="856"/>
      <c r="DB19" s="854"/>
      <c r="DC19" s="855"/>
      <c r="DD19" s="855"/>
      <c r="DE19" s="855"/>
      <c r="DF19" s="856"/>
      <c r="DG19" s="854"/>
      <c r="DH19" s="855"/>
      <c r="DI19" s="855"/>
      <c r="DJ19" s="855"/>
      <c r="DK19" s="856"/>
      <c r="DL19" s="854"/>
      <c r="DM19" s="855"/>
      <c r="DN19" s="855"/>
      <c r="DO19" s="855"/>
      <c r="DP19" s="856"/>
      <c r="DQ19" s="854"/>
      <c r="DR19" s="855"/>
      <c r="DS19" s="855"/>
      <c r="DT19" s="855"/>
      <c r="DU19" s="856"/>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54"/>
      <c r="CI20" s="855"/>
      <c r="CJ20" s="855"/>
      <c r="CK20" s="855"/>
      <c r="CL20" s="856"/>
      <c r="CM20" s="854"/>
      <c r="CN20" s="855"/>
      <c r="CO20" s="855"/>
      <c r="CP20" s="855"/>
      <c r="CQ20" s="856"/>
      <c r="CR20" s="854"/>
      <c r="CS20" s="855"/>
      <c r="CT20" s="855"/>
      <c r="CU20" s="855"/>
      <c r="CV20" s="856"/>
      <c r="CW20" s="854"/>
      <c r="CX20" s="855"/>
      <c r="CY20" s="855"/>
      <c r="CZ20" s="855"/>
      <c r="DA20" s="856"/>
      <c r="DB20" s="854"/>
      <c r="DC20" s="855"/>
      <c r="DD20" s="855"/>
      <c r="DE20" s="855"/>
      <c r="DF20" s="856"/>
      <c r="DG20" s="854"/>
      <c r="DH20" s="855"/>
      <c r="DI20" s="855"/>
      <c r="DJ20" s="855"/>
      <c r="DK20" s="856"/>
      <c r="DL20" s="854"/>
      <c r="DM20" s="855"/>
      <c r="DN20" s="855"/>
      <c r="DO20" s="855"/>
      <c r="DP20" s="856"/>
      <c r="DQ20" s="854"/>
      <c r="DR20" s="855"/>
      <c r="DS20" s="855"/>
      <c r="DT20" s="855"/>
      <c r="DU20" s="856"/>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54"/>
      <c r="CI21" s="855"/>
      <c r="CJ21" s="855"/>
      <c r="CK21" s="855"/>
      <c r="CL21" s="856"/>
      <c r="CM21" s="854"/>
      <c r="CN21" s="855"/>
      <c r="CO21" s="855"/>
      <c r="CP21" s="855"/>
      <c r="CQ21" s="856"/>
      <c r="CR21" s="854"/>
      <c r="CS21" s="855"/>
      <c r="CT21" s="855"/>
      <c r="CU21" s="855"/>
      <c r="CV21" s="856"/>
      <c r="CW21" s="854"/>
      <c r="CX21" s="855"/>
      <c r="CY21" s="855"/>
      <c r="CZ21" s="855"/>
      <c r="DA21" s="856"/>
      <c r="DB21" s="854"/>
      <c r="DC21" s="855"/>
      <c r="DD21" s="855"/>
      <c r="DE21" s="855"/>
      <c r="DF21" s="856"/>
      <c r="DG21" s="854"/>
      <c r="DH21" s="855"/>
      <c r="DI21" s="855"/>
      <c r="DJ21" s="855"/>
      <c r="DK21" s="856"/>
      <c r="DL21" s="854"/>
      <c r="DM21" s="855"/>
      <c r="DN21" s="855"/>
      <c r="DO21" s="855"/>
      <c r="DP21" s="856"/>
      <c r="DQ21" s="854"/>
      <c r="DR21" s="855"/>
      <c r="DS21" s="855"/>
      <c r="DT21" s="855"/>
      <c r="DU21" s="856"/>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54"/>
      <c r="CI22" s="855"/>
      <c r="CJ22" s="855"/>
      <c r="CK22" s="855"/>
      <c r="CL22" s="856"/>
      <c r="CM22" s="854"/>
      <c r="CN22" s="855"/>
      <c r="CO22" s="855"/>
      <c r="CP22" s="855"/>
      <c r="CQ22" s="856"/>
      <c r="CR22" s="854"/>
      <c r="CS22" s="855"/>
      <c r="CT22" s="855"/>
      <c r="CU22" s="855"/>
      <c r="CV22" s="856"/>
      <c r="CW22" s="854"/>
      <c r="CX22" s="855"/>
      <c r="CY22" s="855"/>
      <c r="CZ22" s="855"/>
      <c r="DA22" s="856"/>
      <c r="DB22" s="854"/>
      <c r="DC22" s="855"/>
      <c r="DD22" s="855"/>
      <c r="DE22" s="855"/>
      <c r="DF22" s="856"/>
      <c r="DG22" s="854"/>
      <c r="DH22" s="855"/>
      <c r="DI22" s="855"/>
      <c r="DJ22" s="855"/>
      <c r="DK22" s="856"/>
      <c r="DL22" s="854"/>
      <c r="DM22" s="855"/>
      <c r="DN22" s="855"/>
      <c r="DO22" s="855"/>
      <c r="DP22" s="856"/>
      <c r="DQ22" s="854"/>
      <c r="DR22" s="855"/>
      <c r="DS22" s="855"/>
      <c r="DT22" s="855"/>
      <c r="DU22" s="856"/>
      <c r="DV22" s="864"/>
      <c r="DW22" s="865"/>
      <c r="DX22" s="865"/>
      <c r="DY22" s="865"/>
      <c r="DZ22" s="866"/>
      <c r="EA22" s="254"/>
    </row>
    <row r="23" spans="1:131" s="255" customFormat="1" ht="26.25" customHeight="1" thickBot="1" x14ac:dyDescent="0.2">
      <c r="A23" s="264" t="s">
        <v>387</v>
      </c>
      <c r="B23" s="870" t="s">
        <v>388</v>
      </c>
      <c r="C23" s="871"/>
      <c r="D23" s="871"/>
      <c r="E23" s="871"/>
      <c r="F23" s="871"/>
      <c r="G23" s="871"/>
      <c r="H23" s="871"/>
      <c r="I23" s="871"/>
      <c r="J23" s="871"/>
      <c r="K23" s="871"/>
      <c r="L23" s="871"/>
      <c r="M23" s="871"/>
      <c r="N23" s="871"/>
      <c r="O23" s="871"/>
      <c r="P23" s="872"/>
      <c r="Q23" s="873">
        <v>47464</v>
      </c>
      <c r="R23" s="874"/>
      <c r="S23" s="874"/>
      <c r="T23" s="874"/>
      <c r="U23" s="874"/>
      <c r="V23" s="874">
        <v>46216</v>
      </c>
      <c r="W23" s="874"/>
      <c r="X23" s="874"/>
      <c r="Y23" s="874"/>
      <c r="Z23" s="874"/>
      <c r="AA23" s="874">
        <v>1246</v>
      </c>
      <c r="AB23" s="874"/>
      <c r="AC23" s="874"/>
      <c r="AD23" s="874"/>
      <c r="AE23" s="875"/>
      <c r="AF23" s="876">
        <v>958</v>
      </c>
      <c r="AG23" s="874"/>
      <c r="AH23" s="874"/>
      <c r="AI23" s="874"/>
      <c r="AJ23" s="877"/>
      <c r="AK23" s="878"/>
      <c r="AL23" s="879"/>
      <c r="AM23" s="879"/>
      <c r="AN23" s="879"/>
      <c r="AO23" s="879"/>
      <c r="AP23" s="874">
        <v>42342</v>
      </c>
      <c r="AQ23" s="874"/>
      <c r="AR23" s="874"/>
      <c r="AS23" s="874"/>
      <c r="AT23" s="874"/>
      <c r="AU23" s="880"/>
      <c r="AV23" s="880"/>
      <c r="AW23" s="880"/>
      <c r="AX23" s="880"/>
      <c r="AY23" s="881"/>
      <c r="AZ23" s="889" t="s">
        <v>389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54"/>
      <c r="CI23" s="855"/>
      <c r="CJ23" s="855"/>
      <c r="CK23" s="855"/>
      <c r="CL23" s="856"/>
      <c r="CM23" s="854"/>
      <c r="CN23" s="855"/>
      <c r="CO23" s="855"/>
      <c r="CP23" s="855"/>
      <c r="CQ23" s="856"/>
      <c r="CR23" s="854"/>
      <c r="CS23" s="855"/>
      <c r="CT23" s="855"/>
      <c r="CU23" s="855"/>
      <c r="CV23" s="856"/>
      <c r="CW23" s="854"/>
      <c r="CX23" s="855"/>
      <c r="CY23" s="855"/>
      <c r="CZ23" s="855"/>
      <c r="DA23" s="856"/>
      <c r="DB23" s="854"/>
      <c r="DC23" s="855"/>
      <c r="DD23" s="855"/>
      <c r="DE23" s="855"/>
      <c r="DF23" s="856"/>
      <c r="DG23" s="854"/>
      <c r="DH23" s="855"/>
      <c r="DI23" s="855"/>
      <c r="DJ23" s="855"/>
      <c r="DK23" s="856"/>
      <c r="DL23" s="854"/>
      <c r="DM23" s="855"/>
      <c r="DN23" s="855"/>
      <c r="DO23" s="855"/>
      <c r="DP23" s="856"/>
      <c r="DQ23" s="854"/>
      <c r="DR23" s="855"/>
      <c r="DS23" s="855"/>
      <c r="DT23" s="855"/>
      <c r="DU23" s="856"/>
      <c r="DV23" s="864"/>
      <c r="DW23" s="865"/>
      <c r="DX23" s="865"/>
      <c r="DY23" s="865"/>
      <c r="DZ23" s="866"/>
      <c r="EA23" s="254"/>
    </row>
    <row r="24" spans="1:131" s="255" customFormat="1" ht="26.25" customHeight="1" x14ac:dyDescent="0.15">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54"/>
      <c r="CI24" s="855"/>
      <c r="CJ24" s="855"/>
      <c r="CK24" s="855"/>
      <c r="CL24" s="856"/>
      <c r="CM24" s="854"/>
      <c r="CN24" s="855"/>
      <c r="CO24" s="855"/>
      <c r="CP24" s="855"/>
      <c r="CQ24" s="856"/>
      <c r="CR24" s="854"/>
      <c r="CS24" s="855"/>
      <c r="CT24" s="855"/>
      <c r="CU24" s="855"/>
      <c r="CV24" s="856"/>
      <c r="CW24" s="854"/>
      <c r="CX24" s="855"/>
      <c r="CY24" s="855"/>
      <c r="CZ24" s="855"/>
      <c r="DA24" s="856"/>
      <c r="DB24" s="854"/>
      <c r="DC24" s="855"/>
      <c r="DD24" s="855"/>
      <c r="DE24" s="855"/>
      <c r="DF24" s="856"/>
      <c r="DG24" s="854"/>
      <c r="DH24" s="855"/>
      <c r="DI24" s="855"/>
      <c r="DJ24" s="855"/>
      <c r="DK24" s="856"/>
      <c r="DL24" s="854"/>
      <c r="DM24" s="855"/>
      <c r="DN24" s="855"/>
      <c r="DO24" s="855"/>
      <c r="DP24" s="856"/>
      <c r="DQ24" s="854"/>
      <c r="DR24" s="855"/>
      <c r="DS24" s="855"/>
      <c r="DT24" s="855"/>
      <c r="DU24" s="856"/>
      <c r="DV24" s="864"/>
      <c r="DW24" s="865"/>
      <c r="DX24" s="865"/>
      <c r="DY24" s="865"/>
      <c r="DZ24" s="866"/>
      <c r="EA24" s="254"/>
    </row>
    <row r="25" spans="1:131" s="247" customFormat="1" ht="26.25" customHeight="1" thickBot="1" x14ac:dyDescent="0.2">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54"/>
      <c r="CI25" s="855"/>
      <c r="CJ25" s="855"/>
      <c r="CK25" s="855"/>
      <c r="CL25" s="856"/>
      <c r="CM25" s="854"/>
      <c r="CN25" s="855"/>
      <c r="CO25" s="855"/>
      <c r="CP25" s="855"/>
      <c r="CQ25" s="856"/>
      <c r="CR25" s="854"/>
      <c r="CS25" s="855"/>
      <c r="CT25" s="855"/>
      <c r="CU25" s="855"/>
      <c r="CV25" s="856"/>
      <c r="CW25" s="854"/>
      <c r="CX25" s="855"/>
      <c r="CY25" s="855"/>
      <c r="CZ25" s="855"/>
      <c r="DA25" s="856"/>
      <c r="DB25" s="854"/>
      <c r="DC25" s="855"/>
      <c r="DD25" s="855"/>
      <c r="DE25" s="855"/>
      <c r="DF25" s="856"/>
      <c r="DG25" s="854"/>
      <c r="DH25" s="855"/>
      <c r="DI25" s="855"/>
      <c r="DJ25" s="855"/>
      <c r="DK25" s="856"/>
      <c r="DL25" s="854"/>
      <c r="DM25" s="855"/>
      <c r="DN25" s="855"/>
      <c r="DO25" s="855"/>
      <c r="DP25" s="856"/>
      <c r="DQ25" s="854"/>
      <c r="DR25" s="855"/>
      <c r="DS25" s="855"/>
      <c r="DT25" s="855"/>
      <c r="DU25" s="856"/>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54"/>
      <c r="CI26" s="855"/>
      <c r="CJ26" s="855"/>
      <c r="CK26" s="855"/>
      <c r="CL26" s="856"/>
      <c r="CM26" s="854"/>
      <c r="CN26" s="855"/>
      <c r="CO26" s="855"/>
      <c r="CP26" s="855"/>
      <c r="CQ26" s="856"/>
      <c r="CR26" s="854"/>
      <c r="CS26" s="855"/>
      <c r="CT26" s="855"/>
      <c r="CU26" s="855"/>
      <c r="CV26" s="856"/>
      <c r="CW26" s="854"/>
      <c r="CX26" s="855"/>
      <c r="CY26" s="855"/>
      <c r="CZ26" s="855"/>
      <c r="DA26" s="856"/>
      <c r="DB26" s="854"/>
      <c r="DC26" s="855"/>
      <c r="DD26" s="855"/>
      <c r="DE26" s="855"/>
      <c r="DF26" s="856"/>
      <c r="DG26" s="854"/>
      <c r="DH26" s="855"/>
      <c r="DI26" s="855"/>
      <c r="DJ26" s="855"/>
      <c r="DK26" s="856"/>
      <c r="DL26" s="854"/>
      <c r="DM26" s="855"/>
      <c r="DN26" s="855"/>
      <c r="DO26" s="855"/>
      <c r="DP26" s="856"/>
      <c r="DQ26" s="854"/>
      <c r="DR26" s="855"/>
      <c r="DS26" s="855"/>
      <c r="DT26" s="855"/>
      <c r="DU26" s="856"/>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54"/>
      <c r="CI27" s="855"/>
      <c r="CJ27" s="855"/>
      <c r="CK27" s="855"/>
      <c r="CL27" s="856"/>
      <c r="CM27" s="854"/>
      <c r="CN27" s="855"/>
      <c r="CO27" s="855"/>
      <c r="CP27" s="855"/>
      <c r="CQ27" s="856"/>
      <c r="CR27" s="854"/>
      <c r="CS27" s="855"/>
      <c r="CT27" s="855"/>
      <c r="CU27" s="855"/>
      <c r="CV27" s="856"/>
      <c r="CW27" s="854"/>
      <c r="CX27" s="855"/>
      <c r="CY27" s="855"/>
      <c r="CZ27" s="855"/>
      <c r="DA27" s="856"/>
      <c r="DB27" s="854"/>
      <c r="DC27" s="855"/>
      <c r="DD27" s="855"/>
      <c r="DE27" s="855"/>
      <c r="DF27" s="856"/>
      <c r="DG27" s="854"/>
      <c r="DH27" s="855"/>
      <c r="DI27" s="855"/>
      <c r="DJ27" s="855"/>
      <c r="DK27" s="856"/>
      <c r="DL27" s="854"/>
      <c r="DM27" s="855"/>
      <c r="DN27" s="855"/>
      <c r="DO27" s="855"/>
      <c r="DP27" s="856"/>
      <c r="DQ27" s="854"/>
      <c r="DR27" s="855"/>
      <c r="DS27" s="855"/>
      <c r="DT27" s="855"/>
      <c r="DU27" s="856"/>
      <c r="DV27" s="864"/>
      <c r="DW27" s="865"/>
      <c r="DX27" s="865"/>
      <c r="DY27" s="865"/>
      <c r="DZ27" s="866"/>
      <c r="EA27" s="246"/>
    </row>
    <row r="28" spans="1:131" s="247" customFormat="1" ht="26.25" customHeight="1" thickTop="1" x14ac:dyDescent="0.15">
      <c r="A28" s="266">
        <v>1</v>
      </c>
      <c r="B28" s="811" t="s">
        <v>400</v>
      </c>
      <c r="C28" s="812"/>
      <c r="D28" s="812"/>
      <c r="E28" s="812"/>
      <c r="F28" s="812"/>
      <c r="G28" s="812"/>
      <c r="H28" s="812"/>
      <c r="I28" s="812"/>
      <c r="J28" s="812"/>
      <c r="K28" s="812"/>
      <c r="L28" s="812"/>
      <c r="M28" s="812"/>
      <c r="N28" s="812"/>
      <c r="O28" s="812"/>
      <c r="P28" s="813"/>
      <c r="Q28" s="900">
        <v>9572</v>
      </c>
      <c r="R28" s="901"/>
      <c r="S28" s="901"/>
      <c r="T28" s="901"/>
      <c r="U28" s="901"/>
      <c r="V28" s="901">
        <v>9309</v>
      </c>
      <c r="W28" s="901"/>
      <c r="X28" s="901"/>
      <c r="Y28" s="901"/>
      <c r="Z28" s="901"/>
      <c r="AA28" s="901">
        <v>263</v>
      </c>
      <c r="AB28" s="901"/>
      <c r="AC28" s="901"/>
      <c r="AD28" s="901"/>
      <c r="AE28" s="902"/>
      <c r="AF28" s="903">
        <v>263</v>
      </c>
      <c r="AG28" s="901"/>
      <c r="AH28" s="901"/>
      <c r="AI28" s="901"/>
      <c r="AJ28" s="904"/>
      <c r="AK28" s="905">
        <v>581</v>
      </c>
      <c r="AL28" s="906"/>
      <c r="AM28" s="906"/>
      <c r="AN28" s="906"/>
      <c r="AO28" s="906"/>
      <c r="AP28" s="845" t="s">
        <v>584</v>
      </c>
      <c r="AQ28" s="845"/>
      <c r="AR28" s="845"/>
      <c r="AS28" s="845"/>
      <c r="AT28" s="845"/>
      <c r="AU28" s="845" t="s">
        <v>584</v>
      </c>
      <c r="AV28" s="845"/>
      <c r="AW28" s="845"/>
      <c r="AX28" s="845"/>
      <c r="AY28" s="845"/>
      <c r="AZ28" s="845" t="s">
        <v>584</v>
      </c>
      <c r="BA28" s="845"/>
      <c r="BB28" s="845"/>
      <c r="BC28" s="845"/>
      <c r="BD28" s="845"/>
      <c r="BE28" s="898"/>
      <c r="BF28" s="898"/>
      <c r="BG28" s="898"/>
      <c r="BH28" s="898"/>
      <c r="BI28" s="899"/>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54"/>
      <c r="CI28" s="855"/>
      <c r="CJ28" s="855"/>
      <c r="CK28" s="855"/>
      <c r="CL28" s="856"/>
      <c r="CM28" s="854"/>
      <c r="CN28" s="855"/>
      <c r="CO28" s="855"/>
      <c r="CP28" s="855"/>
      <c r="CQ28" s="856"/>
      <c r="CR28" s="854"/>
      <c r="CS28" s="855"/>
      <c r="CT28" s="855"/>
      <c r="CU28" s="855"/>
      <c r="CV28" s="856"/>
      <c r="CW28" s="854"/>
      <c r="CX28" s="855"/>
      <c r="CY28" s="855"/>
      <c r="CZ28" s="855"/>
      <c r="DA28" s="856"/>
      <c r="DB28" s="854"/>
      <c r="DC28" s="855"/>
      <c r="DD28" s="855"/>
      <c r="DE28" s="855"/>
      <c r="DF28" s="856"/>
      <c r="DG28" s="854"/>
      <c r="DH28" s="855"/>
      <c r="DI28" s="855"/>
      <c r="DJ28" s="855"/>
      <c r="DK28" s="856"/>
      <c r="DL28" s="854"/>
      <c r="DM28" s="855"/>
      <c r="DN28" s="855"/>
      <c r="DO28" s="855"/>
      <c r="DP28" s="856"/>
      <c r="DQ28" s="854"/>
      <c r="DR28" s="855"/>
      <c r="DS28" s="855"/>
      <c r="DT28" s="855"/>
      <c r="DU28" s="856"/>
      <c r="DV28" s="864"/>
      <c r="DW28" s="865"/>
      <c r="DX28" s="865"/>
      <c r="DY28" s="865"/>
      <c r="DZ28" s="866"/>
      <c r="EA28" s="246"/>
    </row>
    <row r="29" spans="1:131" s="247" customFormat="1" ht="26.25" customHeight="1" x14ac:dyDescent="0.15">
      <c r="A29" s="266">
        <v>2</v>
      </c>
      <c r="B29" s="835" t="s">
        <v>401</v>
      </c>
      <c r="C29" s="836"/>
      <c r="D29" s="836"/>
      <c r="E29" s="836"/>
      <c r="F29" s="836"/>
      <c r="G29" s="836"/>
      <c r="H29" s="836"/>
      <c r="I29" s="836"/>
      <c r="J29" s="836"/>
      <c r="K29" s="836"/>
      <c r="L29" s="836"/>
      <c r="M29" s="836"/>
      <c r="N29" s="836"/>
      <c r="O29" s="836"/>
      <c r="P29" s="837"/>
      <c r="Q29" s="838">
        <v>11456</v>
      </c>
      <c r="R29" s="839"/>
      <c r="S29" s="839"/>
      <c r="T29" s="839"/>
      <c r="U29" s="839"/>
      <c r="V29" s="839">
        <v>11345</v>
      </c>
      <c r="W29" s="839"/>
      <c r="X29" s="839"/>
      <c r="Y29" s="839"/>
      <c r="Z29" s="839"/>
      <c r="AA29" s="839">
        <v>111</v>
      </c>
      <c r="AB29" s="839"/>
      <c r="AC29" s="839"/>
      <c r="AD29" s="839"/>
      <c r="AE29" s="840"/>
      <c r="AF29" s="841">
        <v>111</v>
      </c>
      <c r="AG29" s="842"/>
      <c r="AH29" s="842"/>
      <c r="AI29" s="842"/>
      <c r="AJ29" s="843"/>
      <c r="AK29" s="909">
        <v>1583</v>
      </c>
      <c r="AL29" s="910"/>
      <c r="AM29" s="910"/>
      <c r="AN29" s="910"/>
      <c r="AO29" s="910"/>
      <c r="AP29" s="845" t="s">
        <v>584</v>
      </c>
      <c r="AQ29" s="845"/>
      <c r="AR29" s="845"/>
      <c r="AS29" s="845"/>
      <c r="AT29" s="845"/>
      <c r="AU29" s="845" t="s">
        <v>584</v>
      </c>
      <c r="AV29" s="845"/>
      <c r="AW29" s="845"/>
      <c r="AX29" s="845"/>
      <c r="AY29" s="845"/>
      <c r="AZ29" s="845" t="s">
        <v>584</v>
      </c>
      <c r="BA29" s="845"/>
      <c r="BB29" s="845"/>
      <c r="BC29" s="845"/>
      <c r="BD29" s="845"/>
      <c r="BE29" s="907"/>
      <c r="BF29" s="907"/>
      <c r="BG29" s="907"/>
      <c r="BH29" s="907"/>
      <c r="BI29" s="908"/>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54"/>
      <c r="CI29" s="855"/>
      <c r="CJ29" s="855"/>
      <c r="CK29" s="855"/>
      <c r="CL29" s="856"/>
      <c r="CM29" s="854"/>
      <c r="CN29" s="855"/>
      <c r="CO29" s="855"/>
      <c r="CP29" s="855"/>
      <c r="CQ29" s="856"/>
      <c r="CR29" s="854"/>
      <c r="CS29" s="855"/>
      <c r="CT29" s="855"/>
      <c r="CU29" s="855"/>
      <c r="CV29" s="856"/>
      <c r="CW29" s="854"/>
      <c r="CX29" s="855"/>
      <c r="CY29" s="855"/>
      <c r="CZ29" s="855"/>
      <c r="DA29" s="856"/>
      <c r="DB29" s="854"/>
      <c r="DC29" s="855"/>
      <c r="DD29" s="855"/>
      <c r="DE29" s="855"/>
      <c r="DF29" s="856"/>
      <c r="DG29" s="854"/>
      <c r="DH29" s="855"/>
      <c r="DI29" s="855"/>
      <c r="DJ29" s="855"/>
      <c r="DK29" s="856"/>
      <c r="DL29" s="854"/>
      <c r="DM29" s="855"/>
      <c r="DN29" s="855"/>
      <c r="DO29" s="855"/>
      <c r="DP29" s="856"/>
      <c r="DQ29" s="854"/>
      <c r="DR29" s="855"/>
      <c r="DS29" s="855"/>
      <c r="DT29" s="855"/>
      <c r="DU29" s="856"/>
      <c r="DV29" s="864"/>
      <c r="DW29" s="865"/>
      <c r="DX29" s="865"/>
      <c r="DY29" s="865"/>
      <c r="DZ29" s="866"/>
      <c r="EA29" s="246"/>
    </row>
    <row r="30" spans="1:131" s="247" customFormat="1" ht="26.25" customHeight="1" x14ac:dyDescent="0.15">
      <c r="A30" s="266">
        <v>3</v>
      </c>
      <c r="B30" s="835" t="s">
        <v>402</v>
      </c>
      <c r="C30" s="836"/>
      <c r="D30" s="836"/>
      <c r="E30" s="836"/>
      <c r="F30" s="836"/>
      <c r="G30" s="836"/>
      <c r="H30" s="836"/>
      <c r="I30" s="836"/>
      <c r="J30" s="836"/>
      <c r="K30" s="836"/>
      <c r="L30" s="836"/>
      <c r="M30" s="836"/>
      <c r="N30" s="836"/>
      <c r="O30" s="836"/>
      <c r="P30" s="837"/>
      <c r="Q30" s="838">
        <v>1405</v>
      </c>
      <c r="R30" s="839"/>
      <c r="S30" s="839"/>
      <c r="T30" s="839"/>
      <c r="U30" s="839"/>
      <c r="V30" s="839">
        <v>1390</v>
      </c>
      <c r="W30" s="839"/>
      <c r="X30" s="839"/>
      <c r="Y30" s="839"/>
      <c r="Z30" s="839"/>
      <c r="AA30" s="839">
        <v>15</v>
      </c>
      <c r="AB30" s="839"/>
      <c r="AC30" s="839"/>
      <c r="AD30" s="839"/>
      <c r="AE30" s="840"/>
      <c r="AF30" s="841">
        <v>15</v>
      </c>
      <c r="AG30" s="842"/>
      <c r="AH30" s="842"/>
      <c r="AI30" s="842"/>
      <c r="AJ30" s="843"/>
      <c r="AK30" s="909">
        <v>306</v>
      </c>
      <c r="AL30" s="910"/>
      <c r="AM30" s="910"/>
      <c r="AN30" s="910"/>
      <c r="AO30" s="910"/>
      <c r="AP30" s="845" t="s">
        <v>584</v>
      </c>
      <c r="AQ30" s="845"/>
      <c r="AR30" s="845"/>
      <c r="AS30" s="845"/>
      <c r="AT30" s="845"/>
      <c r="AU30" s="845" t="s">
        <v>584</v>
      </c>
      <c r="AV30" s="845"/>
      <c r="AW30" s="845"/>
      <c r="AX30" s="845"/>
      <c r="AY30" s="845"/>
      <c r="AZ30" s="845" t="s">
        <v>584</v>
      </c>
      <c r="BA30" s="845"/>
      <c r="BB30" s="845"/>
      <c r="BC30" s="845"/>
      <c r="BD30" s="845"/>
      <c r="BE30" s="907"/>
      <c r="BF30" s="907"/>
      <c r="BG30" s="907"/>
      <c r="BH30" s="907"/>
      <c r="BI30" s="908"/>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54"/>
      <c r="CI30" s="855"/>
      <c r="CJ30" s="855"/>
      <c r="CK30" s="855"/>
      <c r="CL30" s="856"/>
      <c r="CM30" s="854"/>
      <c r="CN30" s="855"/>
      <c r="CO30" s="855"/>
      <c r="CP30" s="855"/>
      <c r="CQ30" s="856"/>
      <c r="CR30" s="854"/>
      <c r="CS30" s="855"/>
      <c r="CT30" s="855"/>
      <c r="CU30" s="855"/>
      <c r="CV30" s="856"/>
      <c r="CW30" s="854"/>
      <c r="CX30" s="855"/>
      <c r="CY30" s="855"/>
      <c r="CZ30" s="855"/>
      <c r="DA30" s="856"/>
      <c r="DB30" s="854"/>
      <c r="DC30" s="855"/>
      <c r="DD30" s="855"/>
      <c r="DE30" s="855"/>
      <c r="DF30" s="856"/>
      <c r="DG30" s="854"/>
      <c r="DH30" s="855"/>
      <c r="DI30" s="855"/>
      <c r="DJ30" s="855"/>
      <c r="DK30" s="856"/>
      <c r="DL30" s="854"/>
      <c r="DM30" s="855"/>
      <c r="DN30" s="855"/>
      <c r="DO30" s="855"/>
      <c r="DP30" s="856"/>
      <c r="DQ30" s="854"/>
      <c r="DR30" s="855"/>
      <c r="DS30" s="855"/>
      <c r="DT30" s="855"/>
      <c r="DU30" s="856"/>
      <c r="DV30" s="864"/>
      <c r="DW30" s="865"/>
      <c r="DX30" s="865"/>
      <c r="DY30" s="865"/>
      <c r="DZ30" s="866"/>
      <c r="EA30" s="246"/>
    </row>
    <row r="31" spans="1:131" s="247" customFormat="1" ht="26.25" customHeight="1" x14ac:dyDescent="0.15">
      <c r="A31" s="266">
        <v>4</v>
      </c>
      <c r="B31" s="835" t="s">
        <v>403</v>
      </c>
      <c r="C31" s="836"/>
      <c r="D31" s="836"/>
      <c r="E31" s="836"/>
      <c r="F31" s="836"/>
      <c r="G31" s="836"/>
      <c r="H31" s="836"/>
      <c r="I31" s="836"/>
      <c r="J31" s="836"/>
      <c r="K31" s="836"/>
      <c r="L31" s="836"/>
      <c r="M31" s="836"/>
      <c r="N31" s="836"/>
      <c r="O31" s="836"/>
      <c r="P31" s="837"/>
      <c r="Q31" s="838">
        <v>724</v>
      </c>
      <c r="R31" s="839"/>
      <c r="S31" s="839"/>
      <c r="T31" s="839"/>
      <c r="U31" s="839"/>
      <c r="V31" s="839">
        <v>683</v>
      </c>
      <c r="W31" s="839"/>
      <c r="X31" s="839"/>
      <c r="Y31" s="839"/>
      <c r="Z31" s="839"/>
      <c r="AA31" s="839">
        <v>41</v>
      </c>
      <c r="AB31" s="839"/>
      <c r="AC31" s="839"/>
      <c r="AD31" s="839"/>
      <c r="AE31" s="840"/>
      <c r="AF31" s="841">
        <v>41</v>
      </c>
      <c r="AG31" s="842"/>
      <c r="AH31" s="842"/>
      <c r="AI31" s="842"/>
      <c r="AJ31" s="843"/>
      <c r="AK31" s="909">
        <v>150</v>
      </c>
      <c r="AL31" s="910"/>
      <c r="AM31" s="910"/>
      <c r="AN31" s="910"/>
      <c r="AO31" s="910"/>
      <c r="AP31" s="845" t="s">
        <v>584</v>
      </c>
      <c r="AQ31" s="845"/>
      <c r="AR31" s="845"/>
      <c r="AS31" s="845"/>
      <c r="AT31" s="845"/>
      <c r="AU31" s="845" t="s">
        <v>584</v>
      </c>
      <c r="AV31" s="845"/>
      <c r="AW31" s="845"/>
      <c r="AX31" s="845"/>
      <c r="AY31" s="845"/>
      <c r="AZ31" s="845" t="s">
        <v>584</v>
      </c>
      <c r="BA31" s="845"/>
      <c r="BB31" s="845"/>
      <c r="BC31" s="845"/>
      <c r="BD31" s="845"/>
      <c r="BE31" s="907"/>
      <c r="BF31" s="907"/>
      <c r="BG31" s="907"/>
      <c r="BH31" s="907"/>
      <c r="BI31" s="908"/>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54"/>
      <c r="CI31" s="855"/>
      <c r="CJ31" s="855"/>
      <c r="CK31" s="855"/>
      <c r="CL31" s="856"/>
      <c r="CM31" s="854"/>
      <c r="CN31" s="855"/>
      <c r="CO31" s="855"/>
      <c r="CP31" s="855"/>
      <c r="CQ31" s="856"/>
      <c r="CR31" s="854"/>
      <c r="CS31" s="855"/>
      <c r="CT31" s="855"/>
      <c r="CU31" s="855"/>
      <c r="CV31" s="856"/>
      <c r="CW31" s="854"/>
      <c r="CX31" s="855"/>
      <c r="CY31" s="855"/>
      <c r="CZ31" s="855"/>
      <c r="DA31" s="856"/>
      <c r="DB31" s="854"/>
      <c r="DC31" s="855"/>
      <c r="DD31" s="855"/>
      <c r="DE31" s="855"/>
      <c r="DF31" s="856"/>
      <c r="DG31" s="854"/>
      <c r="DH31" s="855"/>
      <c r="DI31" s="855"/>
      <c r="DJ31" s="855"/>
      <c r="DK31" s="856"/>
      <c r="DL31" s="854"/>
      <c r="DM31" s="855"/>
      <c r="DN31" s="855"/>
      <c r="DO31" s="855"/>
      <c r="DP31" s="856"/>
      <c r="DQ31" s="854"/>
      <c r="DR31" s="855"/>
      <c r="DS31" s="855"/>
      <c r="DT31" s="855"/>
      <c r="DU31" s="856"/>
      <c r="DV31" s="864"/>
      <c r="DW31" s="865"/>
      <c r="DX31" s="865"/>
      <c r="DY31" s="865"/>
      <c r="DZ31" s="866"/>
      <c r="EA31" s="246"/>
    </row>
    <row r="32" spans="1:131" s="247" customFormat="1" ht="26.25" customHeight="1" x14ac:dyDescent="0.15">
      <c r="A32" s="266">
        <v>5</v>
      </c>
      <c r="B32" s="835" t="s">
        <v>404</v>
      </c>
      <c r="C32" s="836"/>
      <c r="D32" s="836"/>
      <c r="E32" s="836"/>
      <c r="F32" s="836"/>
      <c r="G32" s="836"/>
      <c r="H32" s="836"/>
      <c r="I32" s="836"/>
      <c r="J32" s="836"/>
      <c r="K32" s="836"/>
      <c r="L32" s="836"/>
      <c r="M32" s="836"/>
      <c r="N32" s="836"/>
      <c r="O32" s="836"/>
      <c r="P32" s="837"/>
      <c r="Q32" s="838">
        <v>87</v>
      </c>
      <c r="R32" s="839"/>
      <c r="S32" s="839"/>
      <c r="T32" s="839"/>
      <c r="U32" s="839"/>
      <c r="V32" s="839">
        <v>65</v>
      </c>
      <c r="W32" s="839"/>
      <c r="X32" s="839"/>
      <c r="Y32" s="839"/>
      <c r="Z32" s="839"/>
      <c r="AA32" s="839">
        <v>22</v>
      </c>
      <c r="AB32" s="839"/>
      <c r="AC32" s="839"/>
      <c r="AD32" s="839"/>
      <c r="AE32" s="840"/>
      <c r="AF32" s="841">
        <v>22</v>
      </c>
      <c r="AG32" s="842"/>
      <c r="AH32" s="842"/>
      <c r="AI32" s="842"/>
      <c r="AJ32" s="843"/>
      <c r="AK32" s="845" t="s">
        <v>584</v>
      </c>
      <c r="AL32" s="845"/>
      <c r="AM32" s="845"/>
      <c r="AN32" s="845"/>
      <c r="AO32" s="845"/>
      <c r="AP32" s="845" t="s">
        <v>584</v>
      </c>
      <c r="AQ32" s="845"/>
      <c r="AR32" s="845"/>
      <c r="AS32" s="845"/>
      <c r="AT32" s="845"/>
      <c r="AU32" s="845" t="s">
        <v>584</v>
      </c>
      <c r="AV32" s="845"/>
      <c r="AW32" s="845"/>
      <c r="AX32" s="845"/>
      <c r="AY32" s="845"/>
      <c r="AZ32" s="845" t="s">
        <v>584</v>
      </c>
      <c r="BA32" s="845"/>
      <c r="BB32" s="845"/>
      <c r="BC32" s="845"/>
      <c r="BD32" s="845"/>
      <c r="BE32" s="907"/>
      <c r="BF32" s="907"/>
      <c r="BG32" s="907"/>
      <c r="BH32" s="907"/>
      <c r="BI32" s="908"/>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54"/>
      <c r="CI32" s="855"/>
      <c r="CJ32" s="855"/>
      <c r="CK32" s="855"/>
      <c r="CL32" s="856"/>
      <c r="CM32" s="854"/>
      <c r="CN32" s="855"/>
      <c r="CO32" s="855"/>
      <c r="CP32" s="855"/>
      <c r="CQ32" s="856"/>
      <c r="CR32" s="854"/>
      <c r="CS32" s="855"/>
      <c r="CT32" s="855"/>
      <c r="CU32" s="855"/>
      <c r="CV32" s="856"/>
      <c r="CW32" s="854"/>
      <c r="CX32" s="855"/>
      <c r="CY32" s="855"/>
      <c r="CZ32" s="855"/>
      <c r="DA32" s="856"/>
      <c r="DB32" s="854"/>
      <c r="DC32" s="855"/>
      <c r="DD32" s="855"/>
      <c r="DE32" s="855"/>
      <c r="DF32" s="856"/>
      <c r="DG32" s="854"/>
      <c r="DH32" s="855"/>
      <c r="DI32" s="855"/>
      <c r="DJ32" s="855"/>
      <c r="DK32" s="856"/>
      <c r="DL32" s="854"/>
      <c r="DM32" s="855"/>
      <c r="DN32" s="855"/>
      <c r="DO32" s="855"/>
      <c r="DP32" s="856"/>
      <c r="DQ32" s="854"/>
      <c r="DR32" s="855"/>
      <c r="DS32" s="855"/>
      <c r="DT32" s="855"/>
      <c r="DU32" s="856"/>
      <c r="DV32" s="864"/>
      <c r="DW32" s="865"/>
      <c r="DX32" s="865"/>
      <c r="DY32" s="865"/>
      <c r="DZ32" s="866"/>
      <c r="EA32" s="246"/>
    </row>
    <row r="33" spans="1:131" s="247" customFormat="1" ht="26.25" customHeight="1" x14ac:dyDescent="0.15">
      <c r="A33" s="266">
        <v>6</v>
      </c>
      <c r="B33" s="835" t="s">
        <v>405</v>
      </c>
      <c r="C33" s="836"/>
      <c r="D33" s="836"/>
      <c r="E33" s="836"/>
      <c r="F33" s="836"/>
      <c r="G33" s="836"/>
      <c r="H33" s="836"/>
      <c r="I33" s="836"/>
      <c r="J33" s="836"/>
      <c r="K33" s="836"/>
      <c r="L33" s="836"/>
      <c r="M33" s="836"/>
      <c r="N33" s="836"/>
      <c r="O33" s="836"/>
      <c r="P33" s="837"/>
      <c r="Q33" s="838">
        <v>2062</v>
      </c>
      <c r="R33" s="839"/>
      <c r="S33" s="839"/>
      <c r="T33" s="839"/>
      <c r="U33" s="839"/>
      <c r="V33" s="839">
        <v>1855</v>
      </c>
      <c r="W33" s="839"/>
      <c r="X33" s="839"/>
      <c r="Y33" s="839"/>
      <c r="Z33" s="839"/>
      <c r="AA33" s="839">
        <v>207</v>
      </c>
      <c r="AB33" s="839"/>
      <c r="AC33" s="839"/>
      <c r="AD33" s="839"/>
      <c r="AE33" s="840"/>
      <c r="AF33" s="841">
        <v>1951</v>
      </c>
      <c r="AG33" s="842"/>
      <c r="AH33" s="842"/>
      <c r="AI33" s="842"/>
      <c r="AJ33" s="843"/>
      <c r="AK33" s="909">
        <v>565</v>
      </c>
      <c r="AL33" s="910"/>
      <c r="AM33" s="910"/>
      <c r="AN33" s="910"/>
      <c r="AO33" s="910"/>
      <c r="AP33" s="910">
        <v>7448</v>
      </c>
      <c r="AQ33" s="910"/>
      <c r="AR33" s="910"/>
      <c r="AS33" s="910"/>
      <c r="AT33" s="910"/>
      <c r="AU33" s="910">
        <v>2376</v>
      </c>
      <c r="AV33" s="910"/>
      <c r="AW33" s="910"/>
      <c r="AX33" s="910"/>
      <c r="AY33" s="910"/>
      <c r="AZ33" s="845" t="s">
        <v>584</v>
      </c>
      <c r="BA33" s="845"/>
      <c r="BB33" s="845"/>
      <c r="BC33" s="845"/>
      <c r="BD33" s="845"/>
      <c r="BE33" s="907" t="s">
        <v>406</v>
      </c>
      <c r="BF33" s="907"/>
      <c r="BG33" s="907"/>
      <c r="BH33" s="907"/>
      <c r="BI33" s="908"/>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54"/>
      <c r="CI33" s="855"/>
      <c r="CJ33" s="855"/>
      <c r="CK33" s="855"/>
      <c r="CL33" s="856"/>
      <c r="CM33" s="854"/>
      <c r="CN33" s="855"/>
      <c r="CO33" s="855"/>
      <c r="CP33" s="855"/>
      <c r="CQ33" s="856"/>
      <c r="CR33" s="854"/>
      <c r="CS33" s="855"/>
      <c r="CT33" s="855"/>
      <c r="CU33" s="855"/>
      <c r="CV33" s="856"/>
      <c r="CW33" s="854"/>
      <c r="CX33" s="855"/>
      <c r="CY33" s="855"/>
      <c r="CZ33" s="855"/>
      <c r="DA33" s="856"/>
      <c r="DB33" s="854"/>
      <c r="DC33" s="855"/>
      <c r="DD33" s="855"/>
      <c r="DE33" s="855"/>
      <c r="DF33" s="856"/>
      <c r="DG33" s="854"/>
      <c r="DH33" s="855"/>
      <c r="DI33" s="855"/>
      <c r="DJ33" s="855"/>
      <c r="DK33" s="856"/>
      <c r="DL33" s="854"/>
      <c r="DM33" s="855"/>
      <c r="DN33" s="855"/>
      <c r="DO33" s="855"/>
      <c r="DP33" s="856"/>
      <c r="DQ33" s="854"/>
      <c r="DR33" s="855"/>
      <c r="DS33" s="855"/>
      <c r="DT33" s="855"/>
      <c r="DU33" s="856"/>
      <c r="DV33" s="864"/>
      <c r="DW33" s="865"/>
      <c r="DX33" s="865"/>
      <c r="DY33" s="865"/>
      <c r="DZ33" s="866"/>
      <c r="EA33" s="246"/>
    </row>
    <row r="34" spans="1:131" s="247" customFormat="1" ht="26.25" customHeight="1" x14ac:dyDescent="0.15">
      <c r="A34" s="266">
        <v>7</v>
      </c>
      <c r="B34" s="835" t="s">
        <v>407</v>
      </c>
      <c r="C34" s="836"/>
      <c r="D34" s="836"/>
      <c r="E34" s="836"/>
      <c r="F34" s="836"/>
      <c r="G34" s="836"/>
      <c r="H34" s="836"/>
      <c r="I34" s="836"/>
      <c r="J34" s="836"/>
      <c r="K34" s="836"/>
      <c r="L34" s="836"/>
      <c r="M34" s="836"/>
      <c r="N34" s="836"/>
      <c r="O34" s="836"/>
      <c r="P34" s="837"/>
      <c r="Q34" s="838">
        <v>13190</v>
      </c>
      <c r="R34" s="839"/>
      <c r="S34" s="839"/>
      <c r="T34" s="839"/>
      <c r="U34" s="839"/>
      <c r="V34" s="839">
        <v>13140</v>
      </c>
      <c r="W34" s="839"/>
      <c r="X34" s="839"/>
      <c r="Y34" s="839"/>
      <c r="Z34" s="839"/>
      <c r="AA34" s="839">
        <v>50</v>
      </c>
      <c r="AB34" s="839"/>
      <c r="AC34" s="839"/>
      <c r="AD34" s="839"/>
      <c r="AE34" s="840"/>
      <c r="AF34" s="841">
        <v>3881</v>
      </c>
      <c r="AG34" s="842"/>
      <c r="AH34" s="842"/>
      <c r="AI34" s="842"/>
      <c r="AJ34" s="843"/>
      <c r="AK34" s="909">
        <v>1448</v>
      </c>
      <c r="AL34" s="910"/>
      <c r="AM34" s="910"/>
      <c r="AN34" s="910"/>
      <c r="AO34" s="910"/>
      <c r="AP34" s="910">
        <v>5505</v>
      </c>
      <c r="AQ34" s="910"/>
      <c r="AR34" s="910"/>
      <c r="AS34" s="910"/>
      <c r="AT34" s="910"/>
      <c r="AU34" s="910">
        <v>2912</v>
      </c>
      <c r="AV34" s="910"/>
      <c r="AW34" s="910"/>
      <c r="AX34" s="910"/>
      <c r="AY34" s="910"/>
      <c r="AZ34" s="845" t="s">
        <v>584</v>
      </c>
      <c r="BA34" s="845"/>
      <c r="BB34" s="845"/>
      <c r="BC34" s="845"/>
      <c r="BD34" s="845"/>
      <c r="BE34" s="907" t="s">
        <v>408</v>
      </c>
      <c r="BF34" s="907"/>
      <c r="BG34" s="907"/>
      <c r="BH34" s="907"/>
      <c r="BI34" s="908"/>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54"/>
      <c r="CI34" s="855"/>
      <c r="CJ34" s="855"/>
      <c r="CK34" s="855"/>
      <c r="CL34" s="856"/>
      <c r="CM34" s="854"/>
      <c r="CN34" s="855"/>
      <c r="CO34" s="855"/>
      <c r="CP34" s="855"/>
      <c r="CQ34" s="856"/>
      <c r="CR34" s="854"/>
      <c r="CS34" s="855"/>
      <c r="CT34" s="855"/>
      <c r="CU34" s="855"/>
      <c r="CV34" s="856"/>
      <c r="CW34" s="854"/>
      <c r="CX34" s="855"/>
      <c r="CY34" s="855"/>
      <c r="CZ34" s="855"/>
      <c r="DA34" s="856"/>
      <c r="DB34" s="854"/>
      <c r="DC34" s="855"/>
      <c r="DD34" s="855"/>
      <c r="DE34" s="855"/>
      <c r="DF34" s="856"/>
      <c r="DG34" s="854"/>
      <c r="DH34" s="855"/>
      <c r="DI34" s="855"/>
      <c r="DJ34" s="855"/>
      <c r="DK34" s="856"/>
      <c r="DL34" s="854"/>
      <c r="DM34" s="855"/>
      <c r="DN34" s="855"/>
      <c r="DO34" s="855"/>
      <c r="DP34" s="856"/>
      <c r="DQ34" s="854"/>
      <c r="DR34" s="855"/>
      <c r="DS34" s="855"/>
      <c r="DT34" s="855"/>
      <c r="DU34" s="856"/>
      <c r="DV34" s="864"/>
      <c r="DW34" s="865"/>
      <c r="DX34" s="865"/>
      <c r="DY34" s="865"/>
      <c r="DZ34" s="866"/>
      <c r="EA34" s="246"/>
    </row>
    <row r="35" spans="1:131" s="247" customFormat="1" ht="26.25" customHeight="1" x14ac:dyDescent="0.15">
      <c r="A35" s="266">
        <v>8</v>
      </c>
      <c r="B35" s="835" t="s">
        <v>409</v>
      </c>
      <c r="C35" s="836"/>
      <c r="D35" s="836"/>
      <c r="E35" s="836"/>
      <c r="F35" s="836"/>
      <c r="G35" s="836"/>
      <c r="H35" s="836"/>
      <c r="I35" s="836"/>
      <c r="J35" s="836"/>
      <c r="K35" s="836"/>
      <c r="L35" s="836"/>
      <c r="M35" s="836"/>
      <c r="N35" s="836"/>
      <c r="O35" s="836"/>
      <c r="P35" s="837"/>
      <c r="Q35" s="838">
        <v>4064</v>
      </c>
      <c r="R35" s="839"/>
      <c r="S35" s="839"/>
      <c r="T35" s="839"/>
      <c r="U35" s="839"/>
      <c r="V35" s="839">
        <v>3460</v>
      </c>
      <c r="W35" s="839"/>
      <c r="X35" s="839"/>
      <c r="Y35" s="839"/>
      <c r="Z35" s="839"/>
      <c r="AA35" s="839">
        <v>604</v>
      </c>
      <c r="AB35" s="839"/>
      <c r="AC35" s="839"/>
      <c r="AD35" s="839"/>
      <c r="AE35" s="840"/>
      <c r="AF35" s="841">
        <v>1135</v>
      </c>
      <c r="AG35" s="842"/>
      <c r="AH35" s="842"/>
      <c r="AI35" s="842"/>
      <c r="AJ35" s="843"/>
      <c r="AK35" s="909">
        <v>1865</v>
      </c>
      <c r="AL35" s="910"/>
      <c r="AM35" s="910"/>
      <c r="AN35" s="910"/>
      <c r="AO35" s="910"/>
      <c r="AP35" s="910">
        <v>23761</v>
      </c>
      <c r="AQ35" s="910"/>
      <c r="AR35" s="910"/>
      <c r="AS35" s="910"/>
      <c r="AT35" s="910"/>
      <c r="AU35" s="910">
        <v>15302</v>
      </c>
      <c r="AV35" s="910"/>
      <c r="AW35" s="910"/>
      <c r="AX35" s="910"/>
      <c r="AY35" s="910"/>
      <c r="AZ35" s="845" t="s">
        <v>584</v>
      </c>
      <c r="BA35" s="845"/>
      <c r="BB35" s="845"/>
      <c r="BC35" s="845"/>
      <c r="BD35" s="845"/>
      <c r="BE35" s="907" t="s">
        <v>410</v>
      </c>
      <c r="BF35" s="907"/>
      <c r="BG35" s="907"/>
      <c r="BH35" s="907"/>
      <c r="BI35" s="908"/>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54"/>
      <c r="CI35" s="855"/>
      <c r="CJ35" s="855"/>
      <c r="CK35" s="855"/>
      <c r="CL35" s="856"/>
      <c r="CM35" s="854"/>
      <c r="CN35" s="855"/>
      <c r="CO35" s="855"/>
      <c r="CP35" s="855"/>
      <c r="CQ35" s="856"/>
      <c r="CR35" s="854"/>
      <c r="CS35" s="855"/>
      <c r="CT35" s="855"/>
      <c r="CU35" s="855"/>
      <c r="CV35" s="856"/>
      <c r="CW35" s="854"/>
      <c r="CX35" s="855"/>
      <c r="CY35" s="855"/>
      <c r="CZ35" s="855"/>
      <c r="DA35" s="856"/>
      <c r="DB35" s="854"/>
      <c r="DC35" s="855"/>
      <c r="DD35" s="855"/>
      <c r="DE35" s="855"/>
      <c r="DF35" s="856"/>
      <c r="DG35" s="854"/>
      <c r="DH35" s="855"/>
      <c r="DI35" s="855"/>
      <c r="DJ35" s="855"/>
      <c r="DK35" s="856"/>
      <c r="DL35" s="854"/>
      <c r="DM35" s="855"/>
      <c r="DN35" s="855"/>
      <c r="DO35" s="855"/>
      <c r="DP35" s="856"/>
      <c r="DQ35" s="854"/>
      <c r="DR35" s="855"/>
      <c r="DS35" s="855"/>
      <c r="DT35" s="855"/>
      <c r="DU35" s="856"/>
      <c r="DV35" s="864"/>
      <c r="DW35" s="865"/>
      <c r="DX35" s="865"/>
      <c r="DY35" s="865"/>
      <c r="DZ35" s="866"/>
      <c r="EA35" s="246"/>
    </row>
    <row r="36" spans="1:131" s="247" customFormat="1" ht="26.25" customHeight="1" x14ac:dyDescent="0.15">
      <c r="A36" s="266">
        <v>9</v>
      </c>
      <c r="B36" s="835" t="s">
        <v>411</v>
      </c>
      <c r="C36" s="836"/>
      <c r="D36" s="836"/>
      <c r="E36" s="836"/>
      <c r="F36" s="836"/>
      <c r="G36" s="836"/>
      <c r="H36" s="836"/>
      <c r="I36" s="836"/>
      <c r="J36" s="836"/>
      <c r="K36" s="836"/>
      <c r="L36" s="836"/>
      <c r="M36" s="836"/>
      <c r="N36" s="836"/>
      <c r="O36" s="836"/>
      <c r="P36" s="837"/>
      <c r="Q36" s="838">
        <v>16</v>
      </c>
      <c r="R36" s="839"/>
      <c r="S36" s="839"/>
      <c r="T36" s="839"/>
      <c r="U36" s="839"/>
      <c r="V36" s="839">
        <v>15</v>
      </c>
      <c r="W36" s="839"/>
      <c r="X36" s="839"/>
      <c r="Y36" s="839"/>
      <c r="Z36" s="839"/>
      <c r="AA36" s="839">
        <v>1</v>
      </c>
      <c r="AB36" s="839"/>
      <c r="AC36" s="839"/>
      <c r="AD36" s="839"/>
      <c r="AE36" s="840"/>
      <c r="AF36" s="841">
        <v>1</v>
      </c>
      <c r="AG36" s="842"/>
      <c r="AH36" s="842"/>
      <c r="AI36" s="842"/>
      <c r="AJ36" s="843"/>
      <c r="AK36" s="909">
        <v>9</v>
      </c>
      <c r="AL36" s="910"/>
      <c r="AM36" s="910"/>
      <c r="AN36" s="910"/>
      <c r="AO36" s="910"/>
      <c r="AP36" s="845" t="s">
        <v>584</v>
      </c>
      <c r="AQ36" s="845"/>
      <c r="AR36" s="845"/>
      <c r="AS36" s="845"/>
      <c r="AT36" s="845"/>
      <c r="AU36" s="845" t="s">
        <v>584</v>
      </c>
      <c r="AV36" s="845"/>
      <c r="AW36" s="845"/>
      <c r="AX36" s="845"/>
      <c r="AY36" s="845"/>
      <c r="AZ36" s="845" t="s">
        <v>584</v>
      </c>
      <c r="BA36" s="845"/>
      <c r="BB36" s="845"/>
      <c r="BC36" s="845"/>
      <c r="BD36" s="845"/>
      <c r="BE36" s="907" t="s">
        <v>412</v>
      </c>
      <c r="BF36" s="907"/>
      <c r="BG36" s="907"/>
      <c r="BH36" s="907"/>
      <c r="BI36" s="908"/>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54"/>
      <c r="CI36" s="855"/>
      <c r="CJ36" s="855"/>
      <c r="CK36" s="855"/>
      <c r="CL36" s="856"/>
      <c r="CM36" s="854"/>
      <c r="CN36" s="855"/>
      <c r="CO36" s="855"/>
      <c r="CP36" s="855"/>
      <c r="CQ36" s="856"/>
      <c r="CR36" s="854"/>
      <c r="CS36" s="855"/>
      <c r="CT36" s="855"/>
      <c r="CU36" s="855"/>
      <c r="CV36" s="856"/>
      <c r="CW36" s="854"/>
      <c r="CX36" s="855"/>
      <c r="CY36" s="855"/>
      <c r="CZ36" s="855"/>
      <c r="DA36" s="856"/>
      <c r="DB36" s="854"/>
      <c r="DC36" s="855"/>
      <c r="DD36" s="855"/>
      <c r="DE36" s="855"/>
      <c r="DF36" s="856"/>
      <c r="DG36" s="854"/>
      <c r="DH36" s="855"/>
      <c r="DI36" s="855"/>
      <c r="DJ36" s="855"/>
      <c r="DK36" s="856"/>
      <c r="DL36" s="854"/>
      <c r="DM36" s="855"/>
      <c r="DN36" s="855"/>
      <c r="DO36" s="855"/>
      <c r="DP36" s="856"/>
      <c r="DQ36" s="854"/>
      <c r="DR36" s="855"/>
      <c r="DS36" s="855"/>
      <c r="DT36" s="855"/>
      <c r="DU36" s="856"/>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09"/>
      <c r="AL37" s="910"/>
      <c r="AM37" s="910"/>
      <c r="AN37" s="910"/>
      <c r="AO37" s="910"/>
      <c r="AP37" s="910"/>
      <c r="AQ37" s="910"/>
      <c r="AR37" s="910"/>
      <c r="AS37" s="910"/>
      <c r="AT37" s="910"/>
      <c r="AU37" s="910"/>
      <c r="AV37" s="910"/>
      <c r="AW37" s="910"/>
      <c r="AX37" s="910"/>
      <c r="AY37" s="910"/>
      <c r="AZ37" s="911"/>
      <c r="BA37" s="911"/>
      <c r="BB37" s="911"/>
      <c r="BC37" s="911"/>
      <c r="BD37" s="911"/>
      <c r="BE37" s="907"/>
      <c r="BF37" s="907"/>
      <c r="BG37" s="907"/>
      <c r="BH37" s="907"/>
      <c r="BI37" s="908"/>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54"/>
      <c r="CI37" s="855"/>
      <c r="CJ37" s="855"/>
      <c r="CK37" s="855"/>
      <c r="CL37" s="856"/>
      <c r="CM37" s="854"/>
      <c r="CN37" s="855"/>
      <c r="CO37" s="855"/>
      <c r="CP37" s="855"/>
      <c r="CQ37" s="856"/>
      <c r="CR37" s="854"/>
      <c r="CS37" s="855"/>
      <c r="CT37" s="855"/>
      <c r="CU37" s="855"/>
      <c r="CV37" s="856"/>
      <c r="CW37" s="854"/>
      <c r="CX37" s="855"/>
      <c r="CY37" s="855"/>
      <c r="CZ37" s="855"/>
      <c r="DA37" s="856"/>
      <c r="DB37" s="854"/>
      <c r="DC37" s="855"/>
      <c r="DD37" s="855"/>
      <c r="DE37" s="855"/>
      <c r="DF37" s="856"/>
      <c r="DG37" s="854"/>
      <c r="DH37" s="855"/>
      <c r="DI37" s="855"/>
      <c r="DJ37" s="855"/>
      <c r="DK37" s="856"/>
      <c r="DL37" s="854"/>
      <c r="DM37" s="855"/>
      <c r="DN37" s="855"/>
      <c r="DO37" s="855"/>
      <c r="DP37" s="856"/>
      <c r="DQ37" s="854"/>
      <c r="DR37" s="855"/>
      <c r="DS37" s="855"/>
      <c r="DT37" s="855"/>
      <c r="DU37" s="856"/>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09"/>
      <c r="AL38" s="910"/>
      <c r="AM38" s="910"/>
      <c r="AN38" s="910"/>
      <c r="AO38" s="910"/>
      <c r="AP38" s="910"/>
      <c r="AQ38" s="910"/>
      <c r="AR38" s="910"/>
      <c r="AS38" s="910"/>
      <c r="AT38" s="910"/>
      <c r="AU38" s="910"/>
      <c r="AV38" s="910"/>
      <c r="AW38" s="910"/>
      <c r="AX38" s="910"/>
      <c r="AY38" s="910"/>
      <c r="AZ38" s="911"/>
      <c r="BA38" s="911"/>
      <c r="BB38" s="911"/>
      <c r="BC38" s="911"/>
      <c r="BD38" s="911"/>
      <c r="BE38" s="907"/>
      <c r="BF38" s="907"/>
      <c r="BG38" s="907"/>
      <c r="BH38" s="907"/>
      <c r="BI38" s="908"/>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54"/>
      <c r="CI38" s="855"/>
      <c r="CJ38" s="855"/>
      <c r="CK38" s="855"/>
      <c r="CL38" s="856"/>
      <c r="CM38" s="854"/>
      <c r="CN38" s="855"/>
      <c r="CO38" s="855"/>
      <c r="CP38" s="855"/>
      <c r="CQ38" s="856"/>
      <c r="CR38" s="854"/>
      <c r="CS38" s="855"/>
      <c r="CT38" s="855"/>
      <c r="CU38" s="855"/>
      <c r="CV38" s="856"/>
      <c r="CW38" s="854"/>
      <c r="CX38" s="855"/>
      <c r="CY38" s="855"/>
      <c r="CZ38" s="855"/>
      <c r="DA38" s="856"/>
      <c r="DB38" s="854"/>
      <c r="DC38" s="855"/>
      <c r="DD38" s="855"/>
      <c r="DE38" s="855"/>
      <c r="DF38" s="856"/>
      <c r="DG38" s="854"/>
      <c r="DH38" s="855"/>
      <c r="DI38" s="855"/>
      <c r="DJ38" s="855"/>
      <c r="DK38" s="856"/>
      <c r="DL38" s="854"/>
      <c r="DM38" s="855"/>
      <c r="DN38" s="855"/>
      <c r="DO38" s="855"/>
      <c r="DP38" s="856"/>
      <c r="DQ38" s="854"/>
      <c r="DR38" s="855"/>
      <c r="DS38" s="855"/>
      <c r="DT38" s="855"/>
      <c r="DU38" s="856"/>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09"/>
      <c r="AL39" s="910"/>
      <c r="AM39" s="910"/>
      <c r="AN39" s="910"/>
      <c r="AO39" s="910"/>
      <c r="AP39" s="910"/>
      <c r="AQ39" s="910"/>
      <c r="AR39" s="910"/>
      <c r="AS39" s="910"/>
      <c r="AT39" s="910"/>
      <c r="AU39" s="910"/>
      <c r="AV39" s="910"/>
      <c r="AW39" s="910"/>
      <c r="AX39" s="910"/>
      <c r="AY39" s="910"/>
      <c r="AZ39" s="911"/>
      <c r="BA39" s="911"/>
      <c r="BB39" s="911"/>
      <c r="BC39" s="911"/>
      <c r="BD39" s="911"/>
      <c r="BE39" s="907"/>
      <c r="BF39" s="907"/>
      <c r="BG39" s="907"/>
      <c r="BH39" s="907"/>
      <c r="BI39" s="908"/>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54"/>
      <c r="CI39" s="855"/>
      <c r="CJ39" s="855"/>
      <c r="CK39" s="855"/>
      <c r="CL39" s="856"/>
      <c r="CM39" s="854"/>
      <c r="CN39" s="855"/>
      <c r="CO39" s="855"/>
      <c r="CP39" s="855"/>
      <c r="CQ39" s="856"/>
      <c r="CR39" s="854"/>
      <c r="CS39" s="855"/>
      <c r="CT39" s="855"/>
      <c r="CU39" s="855"/>
      <c r="CV39" s="856"/>
      <c r="CW39" s="854"/>
      <c r="CX39" s="855"/>
      <c r="CY39" s="855"/>
      <c r="CZ39" s="855"/>
      <c r="DA39" s="856"/>
      <c r="DB39" s="854"/>
      <c r="DC39" s="855"/>
      <c r="DD39" s="855"/>
      <c r="DE39" s="855"/>
      <c r="DF39" s="856"/>
      <c r="DG39" s="854"/>
      <c r="DH39" s="855"/>
      <c r="DI39" s="855"/>
      <c r="DJ39" s="855"/>
      <c r="DK39" s="856"/>
      <c r="DL39" s="854"/>
      <c r="DM39" s="855"/>
      <c r="DN39" s="855"/>
      <c r="DO39" s="855"/>
      <c r="DP39" s="856"/>
      <c r="DQ39" s="854"/>
      <c r="DR39" s="855"/>
      <c r="DS39" s="855"/>
      <c r="DT39" s="855"/>
      <c r="DU39" s="856"/>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09"/>
      <c r="AL40" s="910"/>
      <c r="AM40" s="910"/>
      <c r="AN40" s="910"/>
      <c r="AO40" s="910"/>
      <c r="AP40" s="910"/>
      <c r="AQ40" s="910"/>
      <c r="AR40" s="910"/>
      <c r="AS40" s="910"/>
      <c r="AT40" s="910"/>
      <c r="AU40" s="910"/>
      <c r="AV40" s="910"/>
      <c r="AW40" s="910"/>
      <c r="AX40" s="910"/>
      <c r="AY40" s="910"/>
      <c r="AZ40" s="911"/>
      <c r="BA40" s="911"/>
      <c r="BB40" s="911"/>
      <c r="BC40" s="911"/>
      <c r="BD40" s="911"/>
      <c r="BE40" s="907"/>
      <c r="BF40" s="907"/>
      <c r="BG40" s="907"/>
      <c r="BH40" s="907"/>
      <c r="BI40" s="908"/>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54"/>
      <c r="CI40" s="855"/>
      <c r="CJ40" s="855"/>
      <c r="CK40" s="855"/>
      <c r="CL40" s="856"/>
      <c r="CM40" s="854"/>
      <c r="CN40" s="855"/>
      <c r="CO40" s="855"/>
      <c r="CP40" s="855"/>
      <c r="CQ40" s="856"/>
      <c r="CR40" s="854"/>
      <c r="CS40" s="855"/>
      <c r="CT40" s="855"/>
      <c r="CU40" s="855"/>
      <c r="CV40" s="856"/>
      <c r="CW40" s="854"/>
      <c r="CX40" s="855"/>
      <c r="CY40" s="855"/>
      <c r="CZ40" s="855"/>
      <c r="DA40" s="856"/>
      <c r="DB40" s="854"/>
      <c r="DC40" s="855"/>
      <c r="DD40" s="855"/>
      <c r="DE40" s="855"/>
      <c r="DF40" s="856"/>
      <c r="DG40" s="854"/>
      <c r="DH40" s="855"/>
      <c r="DI40" s="855"/>
      <c r="DJ40" s="855"/>
      <c r="DK40" s="856"/>
      <c r="DL40" s="854"/>
      <c r="DM40" s="855"/>
      <c r="DN40" s="855"/>
      <c r="DO40" s="855"/>
      <c r="DP40" s="856"/>
      <c r="DQ40" s="854"/>
      <c r="DR40" s="855"/>
      <c r="DS40" s="855"/>
      <c r="DT40" s="855"/>
      <c r="DU40" s="856"/>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09"/>
      <c r="AL41" s="910"/>
      <c r="AM41" s="910"/>
      <c r="AN41" s="910"/>
      <c r="AO41" s="910"/>
      <c r="AP41" s="910"/>
      <c r="AQ41" s="910"/>
      <c r="AR41" s="910"/>
      <c r="AS41" s="910"/>
      <c r="AT41" s="910"/>
      <c r="AU41" s="910"/>
      <c r="AV41" s="910"/>
      <c r="AW41" s="910"/>
      <c r="AX41" s="910"/>
      <c r="AY41" s="910"/>
      <c r="AZ41" s="911"/>
      <c r="BA41" s="911"/>
      <c r="BB41" s="911"/>
      <c r="BC41" s="911"/>
      <c r="BD41" s="911"/>
      <c r="BE41" s="907"/>
      <c r="BF41" s="907"/>
      <c r="BG41" s="907"/>
      <c r="BH41" s="907"/>
      <c r="BI41" s="908"/>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54"/>
      <c r="CI41" s="855"/>
      <c r="CJ41" s="855"/>
      <c r="CK41" s="855"/>
      <c r="CL41" s="856"/>
      <c r="CM41" s="854"/>
      <c r="CN41" s="855"/>
      <c r="CO41" s="855"/>
      <c r="CP41" s="855"/>
      <c r="CQ41" s="856"/>
      <c r="CR41" s="854"/>
      <c r="CS41" s="855"/>
      <c r="CT41" s="855"/>
      <c r="CU41" s="855"/>
      <c r="CV41" s="856"/>
      <c r="CW41" s="854"/>
      <c r="CX41" s="855"/>
      <c r="CY41" s="855"/>
      <c r="CZ41" s="855"/>
      <c r="DA41" s="856"/>
      <c r="DB41" s="854"/>
      <c r="DC41" s="855"/>
      <c r="DD41" s="855"/>
      <c r="DE41" s="855"/>
      <c r="DF41" s="856"/>
      <c r="DG41" s="854"/>
      <c r="DH41" s="855"/>
      <c r="DI41" s="855"/>
      <c r="DJ41" s="855"/>
      <c r="DK41" s="856"/>
      <c r="DL41" s="854"/>
      <c r="DM41" s="855"/>
      <c r="DN41" s="855"/>
      <c r="DO41" s="855"/>
      <c r="DP41" s="856"/>
      <c r="DQ41" s="854"/>
      <c r="DR41" s="855"/>
      <c r="DS41" s="855"/>
      <c r="DT41" s="855"/>
      <c r="DU41" s="856"/>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09"/>
      <c r="AL42" s="910"/>
      <c r="AM42" s="910"/>
      <c r="AN42" s="910"/>
      <c r="AO42" s="910"/>
      <c r="AP42" s="910"/>
      <c r="AQ42" s="910"/>
      <c r="AR42" s="910"/>
      <c r="AS42" s="910"/>
      <c r="AT42" s="910"/>
      <c r="AU42" s="910"/>
      <c r="AV42" s="910"/>
      <c r="AW42" s="910"/>
      <c r="AX42" s="910"/>
      <c r="AY42" s="910"/>
      <c r="AZ42" s="911"/>
      <c r="BA42" s="911"/>
      <c r="BB42" s="911"/>
      <c r="BC42" s="911"/>
      <c r="BD42" s="911"/>
      <c r="BE42" s="907"/>
      <c r="BF42" s="907"/>
      <c r="BG42" s="907"/>
      <c r="BH42" s="907"/>
      <c r="BI42" s="908"/>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54"/>
      <c r="CI42" s="855"/>
      <c r="CJ42" s="855"/>
      <c r="CK42" s="855"/>
      <c r="CL42" s="856"/>
      <c r="CM42" s="854"/>
      <c r="CN42" s="855"/>
      <c r="CO42" s="855"/>
      <c r="CP42" s="855"/>
      <c r="CQ42" s="856"/>
      <c r="CR42" s="854"/>
      <c r="CS42" s="855"/>
      <c r="CT42" s="855"/>
      <c r="CU42" s="855"/>
      <c r="CV42" s="856"/>
      <c r="CW42" s="854"/>
      <c r="CX42" s="855"/>
      <c r="CY42" s="855"/>
      <c r="CZ42" s="855"/>
      <c r="DA42" s="856"/>
      <c r="DB42" s="854"/>
      <c r="DC42" s="855"/>
      <c r="DD42" s="855"/>
      <c r="DE42" s="855"/>
      <c r="DF42" s="856"/>
      <c r="DG42" s="854"/>
      <c r="DH42" s="855"/>
      <c r="DI42" s="855"/>
      <c r="DJ42" s="855"/>
      <c r="DK42" s="856"/>
      <c r="DL42" s="854"/>
      <c r="DM42" s="855"/>
      <c r="DN42" s="855"/>
      <c r="DO42" s="855"/>
      <c r="DP42" s="856"/>
      <c r="DQ42" s="854"/>
      <c r="DR42" s="855"/>
      <c r="DS42" s="855"/>
      <c r="DT42" s="855"/>
      <c r="DU42" s="856"/>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09"/>
      <c r="AL43" s="910"/>
      <c r="AM43" s="910"/>
      <c r="AN43" s="910"/>
      <c r="AO43" s="910"/>
      <c r="AP43" s="910"/>
      <c r="AQ43" s="910"/>
      <c r="AR43" s="910"/>
      <c r="AS43" s="910"/>
      <c r="AT43" s="910"/>
      <c r="AU43" s="910"/>
      <c r="AV43" s="910"/>
      <c r="AW43" s="910"/>
      <c r="AX43" s="910"/>
      <c r="AY43" s="910"/>
      <c r="AZ43" s="911"/>
      <c r="BA43" s="911"/>
      <c r="BB43" s="911"/>
      <c r="BC43" s="911"/>
      <c r="BD43" s="911"/>
      <c r="BE43" s="907"/>
      <c r="BF43" s="907"/>
      <c r="BG43" s="907"/>
      <c r="BH43" s="907"/>
      <c r="BI43" s="908"/>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54"/>
      <c r="CI43" s="855"/>
      <c r="CJ43" s="855"/>
      <c r="CK43" s="855"/>
      <c r="CL43" s="856"/>
      <c r="CM43" s="854"/>
      <c r="CN43" s="855"/>
      <c r="CO43" s="855"/>
      <c r="CP43" s="855"/>
      <c r="CQ43" s="856"/>
      <c r="CR43" s="854"/>
      <c r="CS43" s="855"/>
      <c r="CT43" s="855"/>
      <c r="CU43" s="855"/>
      <c r="CV43" s="856"/>
      <c r="CW43" s="854"/>
      <c r="CX43" s="855"/>
      <c r="CY43" s="855"/>
      <c r="CZ43" s="855"/>
      <c r="DA43" s="856"/>
      <c r="DB43" s="854"/>
      <c r="DC43" s="855"/>
      <c r="DD43" s="855"/>
      <c r="DE43" s="855"/>
      <c r="DF43" s="856"/>
      <c r="DG43" s="854"/>
      <c r="DH43" s="855"/>
      <c r="DI43" s="855"/>
      <c r="DJ43" s="855"/>
      <c r="DK43" s="856"/>
      <c r="DL43" s="854"/>
      <c r="DM43" s="855"/>
      <c r="DN43" s="855"/>
      <c r="DO43" s="855"/>
      <c r="DP43" s="856"/>
      <c r="DQ43" s="854"/>
      <c r="DR43" s="855"/>
      <c r="DS43" s="855"/>
      <c r="DT43" s="855"/>
      <c r="DU43" s="856"/>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09"/>
      <c r="AL44" s="910"/>
      <c r="AM44" s="910"/>
      <c r="AN44" s="910"/>
      <c r="AO44" s="910"/>
      <c r="AP44" s="910"/>
      <c r="AQ44" s="910"/>
      <c r="AR44" s="910"/>
      <c r="AS44" s="910"/>
      <c r="AT44" s="910"/>
      <c r="AU44" s="910"/>
      <c r="AV44" s="910"/>
      <c r="AW44" s="910"/>
      <c r="AX44" s="910"/>
      <c r="AY44" s="910"/>
      <c r="AZ44" s="911"/>
      <c r="BA44" s="911"/>
      <c r="BB44" s="911"/>
      <c r="BC44" s="911"/>
      <c r="BD44" s="911"/>
      <c r="BE44" s="907"/>
      <c r="BF44" s="907"/>
      <c r="BG44" s="907"/>
      <c r="BH44" s="907"/>
      <c r="BI44" s="908"/>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54"/>
      <c r="CI44" s="855"/>
      <c r="CJ44" s="855"/>
      <c r="CK44" s="855"/>
      <c r="CL44" s="856"/>
      <c r="CM44" s="854"/>
      <c r="CN44" s="855"/>
      <c r="CO44" s="855"/>
      <c r="CP44" s="855"/>
      <c r="CQ44" s="856"/>
      <c r="CR44" s="854"/>
      <c r="CS44" s="855"/>
      <c r="CT44" s="855"/>
      <c r="CU44" s="855"/>
      <c r="CV44" s="856"/>
      <c r="CW44" s="854"/>
      <c r="CX44" s="855"/>
      <c r="CY44" s="855"/>
      <c r="CZ44" s="855"/>
      <c r="DA44" s="856"/>
      <c r="DB44" s="854"/>
      <c r="DC44" s="855"/>
      <c r="DD44" s="855"/>
      <c r="DE44" s="855"/>
      <c r="DF44" s="856"/>
      <c r="DG44" s="854"/>
      <c r="DH44" s="855"/>
      <c r="DI44" s="855"/>
      <c r="DJ44" s="855"/>
      <c r="DK44" s="856"/>
      <c r="DL44" s="854"/>
      <c r="DM44" s="855"/>
      <c r="DN44" s="855"/>
      <c r="DO44" s="855"/>
      <c r="DP44" s="856"/>
      <c r="DQ44" s="854"/>
      <c r="DR44" s="855"/>
      <c r="DS44" s="855"/>
      <c r="DT44" s="855"/>
      <c r="DU44" s="856"/>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09"/>
      <c r="AL45" s="910"/>
      <c r="AM45" s="910"/>
      <c r="AN45" s="910"/>
      <c r="AO45" s="910"/>
      <c r="AP45" s="910"/>
      <c r="AQ45" s="910"/>
      <c r="AR45" s="910"/>
      <c r="AS45" s="910"/>
      <c r="AT45" s="910"/>
      <c r="AU45" s="910"/>
      <c r="AV45" s="910"/>
      <c r="AW45" s="910"/>
      <c r="AX45" s="910"/>
      <c r="AY45" s="910"/>
      <c r="AZ45" s="911"/>
      <c r="BA45" s="911"/>
      <c r="BB45" s="911"/>
      <c r="BC45" s="911"/>
      <c r="BD45" s="911"/>
      <c r="BE45" s="907"/>
      <c r="BF45" s="907"/>
      <c r="BG45" s="907"/>
      <c r="BH45" s="907"/>
      <c r="BI45" s="908"/>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54"/>
      <c r="CI45" s="855"/>
      <c r="CJ45" s="855"/>
      <c r="CK45" s="855"/>
      <c r="CL45" s="856"/>
      <c r="CM45" s="854"/>
      <c r="CN45" s="855"/>
      <c r="CO45" s="855"/>
      <c r="CP45" s="855"/>
      <c r="CQ45" s="856"/>
      <c r="CR45" s="854"/>
      <c r="CS45" s="855"/>
      <c r="CT45" s="855"/>
      <c r="CU45" s="855"/>
      <c r="CV45" s="856"/>
      <c r="CW45" s="854"/>
      <c r="CX45" s="855"/>
      <c r="CY45" s="855"/>
      <c r="CZ45" s="855"/>
      <c r="DA45" s="856"/>
      <c r="DB45" s="854"/>
      <c r="DC45" s="855"/>
      <c r="DD45" s="855"/>
      <c r="DE45" s="855"/>
      <c r="DF45" s="856"/>
      <c r="DG45" s="854"/>
      <c r="DH45" s="855"/>
      <c r="DI45" s="855"/>
      <c r="DJ45" s="855"/>
      <c r="DK45" s="856"/>
      <c r="DL45" s="854"/>
      <c r="DM45" s="855"/>
      <c r="DN45" s="855"/>
      <c r="DO45" s="855"/>
      <c r="DP45" s="856"/>
      <c r="DQ45" s="854"/>
      <c r="DR45" s="855"/>
      <c r="DS45" s="855"/>
      <c r="DT45" s="855"/>
      <c r="DU45" s="856"/>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09"/>
      <c r="AL46" s="910"/>
      <c r="AM46" s="910"/>
      <c r="AN46" s="910"/>
      <c r="AO46" s="910"/>
      <c r="AP46" s="910"/>
      <c r="AQ46" s="910"/>
      <c r="AR46" s="910"/>
      <c r="AS46" s="910"/>
      <c r="AT46" s="910"/>
      <c r="AU46" s="910"/>
      <c r="AV46" s="910"/>
      <c r="AW46" s="910"/>
      <c r="AX46" s="910"/>
      <c r="AY46" s="910"/>
      <c r="AZ46" s="911"/>
      <c r="BA46" s="911"/>
      <c r="BB46" s="911"/>
      <c r="BC46" s="911"/>
      <c r="BD46" s="911"/>
      <c r="BE46" s="907"/>
      <c r="BF46" s="907"/>
      <c r="BG46" s="907"/>
      <c r="BH46" s="907"/>
      <c r="BI46" s="908"/>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54"/>
      <c r="CI46" s="855"/>
      <c r="CJ46" s="855"/>
      <c r="CK46" s="855"/>
      <c r="CL46" s="856"/>
      <c r="CM46" s="854"/>
      <c r="CN46" s="855"/>
      <c r="CO46" s="855"/>
      <c r="CP46" s="855"/>
      <c r="CQ46" s="856"/>
      <c r="CR46" s="854"/>
      <c r="CS46" s="855"/>
      <c r="CT46" s="855"/>
      <c r="CU46" s="855"/>
      <c r="CV46" s="856"/>
      <c r="CW46" s="854"/>
      <c r="CX46" s="855"/>
      <c r="CY46" s="855"/>
      <c r="CZ46" s="855"/>
      <c r="DA46" s="856"/>
      <c r="DB46" s="854"/>
      <c r="DC46" s="855"/>
      <c r="DD46" s="855"/>
      <c r="DE46" s="855"/>
      <c r="DF46" s="856"/>
      <c r="DG46" s="854"/>
      <c r="DH46" s="855"/>
      <c r="DI46" s="855"/>
      <c r="DJ46" s="855"/>
      <c r="DK46" s="856"/>
      <c r="DL46" s="854"/>
      <c r="DM46" s="855"/>
      <c r="DN46" s="855"/>
      <c r="DO46" s="855"/>
      <c r="DP46" s="856"/>
      <c r="DQ46" s="854"/>
      <c r="DR46" s="855"/>
      <c r="DS46" s="855"/>
      <c r="DT46" s="855"/>
      <c r="DU46" s="856"/>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09"/>
      <c r="AL47" s="910"/>
      <c r="AM47" s="910"/>
      <c r="AN47" s="910"/>
      <c r="AO47" s="910"/>
      <c r="AP47" s="910"/>
      <c r="AQ47" s="910"/>
      <c r="AR47" s="910"/>
      <c r="AS47" s="910"/>
      <c r="AT47" s="910"/>
      <c r="AU47" s="910"/>
      <c r="AV47" s="910"/>
      <c r="AW47" s="910"/>
      <c r="AX47" s="910"/>
      <c r="AY47" s="910"/>
      <c r="AZ47" s="911"/>
      <c r="BA47" s="911"/>
      <c r="BB47" s="911"/>
      <c r="BC47" s="911"/>
      <c r="BD47" s="911"/>
      <c r="BE47" s="907"/>
      <c r="BF47" s="907"/>
      <c r="BG47" s="907"/>
      <c r="BH47" s="907"/>
      <c r="BI47" s="908"/>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54"/>
      <c r="CI47" s="855"/>
      <c r="CJ47" s="855"/>
      <c r="CK47" s="855"/>
      <c r="CL47" s="856"/>
      <c r="CM47" s="854"/>
      <c r="CN47" s="855"/>
      <c r="CO47" s="855"/>
      <c r="CP47" s="855"/>
      <c r="CQ47" s="856"/>
      <c r="CR47" s="854"/>
      <c r="CS47" s="855"/>
      <c r="CT47" s="855"/>
      <c r="CU47" s="855"/>
      <c r="CV47" s="856"/>
      <c r="CW47" s="854"/>
      <c r="CX47" s="855"/>
      <c r="CY47" s="855"/>
      <c r="CZ47" s="855"/>
      <c r="DA47" s="856"/>
      <c r="DB47" s="854"/>
      <c r="DC47" s="855"/>
      <c r="DD47" s="855"/>
      <c r="DE47" s="855"/>
      <c r="DF47" s="856"/>
      <c r="DG47" s="854"/>
      <c r="DH47" s="855"/>
      <c r="DI47" s="855"/>
      <c r="DJ47" s="855"/>
      <c r="DK47" s="856"/>
      <c r="DL47" s="854"/>
      <c r="DM47" s="855"/>
      <c r="DN47" s="855"/>
      <c r="DO47" s="855"/>
      <c r="DP47" s="856"/>
      <c r="DQ47" s="854"/>
      <c r="DR47" s="855"/>
      <c r="DS47" s="855"/>
      <c r="DT47" s="855"/>
      <c r="DU47" s="856"/>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09"/>
      <c r="AL48" s="910"/>
      <c r="AM48" s="910"/>
      <c r="AN48" s="910"/>
      <c r="AO48" s="910"/>
      <c r="AP48" s="910"/>
      <c r="AQ48" s="910"/>
      <c r="AR48" s="910"/>
      <c r="AS48" s="910"/>
      <c r="AT48" s="910"/>
      <c r="AU48" s="910"/>
      <c r="AV48" s="910"/>
      <c r="AW48" s="910"/>
      <c r="AX48" s="910"/>
      <c r="AY48" s="910"/>
      <c r="AZ48" s="911"/>
      <c r="BA48" s="911"/>
      <c r="BB48" s="911"/>
      <c r="BC48" s="911"/>
      <c r="BD48" s="911"/>
      <c r="BE48" s="907"/>
      <c r="BF48" s="907"/>
      <c r="BG48" s="907"/>
      <c r="BH48" s="907"/>
      <c r="BI48" s="908"/>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54"/>
      <c r="CI48" s="855"/>
      <c r="CJ48" s="855"/>
      <c r="CK48" s="855"/>
      <c r="CL48" s="856"/>
      <c r="CM48" s="854"/>
      <c r="CN48" s="855"/>
      <c r="CO48" s="855"/>
      <c r="CP48" s="855"/>
      <c r="CQ48" s="856"/>
      <c r="CR48" s="854"/>
      <c r="CS48" s="855"/>
      <c r="CT48" s="855"/>
      <c r="CU48" s="855"/>
      <c r="CV48" s="856"/>
      <c r="CW48" s="854"/>
      <c r="CX48" s="855"/>
      <c r="CY48" s="855"/>
      <c r="CZ48" s="855"/>
      <c r="DA48" s="856"/>
      <c r="DB48" s="854"/>
      <c r="DC48" s="855"/>
      <c r="DD48" s="855"/>
      <c r="DE48" s="855"/>
      <c r="DF48" s="856"/>
      <c r="DG48" s="854"/>
      <c r="DH48" s="855"/>
      <c r="DI48" s="855"/>
      <c r="DJ48" s="855"/>
      <c r="DK48" s="856"/>
      <c r="DL48" s="854"/>
      <c r="DM48" s="855"/>
      <c r="DN48" s="855"/>
      <c r="DO48" s="855"/>
      <c r="DP48" s="856"/>
      <c r="DQ48" s="854"/>
      <c r="DR48" s="855"/>
      <c r="DS48" s="855"/>
      <c r="DT48" s="855"/>
      <c r="DU48" s="856"/>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09"/>
      <c r="AL49" s="910"/>
      <c r="AM49" s="910"/>
      <c r="AN49" s="910"/>
      <c r="AO49" s="910"/>
      <c r="AP49" s="910"/>
      <c r="AQ49" s="910"/>
      <c r="AR49" s="910"/>
      <c r="AS49" s="910"/>
      <c r="AT49" s="910"/>
      <c r="AU49" s="910"/>
      <c r="AV49" s="910"/>
      <c r="AW49" s="910"/>
      <c r="AX49" s="910"/>
      <c r="AY49" s="910"/>
      <c r="AZ49" s="911"/>
      <c r="BA49" s="911"/>
      <c r="BB49" s="911"/>
      <c r="BC49" s="911"/>
      <c r="BD49" s="911"/>
      <c r="BE49" s="907"/>
      <c r="BF49" s="907"/>
      <c r="BG49" s="907"/>
      <c r="BH49" s="907"/>
      <c r="BI49" s="908"/>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54"/>
      <c r="CI49" s="855"/>
      <c r="CJ49" s="855"/>
      <c r="CK49" s="855"/>
      <c r="CL49" s="856"/>
      <c r="CM49" s="854"/>
      <c r="CN49" s="855"/>
      <c r="CO49" s="855"/>
      <c r="CP49" s="855"/>
      <c r="CQ49" s="856"/>
      <c r="CR49" s="854"/>
      <c r="CS49" s="855"/>
      <c r="CT49" s="855"/>
      <c r="CU49" s="855"/>
      <c r="CV49" s="856"/>
      <c r="CW49" s="854"/>
      <c r="CX49" s="855"/>
      <c r="CY49" s="855"/>
      <c r="CZ49" s="855"/>
      <c r="DA49" s="856"/>
      <c r="DB49" s="854"/>
      <c r="DC49" s="855"/>
      <c r="DD49" s="855"/>
      <c r="DE49" s="855"/>
      <c r="DF49" s="856"/>
      <c r="DG49" s="854"/>
      <c r="DH49" s="855"/>
      <c r="DI49" s="855"/>
      <c r="DJ49" s="855"/>
      <c r="DK49" s="856"/>
      <c r="DL49" s="854"/>
      <c r="DM49" s="855"/>
      <c r="DN49" s="855"/>
      <c r="DO49" s="855"/>
      <c r="DP49" s="856"/>
      <c r="DQ49" s="854"/>
      <c r="DR49" s="855"/>
      <c r="DS49" s="855"/>
      <c r="DT49" s="855"/>
      <c r="DU49" s="856"/>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2"/>
      <c r="R50" s="913"/>
      <c r="S50" s="913"/>
      <c r="T50" s="913"/>
      <c r="U50" s="913"/>
      <c r="V50" s="913"/>
      <c r="W50" s="913"/>
      <c r="X50" s="913"/>
      <c r="Y50" s="913"/>
      <c r="Z50" s="913"/>
      <c r="AA50" s="913"/>
      <c r="AB50" s="913"/>
      <c r="AC50" s="913"/>
      <c r="AD50" s="913"/>
      <c r="AE50" s="914"/>
      <c r="AF50" s="841"/>
      <c r="AG50" s="842"/>
      <c r="AH50" s="842"/>
      <c r="AI50" s="842"/>
      <c r="AJ50" s="843"/>
      <c r="AK50" s="915"/>
      <c r="AL50" s="913"/>
      <c r="AM50" s="913"/>
      <c r="AN50" s="913"/>
      <c r="AO50" s="913"/>
      <c r="AP50" s="913"/>
      <c r="AQ50" s="913"/>
      <c r="AR50" s="913"/>
      <c r="AS50" s="913"/>
      <c r="AT50" s="913"/>
      <c r="AU50" s="913"/>
      <c r="AV50" s="913"/>
      <c r="AW50" s="913"/>
      <c r="AX50" s="913"/>
      <c r="AY50" s="913"/>
      <c r="AZ50" s="916"/>
      <c r="BA50" s="916"/>
      <c r="BB50" s="916"/>
      <c r="BC50" s="916"/>
      <c r="BD50" s="916"/>
      <c r="BE50" s="907"/>
      <c r="BF50" s="907"/>
      <c r="BG50" s="907"/>
      <c r="BH50" s="907"/>
      <c r="BI50" s="908"/>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54"/>
      <c r="CI50" s="855"/>
      <c r="CJ50" s="855"/>
      <c r="CK50" s="855"/>
      <c r="CL50" s="856"/>
      <c r="CM50" s="854"/>
      <c r="CN50" s="855"/>
      <c r="CO50" s="855"/>
      <c r="CP50" s="855"/>
      <c r="CQ50" s="856"/>
      <c r="CR50" s="854"/>
      <c r="CS50" s="855"/>
      <c r="CT50" s="855"/>
      <c r="CU50" s="855"/>
      <c r="CV50" s="856"/>
      <c r="CW50" s="854"/>
      <c r="CX50" s="855"/>
      <c r="CY50" s="855"/>
      <c r="CZ50" s="855"/>
      <c r="DA50" s="856"/>
      <c r="DB50" s="854"/>
      <c r="DC50" s="855"/>
      <c r="DD50" s="855"/>
      <c r="DE50" s="855"/>
      <c r="DF50" s="856"/>
      <c r="DG50" s="854"/>
      <c r="DH50" s="855"/>
      <c r="DI50" s="855"/>
      <c r="DJ50" s="855"/>
      <c r="DK50" s="856"/>
      <c r="DL50" s="854"/>
      <c r="DM50" s="855"/>
      <c r="DN50" s="855"/>
      <c r="DO50" s="855"/>
      <c r="DP50" s="856"/>
      <c r="DQ50" s="854"/>
      <c r="DR50" s="855"/>
      <c r="DS50" s="855"/>
      <c r="DT50" s="855"/>
      <c r="DU50" s="856"/>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2"/>
      <c r="R51" s="913"/>
      <c r="S51" s="913"/>
      <c r="T51" s="913"/>
      <c r="U51" s="913"/>
      <c r="V51" s="913"/>
      <c r="W51" s="913"/>
      <c r="X51" s="913"/>
      <c r="Y51" s="913"/>
      <c r="Z51" s="913"/>
      <c r="AA51" s="913"/>
      <c r="AB51" s="913"/>
      <c r="AC51" s="913"/>
      <c r="AD51" s="913"/>
      <c r="AE51" s="914"/>
      <c r="AF51" s="841"/>
      <c r="AG51" s="842"/>
      <c r="AH51" s="842"/>
      <c r="AI51" s="842"/>
      <c r="AJ51" s="843"/>
      <c r="AK51" s="915"/>
      <c r="AL51" s="913"/>
      <c r="AM51" s="913"/>
      <c r="AN51" s="913"/>
      <c r="AO51" s="913"/>
      <c r="AP51" s="913"/>
      <c r="AQ51" s="913"/>
      <c r="AR51" s="913"/>
      <c r="AS51" s="913"/>
      <c r="AT51" s="913"/>
      <c r="AU51" s="913"/>
      <c r="AV51" s="913"/>
      <c r="AW51" s="913"/>
      <c r="AX51" s="913"/>
      <c r="AY51" s="913"/>
      <c r="AZ51" s="916"/>
      <c r="BA51" s="916"/>
      <c r="BB51" s="916"/>
      <c r="BC51" s="916"/>
      <c r="BD51" s="916"/>
      <c r="BE51" s="907"/>
      <c r="BF51" s="907"/>
      <c r="BG51" s="907"/>
      <c r="BH51" s="907"/>
      <c r="BI51" s="908"/>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54"/>
      <c r="CI51" s="855"/>
      <c r="CJ51" s="855"/>
      <c r="CK51" s="855"/>
      <c r="CL51" s="856"/>
      <c r="CM51" s="854"/>
      <c r="CN51" s="855"/>
      <c r="CO51" s="855"/>
      <c r="CP51" s="855"/>
      <c r="CQ51" s="856"/>
      <c r="CR51" s="854"/>
      <c r="CS51" s="855"/>
      <c r="CT51" s="855"/>
      <c r="CU51" s="855"/>
      <c r="CV51" s="856"/>
      <c r="CW51" s="854"/>
      <c r="CX51" s="855"/>
      <c r="CY51" s="855"/>
      <c r="CZ51" s="855"/>
      <c r="DA51" s="856"/>
      <c r="DB51" s="854"/>
      <c r="DC51" s="855"/>
      <c r="DD51" s="855"/>
      <c r="DE51" s="855"/>
      <c r="DF51" s="856"/>
      <c r="DG51" s="854"/>
      <c r="DH51" s="855"/>
      <c r="DI51" s="855"/>
      <c r="DJ51" s="855"/>
      <c r="DK51" s="856"/>
      <c r="DL51" s="854"/>
      <c r="DM51" s="855"/>
      <c r="DN51" s="855"/>
      <c r="DO51" s="855"/>
      <c r="DP51" s="856"/>
      <c r="DQ51" s="854"/>
      <c r="DR51" s="855"/>
      <c r="DS51" s="855"/>
      <c r="DT51" s="855"/>
      <c r="DU51" s="856"/>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2"/>
      <c r="R52" s="913"/>
      <c r="S52" s="913"/>
      <c r="T52" s="913"/>
      <c r="U52" s="913"/>
      <c r="V52" s="913"/>
      <c r="W52" s="913"/>
      <c r="X52" s="913"/>
      <c r="Y52" s="913"/>
      <c r="Z52" s="913"/>
      <c r="AA52" s="913"/>
      <c r="AB52" s="913"/>
      <c r="AC52" s="913"/>
      <c r="AD52" s="913"/>
      <c r="AE52" s="914"/>
      <c r="AF52" s="841"/>
      <c r="AG52" s="842"/>
      <c r="AH52" s="842"/>
      <c r="AI52" s="842"/>
      <c r="AJ52" s="843"/>
      <c r="AK52" s="915"/>
      <c r="AL52" s="913"/>
      <c r="AM52" s="913"/>
      <c r="AN52" s="913"/>
      <c r="AO52" s="913"/>
      <c r="AP52" s="913"/>
      <c r="AQ52" s="913"/>
      <c r="AR52" s="913"/>
      <c r="AS52" s="913"/>
      <c r="AT52" s="913"/>
      <c r="AU52" s="913"/>
      <c r="AV52" s="913"/>
      <c r="AW52" s="913"/>
      <c r="AX52" s="913"/>
      <c r="AY52" s="913"/>
      <c r="AZ52" s="916"/>
      <c r="BA52" s="916"/>
      <c r="BB52" s="916"/>
      <c r="BC52" s="916"/>
      <c r="BD52" s="916"/>
      <c r="BE52" s="907"/>
      <c r="BF52" s="907"/>
      <c r="BG52" s="907"/>
      <c r="BH52" s="907"/>
      <c r="BI52" s="908"/>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54"/>
      <c r="CI52" s="855"/>
      <c r="CJ52" s="855"/>
      <c r="CK52" s="855"/>
      <c r="CL52" s="856"/>
      <c r="CM52" s="854"/>
      <c r="CN52" s="855"/>
      <c r="CO52" s="855"/>
      <c r="CP52" s="855"/>
      <c r="CQ52" s="856"/>
      <c r="CR52" s="854"/>
      <c r="CS52" s="855"/>
      <c r="CT52" s="855"/>
      <c r="CU52" s="855"/>
      <c r="CV52" s="856"/>
      <c r="CW52" s="854"/>
      <c r="CX52" s="855"/>
      <c r="CY52" s="855"/>
      <c r="CZ52" s="855"/>
      <c r="DA52" s="856"/>
      <c r="DB52" s="854"/>
      <c r="DC52" s="855"/>
      <c r="DD52" s="855"/>
      <c r="DE52" s="855"/>
      <c r="DF52" s="856"/>
      <c r="DG52" s="854"/>
      <c r="DH52" s="855"/>
      <c r="DI52" s="855"/>
      <c r="DJ52" s="855"/>
      <c r="DK52" s="856"/>
      <c r="DL52" s="854"/>
      <c r="DM52" s="855"/>
      <c r="DN52" s="855"/>
      <c r="DO52" s="855"/>
      <c r="DP52" s="856"/>
      <c r="DQ52" s="854"/>
      <c r="DR52" s="855"/>
      <c r="DS52" s="855"/>
      <c r="DT52" s="855"/>
      <c r="DU52" s="856"/>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2"/>
      <c r="R53" s="913"/>
      <c r="S53" s="913"/>
      <c r="T53" s="913"/>
      <c r="U53" s="913"/>
      <c r="V53" s="913"/>
      <c r="W53" s="913"/>
      <c r="X53" s="913"/>
      <c r="Y53" s="913"/>
      <c r="Z53" s="913"/>
      <c r="AA53" s="913"/>
      <c r="AB53" s="913"/>
      <c r="AC53" s="913"/>
      <c r="AD53" s="913"/>
      <c r="AE53" s="914"/>
      <c r="AF53" s="841"/>
      <c r="AG53" s="842"/>
      <c r="AH53" s="842"/>
      <c r="AI53" s="842"/>
      <c r="AJ53" s="843"/>
      <c r="AK53" s="915"/>
      <c r="AL53" s="913"/>
      <c r="AM53" s="913"/>
      <c r="AN53" s="913"/>
      <c r="AO53" s="913"/>
      <c r="AP53" s="913"/>
      <c r="AQ53" s="913"/>
      <c r="AR53" s="913"/>
      <c r="AS53" s="913"/>
      <c r="AT53" s="913"/>
      <c r="AU53" s="913"/>
      <c r="AV53" s="913"/>
      <c r="AW53" s="913"/>
      <c r="AX53" s="913"/>
      <c r="AY53" s="913"/>
      <c r="AZ53" s="916"/>
      <c r="BA53" s="916"/>
      <c r="BB53" s="916"/>
      <c r="BC53" s="916"/>
      <c r="BD53" s="916"/>
      <c r="BE53" s="907"/>
      <c r="BF53" s="907"/>
      <c r="BG53" s="907"/>
      <c r="BH53" s="907"/>
      <c r="BI53" s="908"/>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54"/>
      <c r="CI53" s="855"/>
      <c r="CJ53" s="855"/>
      <c r="CK53" s="855"/>
      <c r="CL53" s="856"/>
      <c r="CM53" s="854"/>
      <c r="CN53" s="855"/>
      <c r="CO53" s="855"/>
      <c r="CP53" s="855"/>
      <c r="CQ53" s="856"/>
      <c r="CR53" s="854"/>
      <c r="CS53" s="855"/>
      <c r="CT53" s="855"/>
      <c r="CU53" s="855"/>
      <c r="CV53" s="856"/>
      <c r="CW53" s="854"/>
      <c r="CX53" s="855"/>
      <c r="CY53" s="855"/>
      <c r="CZ53" s="855"/>
      <c r="DA53" s="856"/>
      <c r="DB53" s="854"/>
      <c r="DC53" s="855"/>
      <c r="DD53" s="855"/>
      <c r="DE53" s="855"/>
      <c r="DF53" s="856"/>
      <c r="DG53" s="854"/>
      <c r="DH53" s="855"/>
      <c r="DI53" s="855"/>
      <c r="DJ53" s="855"/>
      <c r="DK53" s="856"/>
      <c r="DL53" s="854"/>
      <c r="DM53" s="855"/>
      <c r="DN53" s="855"/>
      <c r="DO53" s="855"/>
      <c r="DP53" s="856"/>
      <c r="DQ53" s="854"/>
      <c r="DR53" s="855"/>
      <c r="DS53" s="855"/>
      <c r="DT53" s="855"/>
      <c r="DU53" s="856"/>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2"/>
      <c r="R54" s="913"/>
      <c r="S54" s="913"/>
      <c r="T54" s="913"/>
      <c r="U54" s="913"/>
      <c r="V54" s="913"/>
      <c r="W54" s="913"/>
      <c r="X54" s="913"/>
      <c r="Y54" s="913"/>
      <c r="Z54" s="913"/>
      <c r="AA54" s="913"/>
      <c r="AB54" s="913"/>
      <c r="AC54" s="913"/>
      <c r="AD54" s="913"/>
      <c r="AE54" s="914"/>
      <c r="AF54" s="841"/>
      <c r="AG54" s="842"/>
      <c r="AH54" s="842"/>
      <c r="AI54" s="842"/>
      <c r="AJ54" s="843"/>
      <c r="AK54" s="915"/>
      <c r="AL54" s="913"/>
      <c r="AM54" s="913"/>
      <c r="AN54" s="913"/>
      <c r="AO54" s="913"/>
      <c r="AP54" s="913"/>
      <c r="AQ54" s="913"/>
      <c r="AR54" s="913"/>
      <c r="AS54" s="913"/>
      <c r="AT54" s="913"/>
      <c r="AU54" s="913"/>
      <c r="AV54" s="913"/>
      <c r="AW54" s="913"/>
      <c r="AX54" s="913"/>
      <c r="AY54" s="913"/>
      <c r="AZ54" s="916"/>
      <c r="BA54" s="916"/>
      <c r="BB54" s="916"/>
      <c r="BC54" s="916"/>
      <c r="BD54" s="916"/>
      <c r="BE54" s="907"/>
      <c r="BF54" s="907"/>
      <c r="BG54" s="907"/>
      <c r="BH54" s="907"/>
      <c r="BI54" s="908"/>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54"/>
      <c r="CI54" s="855"/>
      <c r="CJ54" s="855"/>
      <c r="CK54" s="855"/>
      <c r="CL54" s="856"/>
      <c r="CM54" s="854"/>
      <c r="CN54" s="855"/>
      <c r="CO54" s="855"/>
      <c r="CP54" s="855"/>
      <c r="CQ54" s="856"/>
      <c r="CR54" s="854"/>
      <c r="CS54" s="855"/>
      <c r="CT54" s="855"/>
      <c r="CU54" s="855"/>
      <c r="CV54" s="856"/>
      <c r="CW54" s="854"/>
      <c r="CX54" s="855"/>
      <c r="CY54" s="855"/>
      <c r="CZ54" s="855"/>
      <c r="DA54" s="856"/>
      <c r="DB54" s="854"/>
      <c r="DC54" s="855"/>
      <c r="DD54" s="855"/>
      <c r="DE54" s="855"/>
      <c r="DF54" s="856"/>
      <c r="DG54" s="854"/>
      <c r="DH54" s="855"/>
      <c r="DI54" s="855"/>
      <c r="DJ54" s="855"/>
      <c r="DK54" s="856"/>
      <c r="DL54" s="854"/>
      <c r="DM54" s="855"/>
      <c r="DN54" s="855"/>
      <c r="DO54" s="855"/>
      <c r="DP54" s="856"/>
      <c r="DQ54" s="854"/>
      <c r="DR54" s="855"/>
      <c r="DS54" s="855"/>
      <c r="DT54" s="855"/>
      <c r="DU54" s="856"/>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2"/>
      <c r="R55" s="913"/>
      <c r="S55" s="913"/>
      <c r="T55" s="913"/>
      <c r="U55" s="913"/>
      <c r="V55" s="913"/>
      <c r="W55" s="913"/>
      <c r="X55" s="913"/>
      <c r="Y55" s="913"/>
      <c r="Z55" s="913"/>
      <c r="AA55" s="913"/>
      <c r="AB55" s="913"/>
      <c r="AC55" s="913"/>
      <c r="AD55" s="913"/>
      <c r="AE55" s="914"/>
      <c r="AF55" s="841"/>
      <c r="AG55" s="842"/>
      <c r="AH55" s="842"/>
      <c r="AI55" s="842"/>
      <c r="AJ55" s="843"/>
      <c r="AK55" s="915"/>
      <c r="AL55" s="913"/>
      <c r="AM55" s="913"/>
      <c r="AN55" s="913"/>
      <c r="AO55" s="913"/>
      <c r="AP55" s="913"/>
      <c r="AQ55" s="913"/>
      <c r="AR55" s="913"/>
      <c r="AS55" s="913"/>
      <c r="AT55" s="913"/>
      <c r="AU55" s="913"/>
      <c r="AV55" s="913"/>
      <c r="AW55" s="913"/>
      <c r="AX55" s="913"/>
      <c r="AY55" s="913"/>
      <c r="AZ55" s="916"/>
      <c r="BA55" s="916"/>
      <c r="BB55" s="916"/>
      <c r="BC55" s="916"/>
      <c r="BD55" s="916"/>
      <c r="BE55" s="907"/>
      <c r="BF55" s="907"/>
      <c r="BG55" s="907"/>
      <c r="BH55" s="907"/>
      <c r="BI55" s="908"/>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54"/>
      <c r="CI55" s="855"/>
      <c r="CJ55" s="855"/>
      <c r="CK55" s="855"/>
      <c r="CL55" s="856"/>
      <c r="CM55" s="854"/>
      <c r="CN55" s="855"/>
      <c r="CO55" s="855"/>
      <c r="CP55" s="855"/>
      <c r="CQ55" s="856"/>
      <c r="CR55" s="854"/>
      <c r="CS55" s="855"/>
      <c r="CT55" s="855"/>
      <c r="CU55" s="855"/>
      <c r="CV55" s="856"/>
      <c r="CW55" s="854"/>
      <c r="CX55" s="855"/>
      <c r="CY55" s="855"/>
      <c r="CZ55" s="855"/>
      <c r="DA55" s="856"/>
      <c r="DB55" s="854"/>
      <c r="DC55" s="855"/>
      <c r="DD55" s="855"/>
      <c r="DE55" s="855"/>
      <c r="DF55" s="856"/>
      <c r="DG55" s="854"/>
      <c r="DH55" s="855"/>
      <c r="DI55" s="855"/>
      <c r="DJ55" s="855"/>
      <c r="DK55" s="856"/>
      <c r="DL55" s="854"/>
      <c r="DM55" s="855"/>
      <c r="DN55" s="855"/>
      <c r="DO55" s="855"/>
      <c r="DP55" s="856"/>
      <c r="DQ55" s="854"/>
      <c r="DR55" s="855"/>
      <c r="DS55" s="855"/>
      <c r="DT55" s="855"/>
      <c r="DU55" s="856"/>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2"/>
      <c r="R56" s="913"/>
      <c r="S56" s="913"/>
      <c r="T56" s="913"/>
      <c r="U56" s="913"/>
      <c r="V56" s="913"/>
      <c r="W56" s="913"/>
      <c r="X56" s="913"/>
      <c r="Y56" s="913"/>
      <c r="Z56" s="913"/>
      <c r="AA56" s="913"/>
      <c r="AB56" s="913"/>
      <c r="AC56" s="913"/>
      <c r="AD56" s="913"/>
      <c r="AE56" s="914"/>
      <c r="AF56" s="841"/>
      <c r="AG56" s="842"/>
      <c r="AH56" s="842"/>
      <c r="AI56" s="842"/>
      <c r="AJ56" s="843"/>
      <c r="AK56" s="915"/>
      <c r="AL56" s="913"/>
      <c r="AM56" s="913"/>
      <c r="AN56" s="913"/>
      <c r="AO56" s="913"/>
      <c r="AP56" s="913"/>
      <c r="AQ56" s="913"/>
      <c r="AR56" s="913"/>
      <c r="AS56" s="913"/>
      <c r="AT56" s="913"/>
      <c r="AU56" s="913"/>
      <c r="AV56" s="913"/>
      <c r="AW56" s="913"/>
      <c r="AX56" s="913"/>
      <c r="AY56" s="913"/>
      <c r="AZ56" s="916"/>
      <c r="BA56" s="916"/>
      <c r="BB56" s="916"/>
      <c r="BC56" s="916"/>
      <c r="BD56" s="916"/>
      <c r="BE56" s="907"/>
      <c r="BF56" s="907"/>
      <c r="BG56" s="907"/>
      <c r="BH56" s="907"/>
      <c r="BI56" s="908"/>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54"/>
      <c r="CI56" s="855"/>
      <c r="CJ56" s="855"/>
      <c r="CK56" s="855"/>
      <c r="CL56" s="856"/>
      <c r="CM56" s="854"/>
      <c r="CN56" s="855"/>
      <c r="CO56" s="855"/>
      <c r="CP56" s="855"/>
      <c r="CQ56" s="856"/>
      <c r="CR56" s="854"/>
      <c r="CS56" s="855"/>
      <c r="CT56" s="855"/>
      <c r="CU56" s="855"/>
      <c r="CV56" s="856"/>
      <c r="CW56" s="854"/>
      <c r="CX56" s="855"/>
      <c r="CY56" s="855"/>
      <c r="CZ56" s="855"/>
      <c r="DA56" s="856"/>
      <c r="DB56" s="854"/>
      <c r="DC56" s="855"/>
      <c r="DD56" s="855"/>
      <c r="DE56" s="855"/>
      <c r="DF56" s="856"/>
      <c r="DG56" s="854"/>
      <c r="DH56" s="855"/>
      <c r="DI56" s="855"/>
      <c r="DJ56" s="855"/>
      <c r="DK56" s="856"/>
      <c r="DL56" s="854"/>
      <c r="DM56" s="855"/>
      <c r="DN56" s="855"/>
      <c r="DO56" s="855"/>
      <c r="DP56" s="856"/>
      <c r="DQ56" s="854"/>
      <c r="DR56" s="855"/>
      <c r="DS56" s="855"/>
      <c r="DT56" s="855"/>
      <c r="DU56" s="856"/>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2"/>
      <c r="R57" s="913"/>
      <c r="S57" s="913"/>
      <c r="T57" s="913"/>
      <c r="U57" s="913"/>
      <c r="V57" s="913"/>
      <c r="W57" s="913"/>
      <c r="X57" s="913"/>
      <c r="Y57" s="913"/>
      <c r="Z57" s="913"/>
      <c r="AA57" s="913"/>
      <c r="AB57" s="913"/>
      <c r="AC57" s="913"/>
      <c r="AD57" s="913"/>
      <c r="AE57" s="914"/>
      <c r="AF57" s="841"/>
      <c r="AG57" s="842"/>
      <c r="AH57" s="842"/>
      <c r="AI57" s="842"/>
      <c r="AJ57" s="843"/>
      <c r="AK57" s="915"/>
      <c r="AL57" s="913"/>
      <c r="AM57" s="913"/>
      <c r="AN57" s="913"/>
      <c r="AO57" s="913"/>
      <c r="AP57" s="913"/>
      <c r="AQ57" s="913"/>
      <c r="AR57" s="913"/>
      <c r="AS57" s="913"/>
      <c r="AT57" s="913"/>
      <c r="AU57" s="913"/>
      <c r="AV57" s="913"/>
      <c r="AW57" s="913"/>
      <c r="AX57" s="913"/>
      <c r="AY57" s="913"/>
      <c r="AZ57" s="916"/>
      <c r="BA57" s="916"/>
      <c r="BB57" s="916"/>
      <c r="BC57" s="916"/>
      <c r="BD57" s="916"/>
      <c r="BE57" s="907"/>
      <c r="BF57" s="907"/>
      <c r="BG57" s="907"/>
      <c r="BH57" s="907"/>
      <c r="BI57" s="908"/>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54"/>
      <c r="CI57" s="855"/>
      <c r="CJ57" s="855"/>
      <c r="CK57" s="855"/>
      <c r="CL57" s="856"/>
      <c r="CM57" s="854"/>
      <c r="CN57" s="855"/>
      <c r="CO57" s="855"/>
      <c r="CP57" s="855"/>
      <c r="CQ57" s="856"/>
      <c r="CR57" s="854"/>
      <c r="CS57" s="855"/>
      <c r="CT57" s="855"/>
      <c r="CU57" s="855"/>
      <c r="CV57" s="856"/>
      <c r="CW57" s="854"/>
      <c r="CX57" s="855"/>
      <c r="CY57" s="855"/>
      <c r="CZ57" s="855"/>
      <c r="DA57" s="856"/>
      <c r="DB57" s="854"/>
      <c r="DC57" s="855"/>
      <c r="DD57" s="855"/>
      <c r="DE57" s="855"/>
      <c r="DF57" s="856"/>
      <c r="DG57" s="854"/>
      <c r="DH57" s="855"/>
      <c r="DI57" s="855"/>
      <c r="DJ57" s="855"/>
      <c r="DK57" s="856"/>
      <c r="DL57" s="854"/>
      <c r="DM57" s="855"/>
      <c r="DN57" s="855"/>
      <c r="DO57" s="855"/>
      <c r="DP57" s="856"/>
      <c r="DQ57" s="854"/>
      <c r="DR57" s="855"/>
      <c r="DS57" s="855"/>
      <c r="DT57" s="855"/>
      <c r="DU57" s="856"/>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2"/>
      <c r="R58" s="913"/>
      <c r="S58" s="913"/>
      <c r="T58" s="913"/>
      <c r="U58" s="913"/>
      <c r="V58" s="913"/>
      <c r="W58" s="913"/>
      <c r="X58" s="913"/>
      <c r="Y58" s="913"/>
      <c r="Z58" s="913"/>
      <c r="AA58" s="913"/>
      <c r="AB58" s="913"/>
      <c r="AC58" s="913"/>
      <c r="AD58" s="913"/>
      <c r="AE58" s="914"/>
      <c r="AF58" s="841"/>
      <c r="AG58" s="842"/>
      <c r="AH58" s="842"/>
      <c r="AI58" s="842"/>
      <c r="AJ58" s="843"/>
      <c r="AK58" s="915"/>
      <c r="AL58" s="913"/>
      <c r="AM58" s="913"/>
      <c r="AN58" s="913"/>
      <c r="AO58" s="913"/>
      <c r="AP58" s="913"/>
      <c r="AQ58" s="913"/>
      <c r="AR58" s="913"/>
      <c r="AS58" s="913"/>
      <c r="AT58" s="913"/>
      <c r="AU58" s="913"/>
      <c r="AV58" s="913"/>
      <c r="AW58" s="913"/>
      <c r="AX58" s="913"/>
      <c r="AY58" s="913"/>
      <c r="AZ58" s="916"/>
      <c r="BA58" s="916"/>
      <c r="BB58" s="916"/>
      <c r="BC58" s="916"/>
      <c r="BD58" s="916"/>
      <c r="BE58" s="907"/>
      <c r="BF58" s="907"/>
      <c r="BG58" s="907"/>
      <c r="BH58" s="907"/>
      <c r="BI58" s="908"/>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54"/>
      <c r="CI58" s="855"/>
      <c r="CJ58" s="855"/>
      <c r="CK58" s="855"/>
      <c r="CL58" s="856"/>
      <c r="CM58" s="854"/>
      <c r="CN58" s="855"/>
      <c r="CO58" s="855"/>
      <c r="CP58" s="855"/>
      <c r="CQ58" s="856"/>
      <c r="CR58" s="854"/>
      <c r="CS58" s="855"/>
      <c r="CT58" s="855"/>
      <c r="CU58" s="855"/>
      <c r="CV58" s="856"/>
      <c r="CW58" s="854"/>
      <c r="CX58" s="855"/>
      <c r="CY58" s="855"/>
      <c r="CZ58" s="855"/>
      <c r="DA58" s="856"/>
      <c r="DB58" s="854"/>
      <c r="DC58" s="855"/>
      <c r="DD58" s="855"/>
      <c r="DE58" s="855"/>
      <c r="DF58" s="856"/>
      <c r="DG58" s="854"/>
      <c r="DH58" s="855"/>
      <c r="DI58" s="855"/>
      <c r="DJ58" s="855"/>
      <c r="DK58" s="856"/>
      <c r="DL58" s="854"/>
      <c r="DM58" s="855"/>
      <c r="DN58" s="855"/>
      <c r="DO58" s="855"/>
      <c r="DP58" s="856"/>
      <c r="DQ58" s="854"/>
      <c r="DR58" s="855"/>
      <c r="DS58" s="855"/>
      <c r="DT58" s="855"/>
      <c r="DU58" s="856"/>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2"/>
      <c r="R59" s="913"/>
      <c r="S59" s="913"/>
      <c r="T59" s="913"/>
      <c r="U59" s="913"/>
      <c r="V59" s="913"/>
      <c r="W59" s="913"/>
      <c r="X59" s="913"/>
      <c r="Y59" s="913"/>
      <c r="Z59" s="913"/>
      <c r="AA59" s="913"/>
      <c r="AB59" s="913"/>
      <c r="AC59" s="913"/>
      <c r="AD59" s="913"/>
      <c r="AE59" s="914"/>
      <c r="AF59" s="841"/>
      <c r="AG59" s="842"/>
      <c r="AH59" s="842"/>
      <c r="AI59" s="842"/>
      <c r="AJ59" s="843"/>
      <c r="AK59" s="915"/>
      <c r="AL59" s="913"/>
      <c r="AM59" s="913"/>
      <c r="AN59" s="913"/>
      <c r="AO59" s="913"/>
      <c r="AP59" s="913"/>
      <c r="AQ59" s="913"/>
      <c r="AR59" s="913"/>
      <c r="AS59" s="913"/>
      <c r="AT59" s="913"/>
      <c r="AU59" s="913"/>
      <c r="AV59" s="913"/>
      <c r="AW59" s="913"/>
      <c r="AX59" s="913"/>
      <c r="AY59" s="913"/>
      <c r="AZ59" s="916"/>
      <c r="BA59" s="916"/>
      <c r="BB59" s="916"/>
      <c r="BC59" s="916"/>
      <c r="BD59" s="916"/>
      <c r="BE59" s="907"/>
      <c r="BF59" s="907"/>
      <c r="BG59" s="907"/>
      <c r="BH59" s="907"/>
      <c r="BI59" s="908"/>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54"/>
      <c r="CI59" s="855"/>
      <c r="CJ59" s="855"/>
      <c r="CK59" s="855"/>
      <c r="CL59" s="856"/>
      <c r="CM59" s="854"/>
      <c r="CN59" s="855"/>
      <c r="CO59" s="855"/>
      <c r="CP59" s="855"/>
      <c r="CQ59" s="856"/>
      <c r="CR59" s="854"/>
      <c r="CS59" s="855"/>
      <c r="CT59" s="855"/>
      <c r="CU59" s="855"/>
      <c r="CV59" s="856"/>
      <c r="CW59" s="854"/>
      <c r="CX59" s="855"/>
      <c r="CY59" s="855"/>
      <c r="CZ59" s="855"/>
      <c r="DA59" s="856"/>
      <c r="DB59" s="854"/>
      <c r="DC59" s="855"/>
      <c r="DD59" s="855"/>
      <c r="DE59" s="855"/>
      <c r="DF59" s="856"/>
      <c r="DG59" s="854"/>
      <c r="DH59" s="855"/>
      <c r="DI59" s="855"/>
      <c r="DJ59" s="855"/>
      <c r="DK59" s="856"/>
      <c r="DL59" s="854"/>
      <c r="DM59" s="855"/>
      <c r="DN59" s="855"/>
      <c r="DO59" s="855"/>
      <c r="DP59" s="856"/>
      <c r="DQ59" s="854"/>
      <c r="DR59" s="855"/>
      <c r="DS59" s="855"/>
      <c r="DT59" s="855"/>
      <c r="DU59" s="856"/>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2"/>
      <c r="R60" s="913"/>
      <c r="S60" s="913"/>
      <c r="T60" s="913"/>
      <c r="U60" s="913"/>
      <c r="V60" s="913"/>
      <c r="W60" s="913"/>
      <c r="X60" s="913"/>
      <c r="Y60" s="913"/>
      <c r="Z60" s="913"/>
      <c r="AA60" s="913"/>
      <c r="AB60" s="913"/>
      <c r="AC60" s="913"/>
      <c r="AD60" s="913"/>
      <c r="AE60" s="914"/>
      <c r="AF60" s="841"/>
      <c r="AG60" s="842"/>
      <c r="AH60" s="842"/>
      <c r="AI60" s="842"/>
      <c r="AJ60" s="843"/>
      <c r="AK60" s="915"/>
      <c r="AL60" s="913"/>
      <c r="AM60" s="913"/>
      <c r="AN60" s="913"/>
      <c r="AO60" s="913"/>
      <c r="AP60" s="913"/>
      <c r="AQ60" s="913"/>
      <c r="AR60" s="913"/>
      <c r="AS60" s="913"/>
      <c r="AT60" s="913"/>
      <c r="AU60" s="913"/>
      <c r="AV60" s="913"/>
      <c r="AW60" s="913"/>
      <c r="AX60" s="913"/>
      <c r="AY60" s="913"/>
      <c r="AZ60" s="916"/>
      <c r="BA60" s="916"/>
      <c r="BB60" s="916"/>
      <c r="BC60" s="916"/>
      <c r="BD60" s="916"/>
      <c r="BE60" s="907"/>
      <c r="BF60" s="907"/>
      <c r="BG60" s="907"/>
      <c r="BH60" s="907"/>
      <c r="BI60" s="908"/>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54"/>
      <c r="CI60" s="855"/>
      <c r="CJ60" s="855"/>
      <c r="CK60" s="855"/>
      <c r="CL60" s="856"/>
      <c r="CM60" s="854"/>
      <c r="CN60" s="855"/>
      <c r="CO60" s="855"/>
      <c r="CP60" s="855"/>
      <c r="CQ60" s="856"/>
      <c r="CR60" s="854"/>
      <c r="CS60" s="855"/>
      <c r="CT60" s="855"/>
      <c r="CU60" s="855"/>
      <c r="CV60" s="856"/>
      <c r="CW60" s="854"/>
      <c r="CX60" s="855"/>
      <c r="CY60" s="855"/>
      <c r="CZ60" s="855"/>
      <c r="DA60" s="856"/>
      <c r="DB60" s="854"/>
      <c r="DC60" s="855"/>
      <c r="DD60" s="855"/>
      <c r="DE60" s="855"/>
      <c r="DF60" s="856"/>
      <c r="DG60" s="854"/>
      <c r="DH60" s="855"/>
      <c r="DI60" s="855"/>
      <c r="DJ60" s="855"/>
      <c r="DK60" s="856"/>
      <c r="DL60" s="854"/>
      <c r="DM60" s="855"/>
      <c r="DN60" s="855"/>
      <c r="DO60" s="855"/>
      <c r="DP60" s="856"/>
      <c r="DQ60" s="854"/>
      <c r="DR60" s="855"/>
      <c r="DS60" s="855"/>
      <c r="DT60" s="855"/>
      <c r="DU60" s="856"/>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2"/>
      <c r="R61" s="913"/>
      <c r="S61" s="913"/>
      <c r="T61" s="913"/>
      <c r="U61" s="913"/>
      <c r="V61" s="913"/>
      <c r="W61" s="913"/>
      <c r="X61" s="913"/>
      <c r="Y61" s="913"/>
      <c r="Z61" s="913"/>
      <c r="AA61" s="913"/>
      <c r="AB61" s="913"/>
      <c r="AC61" s="913"/>
      <c r="AD61" s="913"/>
      <c r="AE61" s="914"/>
      <c r="AF61" s="841"/>
      <c r="AG61" s="842"/>
      <c r="AH61" s="842"/>
      <c r="AI61" s="842"/>
      <c r="AJ61" s="843"/>
      <c r="AK61" s="915"/>
      <c r="AL61" s="913"/>
      <c r="AM61" s="913"/>
      <c r="AN61" s="913"/>
      <c r="AO61" s="913"/>
      <c r="AP61" s="913"/>
      <c r="AQ61" s="913"/>
      <c r="AR61" s="913"/>
      <c r="AS61" s="913"/>
      <c r="AT61" s="913"/>
      <c r="AU61" s="913"/>
      <c r="AV61" s="913"/>
      <c r="AW61" s="913"/>
      <c r="AX61" s="913"/>
      <c r="AY61" s="913"/>
      <c r="AZ61" s="916"/>
      <c r="BA61" s="916"/>
      <c r="BB61" s="916"/>
      <c r="BC61" s="916"/>
      <c r="BD61" s="916"/>
      <c r="BE61" s="907"/>
      <c r="BF61" s="907"/>
      <c r="BG61" s="907"/>
      <c r="BH61" s="907"/>
      <c r="BI61" s="908"/>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54"/>
      <c r="CI61" s="855"/>
      <c r="CJ61" s="855"/>
      <c r="CK61" s="855"/>
      <c r="CL61" s="856"/>
      <c r="CM61" s="854"/>
      <c r="CN61" s="855"/>
      <c r="CO61" s="855"/>
      <c r="CP61" s="855"/>
      <c r="CQ61" s="856"/>
      <c r="CR61" s="854"/>
      <c r="CS61" s="855"/>
      <c r="CT61" s="855"/>
      <c r="CU61" s="855"/>
      <c r="CV61" s="856"/>
      <c r="CW61" s="854"/>
      <c r="CX61" s="855"/>
      <c r="CY61" s="855"/>
      <c r="CZ61" s="855"/>
      <c r="DA61" s="856"/>
      <c r="DB61" s="854"/>
      <c r="DC61" s="855"/>
      <c r="DD61" s="855"/>
      <c r="DE61" s="855"/>
      <c r="DF61" s="856"/>
      <c r="DG61" s="854"/>
      <c r="DH61" s="855"/>
      <c r="DI61" s="855"/>
      <c r="DJ61" s="855"/>
      <c r="DK61" s="856"/>
      <c r="DL61" s="854"/>
      <c r="DM61" s="855"/>
      <c r="DN61" s="855"/>
      <c r="DO61" s="855"/>
      <c r="DP61" s="856"/>
      <c r="DQ61" s="854"/>
      <c r="DR61" s="855"/>
      <c r="DS61" s="855"/>
      <c r="DT61" s="855"/>
      <c r="DU61" s="856"/>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2"/>
      <c r="R62" s="913"/>
      <c r="S62" s="913"/>
      <c r="T62" s="913"/>
      <c r="U62" s="913"/>
      <c r="V62" s="913"/>
      <c r="W62" s="913"/>
      <c r="X62" s="913"/>
      <c r="Y62" s="913"/>
      <c r="Z62" s="913"/>
      <c r="AA62" s="913"/>
      <c r="AB62" s="913"/>
      <c r="AC62" s="913"/>
      <c r="AD62" s="913"/>
      <c r="AE62" s="914"/>
      <c r="AF62" s="841"/>
      <c r="AG62" s="842"/>
      <c r="AH62" s="842"/>
      <c r="AI62" s="842"/>
      <c r="AJ62" s="843"/>
      <c r="AK62" s="915"/>
      <c r="AL62" s="913"/>
      <c r="AM62" s="913"/>
      <c r="AN62" s="913"/>
      <c r="AO62" s="913"/>
      <c r="AP62" s="913"/>
      <c r="AQ62" s="913"/>
      <c r="AR62" s="913"/>
      <c r="AS62" s="913"/>
      <c r="AT62" s="913"/>
      <c r="AU62" s="913"/>
      <c r="AV62" s="913"/>
      <c r="AW62" s="913"/>
      <c r="AX62" s="913"/>
      <c r="AY62" s="913"/>
      <c r="AZ62" s="916"/>
      <c r="BA62" s="916"/>
      <c r="BB62" s="916"/>
      <c r="BC62" s="916"/>
      <c r="BD62" s="916"/>
      <c r="BE62" s="907"/>
      <c r="BF62" s="907"/>
      <c r="BG62" s="907"/>
      <c r="BH62" s="907"/>
      <c r="BI62" s="908"/>
      <c r="BJ62" s="924" t="s">
        <v>413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54"/>
      <c r="CI62" s="855"/>
      <c r="CJ62" s="855"/>
      <c r="CK62" s="855"/>
      <c r="CL62" s="856"/>
      <c r="CM62" s="854"/>
      <c r="CN62" s="855"/>
      <c r="CO62" s="855"/>
      <c r="CP62" s="855"/>
      <c r="CQ62" s="856"/>
      <c r="CR62" s="854"/>
      <c r="CS62" s="855"/>
      <c r="CT62" s="855"/>
      <c r="CU62" s="855"/>
      <c r="CV62" s="856"/>
      <c r="CW62" s="854"/>
      <c r="CX62" s="855"/>
      <c r="CY62" s="855"/>
      <c r="CZ62" s="855"/>
      <c r="DA62" s="856"/>
      <c r="DB62" s="854"/>
      <c r="DC62" s="855"/>
      <c r="DD62" s="855"/>
      <c r="DE62" s="855"/>
      <c r="DF62" s="856"/>
      <c r="DG62" s="854"/>
      <c r="DH62" s="855"/>
      <c r="DI62" s="855"/>
      <c r="DJ62" s="855"/>
      <c r="DK62" s="856"/>
      <c r="DL62" s="854"/>
      <c r="DM62" s="855"/>
      <c r="DN62" s="855"/>
      <c r="DO62" s="855"/>
      <c r="DP62" s="856"/>
      <c r="DQ62" s="854"/>
      <c r="DR62" s="855"/>
      <c r="DS62" s="855"/>
      <c r="DT62" s="855"/>
      <c r="DU62" s="856"/>
      <c r="DV62" s="864"/>
      <c r="DW62" s="865"/>
      <c r="DX62" s="865"/>
      <c r="DY62" s="865"/>
      <c r="DZ62" s="866"/>
      <c r="EA62" s="246"/>
    </row>
    <row r="63" spans="1:131" s="247" customFormat="1" ht="26.25" customHeight="1" thickBot="1" x14ac:dyDescent="0.2">
      <c r="A63" s="264" t="s">
        <v>387</v>
      </c>
      <c r="B63" s="870" t="s">
        <v>414</v>
      </c>
      <c r="C63" s="871"/>
      <c r="D63" s="871"/>
      <c r="E63" s="871"/>
      <c r="F63" s="871"/>
      <c r="G63" s="871"/>
      <c r="H63" s="871"/>
      <c r="I63" s="871"/>
      <c r="J63" s="871"/>
      <c r="K63" s="871"/>
      <c r="L63" s="871"/>
      <c r="M63" s="871"/>
      <c r="N63" s="871"/>
      <c r="O63" s="871"/>
      <c r="P63" s="872"/>
      <c r="Q63" s="917"/>
      <c r="R63" s="918"/>
      <c r="S63" s="918"/>
      <c r="T63" s="918"/>
      <c r="U63" s="918"/>
      <c r="V63" s="918"/>
      <c r="W63" s="918"/>
      <c r="X63" s="918"/>
      <c r="Y63" s="918"/>
      <c r="Z63" s="918"/>
      <c r="AA63" s="918"/>
      <c r="AB63" s="918"/>
      <c r="AC63" s="918"/>
      <c r="AD63" s="918"/>
      <c r="AE63" s="919"/>
      <c r="AF63" s="920">
        <v>7420</v>
      </c>
      <c r="AG63" s="921"/>
      <c r="AH63" s="921"/>
      <c r="AI63" s="921"/>
      <c r="AJ63" s="922"/>
      <c r="AK63" s="923"/>
      <c r="AL63" s="918"/>
      <c r="AM63" s="918"/>
      <c r="AN63" s="918"/>
      <c r="AO63" s="918"/>
      <c r="AP63" s="921">
        <v>36714</v>
      </c>
      <c r="AQ63" s="921"/>
      <c r="AR63" s="921"/>
      <c r="AS63" s="921"/>
      <c r="AT63" s="921"/>
      <c r="AU63" s="921">
        <v>20590</v>
      </c>
      <c r="AV63" s="921"/>
      <c r="AW63" s="921"/>
      <c r="AX63" s="921"/>
      <c r="AY63" s="921"/>
      <c r="AZ63" s="925"/>
      <c r="BA63" s="925"/>
      <c r="BB63" s="925"/>
      <c r="BC63" s="925"/>
      <c r="BD63" s="925"/>
      <c r="BE63" s="926"/>
      <c r="BF63" s="926"/>
      <c r="BG63" s="926"/>
      <c r="BH63" s="926"/>
      <c r="BI63" s="927"/>
      <c r="BJ63" s="928" t="s">
        <v>415</v>
      </c>
      <c r="BK63" s="929"/>
      <c r="BL63" s="929"/>
      <c r="BM63" s="929"/>
      <c r="BN63" s="930"/>
      <c r="BO63" s="265"/>
      <c r="BP63" s="265"/>
      <c r="BQ63" s="262">
        <v>57</v>
      </c>
      <c r="BR63" s="263"/>
      <c r="BS63" s="848"/>
      <c r="BT63" s="849"/>
      <c r="BU63" s="849"/>
      <c r="BV63" s="849"/>
      <c r="BW63" s="849"/>
      <c r="BX63" s="849"/>
      <c r="BY63" s="849"/>
      <c r="BZ63" s="849"/>
      <c r="CA63" s="849"/>
      <c r="CB63" s="849"/>
      <c r="CC63" s="849"/>
      <c r="CD63" s="849"/>
      <c r="CE63" s="849"/>
      <c r="CF63" s="849"/>
      <c r="CG63" s="850"/>
      <c r="CH63" s="854"/>
      <c r="CI63" s="855"/>
      <c r="CJ63" s="855"/>
      <c r="CK63" s="855"/>
      <c r="CL63" s="856"/>
      <c r="CM63" s="854"/>
      <c r="CN63" s="855"/>
      <c r="CO63" s="855"/>
      <c r="CP63" s="855"/>
      <c r="CQ63" s="856"/>
      <c r="CR63" s="854"/>
      <c r="CS63" s="855"/>
      <c r="CT63" s="855"/>
      <c r="CU63" s="855"/>
      <c r="CV63" s="856"/>
      <c r="CW63" s="854"/>
      <c r="CX63" s="855"/>
      <c r="CY63" s="855"/>
      <c r="CZ63" s="855"/>
      <c r="DA63" s="856"/>
      <c r="DB63" s="854"/>
      <c r="DC63" s="855"/>
      <c r="DD63" s="855"/>
      <c r="DE63" s="855"/>
      <c r="DF63" s="856"/>
      <c r="DG63" s="854"/>
      <c r="DH63" s="855"/>
      <c r="DI63" s="855"/>
      <c r="DJ63" s="855"/>
      <c r="DK63" s="856"/>
      <c r="DL63" s="854"/>
      <c r="DM63" s="855"/>
      <c r="DN63" s="855"/>
      <c r="DO63" s="855"/>
      <c r="DP63" s="856"/>
      <c r="DQ63" s="854"/>
      <c r="DR63" s="855"/>
      <c r="DS63" s="855"/>
      <c r="DT63" s="855"/>
      <c r="DU63" s="856"/>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54"/>
      <c r="CI64" s="855"/>
      <c r="CJ64" s="855"/>
      <c r="CK64" s="855"/>
      <c r="CL64" s="856"/>
      <c r="CM64" s="854"/>
      <c r="CN64" s="855"/>
      <c r="CO64" s="855"/>
      <c r="CP64" s="855"/>
      <c r="CQ64" s="856"/>
      <c r="CR64" s="854"/>
      <c r="CS64" s="855"/>
      <c r="CT64" s="855"/>
      <c r="CU64" s="855"/>
      <c r="CV64" s="856"/>
      <c r="CW64" s="854"/>
      <c r="CX64" s="855"/>
      <c r="CY64" s="855"/>
      <c r="CZ64" s="855"/>
      <c r="DA64" s="856"/>
      <c r="DB64" s="854"/>
      <c r="DC64" s="855"/>
      <c r="DD64" s="855"/>
      <c r="DE64" s="855"/>
      <c r="DF64" s="856"/>
      <c r="DG64" s="854"/>
      <c r="DH64" s="855"/>
      <c r="DI64" s="855"/>
      <c r="DJ64" s="855"/>
      <c r="DK64" s="856"/>
      <c r="DL64" s="854"/>
      <c r="DM64" s="855"/>
      <c r="DN64" s="855"/>
      <c r="DO64" s="855"/>
      <c r="DP64" s="856"/>
      <c r="DQ64" s="854"/>
      <c r="DR64" s="855"/>
      <c r="DS64" s="855"/>
      <c r="DT64" s="855"/>
      <c r="DU64" s="856"/>
      <c r="DV64" s="864"/>
      <c r="DW64" s="865"/>
      <c r="DX64" s="865"/>
      <c r="DY64" s="865"/>
      <c r="DZ64" s="866"/>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54"/>
      <c r="CI65" s="855"/>
      <c r="CJ65" s="855"/>
      <c r="CK65" s="855"/>
      <c r="CL65" s="856"/>
      <c r="CM65" s="854"/>
      <c r="CN65" s="855"/>
      <c r="CO65" s="855"/>
      <c r="CP65" s="855"/>
      <c r="CQ65" s="856"/>
      <c r="CR65" s="854"/>
      <c r="CS65" s="855"/>
      <c r="CT65" s="855"/>
      <c r="CU65" s="855"/>
      <c r="CV65" s="856"/>
      <c r="CW65" s="854"/>
      <c r="CX65" s="855"/>
      <c r="CY65" s="855"/>
      <c r="CZ65" s="855"/>
      <c r="DA65" s="856"/>
      <c r="DB65" s="854"/>
      <c r="DC65" s="855"/>
      <c r="DD65" s="855"/>
      <c r="DE65" s="855"/>
      <c r="DF65" s="856"/>
      <c r="DG65" s="854"/>
      <c r="DH65" s="855"/>
      <c r="DI65" s="855"/>
      <c r="DJ65" s="855"/>
      <c r="DK65" s="856"/>
      <c r="DL65" s="854"/>
      <c r="DM65" s="855"/>
      <c r="DN65" s="855"/>
      <c r="DO65" s="855"/>
      <c r="DP65" s="856"/>
      <c r="DQ65" s="854"/>
      <c r="DR65" s="855"/>
      <c r="DS65" s="855"/>
      <c r="DT65" s="855"/>
      <c r="DU65" s="856"/>
      <c r="DV65" s="864"/>
      <c r="DW65" s="865"/>
      <c r="DX65" s="865"/>
      <c r="DY65" s="865"/>
      <c r="DZ65" s="866"/>
      <c r="EA65" s="246"/>
    </row>
    <row r="66" spans="1:131" s="247" customFormat="1" ht="26.25" customHeight="1" x14ac:dyDescent="0.15">
      <c r="A66" s="820" t="s">
        <v>417</v>
      </c>
      <c r="B66" s="821"/>
      <c r="C66" s="821"/>
      <c r="D66" s="821"/>
      <c r="E66" s="821"/>
      <c r="F66" s="821"/>
      <c r="G66" s="821"/>
      <c r="H66" s="821"/>
      <c r="I66" s="821"/>
      <c r="J66" s="821"/>
      <c r="K66" s="821"/>
      <c r="L66" s="821"/>
      <c r="M66" s="821"/>
      <c r="N66" s="821"/>
      <c r="O66" s="821"/>
      <c r="P66" s="822"/>
      <c r="Q66" s="797" t="s">
        <v>418</v>
      </c>
      <c r="R66" s="798"/>
      <c r="S66" s="798"/>
      <c r="T66" s="798"/>
      <c r="U66" s="799"/>
      <c r="V66" s="797" t="s">
        <v>419</v>
      </c>
      <c r="W66" s="798"/>
      <c r="X66" s="798"/>
      <c r="Y66" s="798"/>
      <c r="Z66" s="799"/>
      <c r="AA66" s="797" t="s">
        <v>394</v>
      </c>
      <c r="AB66" s="798"/>
      <c r="AC66" s="798"/>
      <c r="AD66" s="798"/>
      <c r="AE66" s="799"/>
      <c r="AF66" s="931" t="s">
        <v>395</v>
      </c>
      <c r="AG66" s="893"/>
      <c r="AH66" s="893"/>
      <c r="AI66" s="893"/>
      <c r="AJ66" s="932"/>
      <c r="AK66" s="797" t="s">
        <v>420</v>
      </c>
      <c r="AL66" s="821"/>
      <c r="AM66" s="821"/>
      <c r="AN66" s="821"/>
      <c r="AO66" s="822"/>
      <c r="AP66" s="797" t="s">
        <v>421</v>
      </c>
      <c r="AQ66" s="798"/>
      <c r="AR66" s="798"/>
      <c r="AS66" s="798"/>
      <c r="AT66" s="799"/>
      <c r="AU66" s="797" t="s">
        <v>422</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2"/>
      <c r="BT66" s="943"/>
      <c r="BU66" s="943"/>
      <c r="BV66" s="943"/>
      <c r="BW66" s="943"/>
      <c r="BX66" s="943"/>
      <c r="BY66" s="943"/>
      <c r="BZ66" s="943"/>
      <c r="CA66" s="943"/>
      <c r="CB66" s="943"/>
      <c r="CC66" s="943"/>
      <c r="CD66" s="943"/>
      <c r="CE66" s="943"/>
      <c r="CF66" s="943"/>
      <c r="CG66" s="944"/>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36"/>
      <c r="DW66" s="937"/>
      <c r="DX66" s="937"/>
      <c r="DY66" s="937"/>
      <c r="DZ66" s="938"/>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3"/>
      <c r="AG67" s="896"/>
      <c r="AH67" s="896"/>
      <c r="AI67" s="896"/>
      <c r="AJ67" s="934"/>
      <c r="AK67" s="935"/>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2"/>
      <c r="BT67" s="943"/>
      <c r="BU67" s="943"/>
      <c r="BV67" s="943"/>
      <c r="BW67" s="943"/>
      <c r="BX67" s="943"/>
      <c r="BY67" s="943"/>
      <c r="BZ67" s="943"/>
      <c r="CA67" s="943"/>
      <c r="CB67" s="943"/>
      <c r="CC67" s="943"/>
      <c r="CD67" s="943"/>
      <c r="CE67" s="943"/>
      <c r="CF67" s="943"/>
      <c r="CG67" s="944"/>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36"/>
      <c r="DW67" s="937"/>
      <c r="DX67" s="937"/>
      <c r="DY67" s="937"/>
      <c r="DZ67" s="938"/>
      <c r="EA67" s="246"/>
    </row>
    <row r="68" spans="1:131" s="247" customFormat="1" ht="26.25" customHeight="1" thickTop="1" x14ac:dyDescent="0.15">
      <c r="A68" s="258">
        <v>1</v>
      </c>
      <c r="B68" s="949" t="s">
        <v>585</v>
      </c>
      <c r="C68" s="950"/>
      <c r="D68" s="950"/>
      <c r="E68" s="950"/>
      <c r="F68" s="950"/>
      <c r="G68" s="950"/>
      <c r="H68" s="950"/>
      <c r="I68" s="950"/>
      <c r="J68" s="950"/>
      <c r="K68" s="950"/>
      <c r="L68" s="950"/>
      <c r="M68" s="950"/>
      <c r="N68" s="950"/>
      <c r="O68" s="950"/>
      <c r="P68" s="951"/>
      <c r="Q68" s="952">
        <v>1755</v>
      </c>
      <c r="R68" s="953"/>
      <c r="S68" s="953"/>
      <c r="T68" s="953"/>
      <c r="U68" s="954"/>
      <c r="V68" s="955">
        <v>1664</v>
      </c>
      <c r="W68" s="953"/>
      <c r="X68" s="953"/>
      <c r="Y68" s="953"/>
      <c r="Z68" s="954"/>
      <c r="AA68" s="955">
        <v>91</v>
      </c>
      <c r="AB68" s="953"/>
      <c r="AC68" s="953"/>
      <c r="AD68" s="953"/>
      <c r="AE68" s="954"/>
      <c r="AF68" s="955">
        <v>53</v>
      </c>
      <c r="AG68" s="953"/>
      <c r="AH68" s="953"/>
      <c r="AI68" s="953"/>
      <c r="AJ68" s="954"/>
      <c r="AK68" s="955">
        <v>9</v>
      </c>
      <c r="AL68" s="953"/>
      <c r="AM68" s="953"/>
      <c r="AN68" s="953"/>
      <c r="AO68" s="954"/>
      <c r="AP68" s="945">
        <v>5506</v>
      </c>
      <c r="AQ68" s="945"/>
      <c r="AR68" s="945"/>
      <c r="AS68" s="945"/>
      <c r="AT68" s="945"/>
      <c r="AU68" s="946">
        <v>2035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2"/>
      <c r="BT68" s="943"/>
      <c r="BU68" s="943"/>
      <c r="BV68" s="943"/>
      <c r="BW68" s="943"/>
      <c r="BX68" s="943"/>
      <c r="BY68" s="943"/>
      <c r="BZ68" s="943"/>
      <c r="CA68" s="943"/>
      <c r="CB68" s="943"/>
      <c r="CC68" s="943"/>
      <c r="CD68" s="943"/>
      <c r="CE68" s="943"/>
      <c r="CF68" s="943"/>
      <c r="CG68" s="944"/>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36"/>
      <c r="DW68" s="937"/>
      <c r="DX68" s="937"/>
      <c r="DY68" s="937"/>
      <c r="DZ68" s="938"/>
      <c r="EA68" s="246"/>
    </row>
    <row r="69" spans="1:131" s="247" customFormat="1" ht="26.25" customHeight="1" x14ac:dyDescent="0.15">
      <c r="A69" s="261">
        <v>2</v>
      </c>
      <c r="B69" s="956" t="s">
        <v>586</v>
      </c>
      <c r="C69" s="957"/>
      <c r="D69" s="957"/>
      <c r="E69" s="957"/>
      <c r="F69" s="957"/>
      <c r="G69" s="957"/>
      <c r="H69" s="957"/>
      <c r="I69" s="957"/>
      <c r="J69" s="957"/>
      <c r="K69" s="957"/>
      <c r="L69" s="957"/>
      <c r="M69" s="957"/>
      <c r="N69" s="957"/>
      <c r="O69" s="957"/>
      <c r="P69" s="958"/>
      <c r="Q69" s="959">
        <v>14</v>
      </c>
      <c r="R69" s="910"/>
      <c r="S69" s="910"/>
      <c r="T69" s="910"/>
      <c r="U69" s="910"/>
      <c r="V69" s="910">
        <v>3</v>
      </c>
      <c r="W69" s="910"/>
      <c r="X69" s="910"/>
      <c r="Y69" s="910"/>
      <c r="Z69" s="910"/>
      <c r="AA69" s="910">
        <v>11</v>
      </c>
      <c r="AB69" s="910"/>
      <c r="AC69" s="910"/>
      <c r="AD69" s="910"/>
      <c r="AE69" s="910"/>
      <c r="AF69" s="910">
        <v>2</v>
      </c>
      <c r="AG69" s="910"/>
      <c r="AH69" s="910"/>
      <c r="AI69" s="910"/>
      <c r="AJ69" s="910"/>
      <c r="AK69" s="910" t="s">
        <v>607</v>
      </c>
      <c r="AL69" s="910"/>
      <c r="AM69" s="910"/>
      <c r="AN69" s="910"/>
      <c r="AO69" s="910"/>
      <c r="AP69" s="960" t="s">
        <v>608</v>
      </c>
      <c r="AQ69" s="961"/>
      <c r="AR69" s="961"/>
      <c r="AS69" s="961"/>
      <c r="AT69" s="961"/>
      <c r="AU69" s="960" t="s">
        <v>608</v>
      </c>
      <c r="AV69" s="961"/>
      <c r="AW69" s="961"/>
      <c r="AX69" s="961"/>
      <c r="AY69" s="961"/>
      <c r="AZ69" s="962"/>
      <c r="BA69" s="962"/>
      <c r="BB69" s="962"/>
      <c r="BC69" s="962"/>
      <c r="BD69" s="963"/>
      <c r="BE69" s="265"/>
      <c r="BF69" s="265"/>
      <c r="BG69" s="265"/>
      <c r="BH69" s="265"/>
      <c r="BI69" s="265"/>
      <c r="BJ69" s="265"/>
      <c r="BK69" s="265"/>
      <c r="BL69" s="265"/>
      <c r="BM69" s="265"/>
      <c r="BN69" s="265"/>
      <c r="BO69" s="265"/>
      <c r="BP69" s="265"/>
      <c r="BQ69" s="262">
        <v>63</v>
      </c>
      <c r="BR69" s="267"/>
      <c r="BS69" s="942"/>
      <c r="BT69" s="943"/>
      <c r="BU69" s="943"/>
      <c r="BV69" s="943"/>
      <c r="BW69" s="943"/>
      <c r="BX69" s="943"/>
      <c r="BY69" s="943"/>
      <c r="BZ69" s="943"/>
      <c r="CA69" s="943"/>
      <c r="CB69" s="943"/>
      <c r="CC69" s="943"/>
      <c r="CD69" s="943"/>
      <c r="CE69" s="943"/>
      <c r="CF69" s="943"/>
      <c r="CG69" s="944"/>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36"/>
      <c r="DW69" s="937"/>
      <c r="DX69" s="937"/>
      <c r="DY69" s="937"/>
      <c r="DZ69" s="938"/>
      <c r="EA69" s="246"/>
    </row>
    <row r="70" spans="1:131" s="247" customFormat="1" ht="26.25" customHeight="1" x14ac:dyDescent="0.15">
      <c r="A70" s="261">
        <v>3</v>
      </c>
      <c r="B70" s="956" t="s">
        <v>587</v>
      </c>
      <c r="C70" s="957"/>
      <c r="D70" s="957"/>
      <c r="E70" s="957"/>
      <c r="F70" s="957"/>
      <c r="G70" s="957"/>
      <c r="H70" s="957"/>
      <c r="I70" s="957"/>
      <c r="J70" s="957"/>
      <c r="K70" s="957"/>
      <c r="L70" s="957"/>
      <c r="M70" s="957"/>
      <c r="N70" s="957"/>
      <c r="O70" s="957"/>
      <c r="P70" s="958"/>
      <c r="Q70" s="959">
        <v>2252</v>
      </c>
      <c r="R70" s="910"/>
      <c r="S70" s="910"/>
      <c r="T70" s="910"/>
      <c r="U70" s="910"/>
      <c r="V70" s="910">
        <v>2206</v>
      </c>
      <c r="W70" s="910"/>
      <c r="X70" s="910"/>
      <c r="Y70" s="910"/>
      <c r="Z70" s="910"/>
      <c r="AA70" s="910">
        <v>46</v>
      </c>
      <c r="AB70" s="910"/>
      <c r="AC70" s="910"/>
      <c r="AD70" s="910"/>
      <c r="AE70" s="910"/>
      <c r="AF70" s="910">
        <v>61</v>
      </c>
      <c r="AG70" s="910"/>
      <c r="AH70" s="910"/>
      <c r="AI70" s="910"/>
      <c r="AJ70" s="910"/>
      <c r="AK70" s="910">
        <v>21</v>
      </c>
      <c r="AL70" s="910"/>
      <c r="AM70" s="910"/>
      <c r="AN70" s="910"/>
      <c r="AO70" s="910"/>
      <c r="AP70" s="961">
        <v>530</v>
      </c>
      <c r="AQ70" s="961"/>
      <c r="AR70" s="961"/>
      <c r="AS70" s="961"/>
      <c r="AT70" s="961"/>
      <c r="AU70" s="910">
        <v>72</v>
      </c>
      <c r="AV70" s="910"/>
      <c r="AW70" s="910"/>
      <c r="AX70" s="910"/>
      <c r="AY70" s="910"/>
      <c r="AZ70" s="962"/>
      <c r="BA70" s="962"/>
      <c r="BB70" s="962"/>
      <c r="BC70" s="962"/>
      <c r="BD70" s="963"/>
      <c r="BE70" s="265"/>
      <c r="BF70" s="265"/>
      <c r="BG70" s="265"/>
      <c r="BH70" s="265"/>
      <c r="BI70" s="265"/>
      <c r="BJ70" s="265"/>
      <c r="BK70" s="265"/>
      <c r="BL70" s="265"/>
      <c r="BM70" s="265"/>
      <c r="BN70" s="265"/>
      <c r="BO70" s="265"/>
      <c r="BP70" s="265"/>
      <c r="BQ70" s="262">
        <v>64</v>
      </c>
      <c r="BR70" s="267"/>
      <c r="BS70" s="942"/>
      <c r="BT70" s="943"/>
      <c r="BU70" s="943"/>
      <c r="BV70" s="943"/>
      <c r="BW70" s="943"/>
      <c r="BX70" s="943"/>
      <c r="BY70" s="943"/>
      <c r="BZ70" s="943"/>
      <c r="CA70" s="943"/>
      <c r="CB70" s="943"/>
      <c r="CC70" s="943"/>
      <c r="CD70" s="943"/>
      <c r="CE70" s="943"/>
      <c r="CF70" s="943"/>
      <c r="CG70" s="944"/>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36"/>
      <c r="DW70" s="937"/>
      <c r="DX70" s="937"/>
      <c r="DY70" s="937"/>
      <c r="DZ70" s="938"/>
      <c r="EA70" s="246"/>
    </row>
    <row r="71" spans="1:131" s="247" customFormat="1" ht="26.25" customHeight="1" x14ac:dyDescent="0.15">
      <c r="A71" s="261">
        <v>4</v>
      </c>
      <c r="B71" s="956" t="s">
        <v>606</v>
      </c>
      <c r="C71" s="957"/>
      <c r="D71" s="957"/>
      <c r="E71" s="957"/>
      <c r="F71" s="957"/>
      <c r="G71" s="957"/>
      <c r="H71" s="957"/>
      <c r="I71" s="957"/>
      <c r="J71" s="957"/>
      <c r="K71" s="957"/>
      <c r="L71" s="957"/>
      <c r="M71" s="957"/>
      <c r="N71" s="957"/>
      <c r="O71" s="957"/>
      <c r="P71" s="958"/>
      <c r="Q71" s="959">
        <v>103</v>
      </c>
      <c r="R71" s="910"/>
      <c r="S71" s="910"/>
      <c r="T71" s="910"/>
      <c r="U71" s="910"/>
      <c r="V71" s="910">
        <v>98</v>
      </c>
      <c r="W71" s="910"/>
      <c r="X71" s="910"/>
      <c r="Y71" s="910"/>
      <c r="Z71" s="910"/>
      <c r="AA71" s="910">
        <v>5</v>
      </c>
      <c r="AB71" s="910"/>
      <c r="AC71" s="910"/>
      <c r="AD71" s="910"/>
      <c r="AE71" s="910"/>
      <c r="AF71" s="910">
        <v>5</v>
      </c>
      <c r="AG71" s="910"/>
      <c r="AH71" s="910"/>
      <c r="AI71" s="910"/>
      <c r="AJ71" s="910"/>
      <c r="AK71" s="910" t="s">
        <v>607</v>
      </c>
      <c r="AL71" s="910"/>
      <c r="AM71" s="910"/>
      <c r="AN71" s="910"/>
      <c r="AO71" s="910"/>
      <c r="AP71" s="964" t="s">
        <v>607</v>
      </c>
      <c r="AQ71" s="964"/>
      <c r="AR71" s="964"/>
      <c r="AS71" s="964"/>
      <c r="AT71" s="964"/>
      <c r="AU71" s="964" t="s">
        <v>607</v>
      </c>
      <c r="AV71" s="964"/>
      <c r="AW71" s="964"/>
      <c r="AX71" s="964"/>
      <c r="AY71" s="964"/>
      <c r="AZ71" s="962"/>
      <c r="BA71" s="962"/>
      <c r="BB71" s="962"/>
      <c r="BC71" s="962"/>
      <c r="BD71" s="963"/>
      <c r="BE71" s="265"/>
      <c r="BF71" s="265"/>
      <c r="BG71" s="265"/>
      <c r="BH71" s="265"/>
      <c r="BI71" s="265"/>
      <c r="BJ71" s="265"/>
      <c r="BK71" s="265"/>
      <c r="BL71" s="265"/>
      <c r="BM71" s="265"/>
      <c r="BN71" s="265"/>
      <c r="BO71" s="265"/>
      <c r="BP71" s="265"/>
      <c r="BQ71" s="262">
        <v>65</v>
      </c>
      <c r="BR71" s="267"/>
      <c r="BS71" s="942"/>
      <c r="BT71" s="943"/>
      <c r="BU71" s="943"/>
      <c r="BV71" s="943"/>
      <c r="BW71" s="943"/>
      <c r="BX71" s="943"/>
      <c r="BY71" s="943"/>
      <c r="BZ71" s="943"/>
      <c r="CA71" s="943"/>
      <c r="CB71" s="943"/>
      <c r="CC71" s="943"/>
      <c r="CD71" s="943"/>
      <c r="CE71" s="943"/>
      <c r="CF71" s="943"/>
      <c r="CG71" s="944"/>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36"/>
      <c r="DW71" s="937"/>
      <c r="DX71" s="937"/>
      <c r="DY71" s="937"/>
      <c r="DZ71" s="938"/>
      <c r="EA71" s="246"/>
    </row>
    <row r="72" spans="1:131" s="247" customFormat="1" ht="26.25" customHeight="1" x14ac:dyDescent="0.15">
      <c r="A72" s="261">
        <v>5</v>
      </c>
      <c r="B72" s="956" t="s">
        <v>588</v>
      </c>
      <c r="C72" s="957"/>
      <c r="D72" s="957"/>
      <c r="E72" s="957"/>
      <c r="F72" s="957"/>
      <c r="G72" s="957"/>
      <c r="H72" s="957"/>
      <c r="I72" s="957"/>
      <c r="J72" s="957"/>
      <c r="K72" s="957"/>
      <c r="L72" s="957"/>
      <c r="M72" s="957"/>
      <c r="N72" s="957"/>
      <c r="O72" s="957"/>
      <c r="P72" s="958"/>
      <c r="Q72" s="959">
        <v>1048</v>
      </c>
      <c r="R72" s="910"/>
      <c r="S72" s="910"/>
      <c r="T72" s="910"/>
      <c r="U72" s="910"/>
      <c r="V72" s="910">
        <v>1001</v>
      </c>
      <c r="W72" s="910"/>
      <c r="X72" s="910"/>
      <c r="Y72" s="910"/>
      <c r="Z72" s="910"/>
      <c r="AA72" s="910">
        <v>47</v>
      </c>
      <c r="AB72" s="910"/>
      <c r="AC72" s="910"/>
      <c r="AD72" s="910"/>
      <c r="AE72" s="910"/>
      <c r="AF72" s="910">
        <v>47</v>
      </c>
      <c r="AG72" s="910"/>
      <c r="AH72" s="910"/>
      <c r="AI72" s="910"/>
      <c r="AJ72" s="910"/>
      <c r="AK72" s="910">
        <v>42</v>
      </c>
      <c r="AL72" s="910"/>
      <c r="AM72" s="910"/>
      <c r="AN72" s="910"/>
      <c r="AO72" s="910"/>
      <c r="AP72" s="964" t="s">
        <v>607</v>
      </c>
      <c r="AQ72" s="964"/>
      <c r="AR72" s="964"/>
      <c r="AS72" s="964"/>
      <c r="AT72" s="964"/>
      <c r="AU72" s="964" t="s">
        <v>607</v>
      </c>
      <c r="AV72" s="964"/>
      <c r="AW72" s="964"/>
      <c r="AX72" s="964"/>
      <c r="AY72" s="964"/>
      <c r="AZ72" s="962"/>
      <c r="BA72" s="962"/>
      <c r="BB72" s="962"/>
      <c r="BC72" s="962"/>
      <c r="BD72" s="963"/>
      <c r="BE72" s="265"/>
      <c r="BF72" s="265"/>
      <c r="BG72" s="265"/>
      <c r="BH72" s="265"/>
      <c r="BI72" s="265"/>
      <c r="BJ72" s="265"/>
      <c r="BK72" s="265"/>
      <c r="BL72" s="265"/>
      <c r="BM72" s="265"/>
      <c r="BN72" s="265"/>
      <c r="BO72" s="265"/>
      <c r="BP72" s="265"/>
      <c r="BQ72" s="262">
        <v>66</v>
      </c>
      <c r="BR72" s="267"/>
      <c r="BS72" s="942"/>
      <c r="BT72" s="943"/>
      <c r="BU72" s="943"/>
      <c r="BV72" s="943"/>
      <c r="BW72" s="943"/>
      <c r="BX72" s="943"/>
      <c r="BY72" s="943"/>
      <c r="BZ72" s="943"/>
      <c r="CA72" s="943"/>
      <c r="CB72" s="943"/>
      <c r="CC72" s="943"/>
      <c r="CD72" s="943"/>
      <c r="CE72" s="943"/>
      <c r="CF72" s="943"/>
      <c r="CG72" s="944"/>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36"/>
      <c r="DW72" s="937"/>
      <c r="DX72" s="937"/>
      <c r="DY72" s="937"/>
      <c r="DZ72" s="938"/>
      <c r="EA72" s="246"/>
    </row>
    <row r="73" spans="1:131" s="247" customFormat="1" ht="26.25" customHeight="1" x14ac:dyDescent="0.15">
      <c r="A73" s="261">
        <v>6</v>
      </c>
      <c r="B73" s="956" t="s">
        <v>589</v>
      </c>
      <c r="C73" s="957"/>
      <c r="D73" s="957"/>
      <c r="E73" s="957"/>
      <c r="F73" s="957"/>
      <c r="G73" s="957"/>
      <c r="H73" s="957"/>
      <c r="I73" s="957"/>
      <c r="J73" s="957"/>
      <c r="K73" s="957"/>
      <c r="L73" s="957"/>
      <c r="M73" s="957"/>
      <c r="N73" s="957"/>
      <c r="O73" s="957"/>
      <c r="P73" s="958"/>
      <c r="Q73" s="959">
        <v>191</v>
      </c>
      <c r="R73" s="910"/>
      <c r="S73" s="910"/>
      <c r="T73" s="910"/>
      <c r="U73" s="910"/>
      <c r="V73" s="910">
        <v>182</v>
      </c>
      <c r="W73" s="910"/>
      <c r="X73" s="910"/>
      <c r="Y73" s="910"/>
      <c r="Z73" s="910"/>
      <c r="AA73" s="910">
        <v>9</v>
      </c>
      <c r="AB73" s="910"/>
      <c r="AC73" s="910"/>
      <c r="AD73" s="910"/>
      <c r="AE73" s="910"/>
      <c r="AF73" s="910">
        <v>9</v>
      </c>
      <c r="AG73" s="910"/>
      <c r="AH73" s="910"/>
      <c r="AI73" s="910"/>
      <c r="AJ73" s="910"/>
      <c r="AK73" s="910" t="s">
        <v>608</v>
      </c>
      <c r="AL73" s="910"/>
      <c r="AM73" s="910"/>
      <c r="AN73" s="910"/>
      <c r="AO73" s="910"/>
      <c r="AP73" s="964" t="s">
        <v>607</v>
      </c>
      <c r="AQ73" s="964"/>
      <c r="AR73" s="964"/>
      <c r="AS73" s="964"/>
      <c r="AT73" s="964"/>
      <c r="AU73" s="964" t="s">
        <v>607</v>
      </c>
      <c r="AV73" s="964"/>
      <c r="AW73" s="964"/>
      <c r="AX73" s="964"/>
      <c r="AY73" s="964"/>
      <c r="AZ73" s="962"/>
      <c r="BA73" s="962"/>
      <c r="BB73" s="962"/>
      <c r="BC73" s="962"/>
      <c r="BD73" s="963"/>
      <c r="BE73" s="265"/>
      <c r="BF73" s="265"/>
      <c r="BG73" s="265"/>
      <c r="BH73" s="265"/>
      <c r="BI73" s="265"/>
      <c r="BJ73" s="265"/>
      <c r="BK73" s="265"/>
      <c r="BL73" s="265"/>
      <c r="BM73" s="265"/>
      <c r="BN73" s="265"/>
      <c r="BO73" s="265"/>
      <c r="BP73" s="265"/>
      <c r="BQ73" s="262">
        <v>67</v>
      </c>
      <c r="BR73" s="267"/>
      <c r="BS73" s="942"/>
      <c r="BT73" s="943"/>
      <c r="BU73" s="943"/>
      <c r="BV73" s="943"/>
      <c r="BW73" s="943"/>
      <c r="BX73" s="943"/>
      <c r="BY73" s="943"/>
      <c r="BZ73" s="943"/>
      <c r="CA73" s="943"/>
      <c r="CB73" s="943"/>
      <c r="CC73" s="943"/>
      <c r="CD73" s="943"/>
      <c r="CE73" s="943"/>
      <c r="CF73" s="943"/>
      <c r="CG73" s="944"/>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36"/>
      <c r="DW73" s="937"/>
      <c r="DX73" s="937"/>
      <c r="DY73" s="937"/>
      <c r="DZ73" s="938"/>
      <c r="EA73" s="246"/>
    </row>
    <row r="74" spans="1:131" s="247" customFormat="1" ht="26.25" customHeight="1" x14ac:dyDescent="0.15">
      <c r="A74" s="261">
        <v>7</v>
      </c>
      <c r="B74" s="956" t="s">
        <v>590</v>
      </c>
      <c r="C74" s="957"/>
      <c r="D74" s="957"/>
      <c r="E74" s="957"/>
      <c r="F74" s="957"/>
      <c r="G74" s="957"/>
      <c r="H74" s="957"/>
      <c r="I74" s="957"/>
      <c r="J74" s="957"/>
      <c r="K74" s="957"/>
      <c r="L74" s="957"/>
      <c r="M74" s="957"/>
      <c r="N74" s="957"/>
      <c r="O74" s="957"/>
      <c r="P74" s="958"/>
      <c r="Q74" s="965">
        <v>1268</v>
      </c>
      <c r="R74" s="966"/>
      <c r="S74" s="966"/>
      <c r="T74" s="966"/>
      <c r="U74" s="909"/>
      <c r="V74" s="967">
        <v>1133</v>
      </c>
      <c r="W74" s="966"/>
      <c r="X74" s="966"/>
      <c r="Y74" s="966"/>
      <c r="Z74" s="909"/>
      <c r="AA74" s="967">
        <v>135</v>
      </c>
      <c r="AB74" s="966"/>
      <c r="AC74" s="966"/>
      <c r="AD74" s="966"/>
      <c r="AE74" s="909"/>
      <c r="AF74" s="967">
        <v>135</v>
      </c>
      <c r="AG74" s="966"/>
      <c r="AH74" s="966"/>
      <c r="AI74" s="966"/>
      <c r="AJ74" s="909"/>
      <c r="AK74" s="967">
        <v>0</v>
      </c>
      <c r="AL74" s="966"/>
      <c r="AM74" s="966"/>
      <c r="AN74" s="966"/>
      <c r="AO74" s="909"/>
      <c r="AP74" s="964" t="s">
        <v>607</v>
      </c>
      <c r="AQ74" s="964"/>
      <c r="AR74" s="964"/>
      <c r="AS74" s="964"/>
      <c r="AT74" s="964"/>
      <c r="AU74" s="964" t="s">
        <v>607</v>
      </c>
      <c r="AV74" s="964"/>
      <c r="AW74" s="964"/>
      <c r="AX74" s="964"/>
      <c r="AY74" s="964"/>
      <c r="AZ74" s="962"/>
      <c r="BA74" s="962"/>
      <c r="BB74" s="962"/>
      <c r="BC74" s="962"/>
      <c r="BD74" s="963"/>
      <c r="BE74" s="265"/>
      <c r="BF74" s="265"/>
      <c r="BG74" s="265"/>
      <c r="BH74" s="265"/>
      <c r="BI74" s="265"/>
      <c r="BJ74" s="265"/>
      <c r="BK74" s="265"/>
      <c r="BL74" s="265"/>
      <c r="BM74" s="265"/>
      <c r="BN74" s="265"/>
      <c r="BO74" s="265"/>
      <c r="BP74" s="265"/>
      <c r="BQ74" s="262">
        <v>68</v>
      </c>
      <c r="BR74" s="267"/>
      <c r="BS74" s="942"/>
      <c r="BT74" s="943"/>
      <c r="BU74" s="943"/>
      <c r="BV74" s="943"/>
      <c r="BW74" s="943"/>
      <c r="BX74" s="943"/>
      <c r="BY74" s="943"/>
      <c r="BZ74" s="943"/>
      <c r="CA74" s="943"/>
      <c r="CB74" s="943"/>
      <c r="CC74" s="943"/>
      <c r="CD74" s="943"/>
      <c r="CE74" s="943"/>
      <c r="CF74" s="943"/>
      <c r="CG74" s="944"/>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36"/>
      <c r="DW74" s="937"/>
      <c r="DX74" s="937"/>
      <c r="DY74" s="937"/>
      <c r="DZ74" s="938"/>
      <c r="EA74" s="246"/>
    </row>
    <row r="75" spans="1:131" s="247" customFormat="1" ht="26.25" customHeight="1" x14ac:dyDescent="0.15">
      <c r="A75" s="261">
        <v>8</v>
      </c>
      <c r="B75" s="956" t="s">
        <v>609</v>
      </c>
      <c r="C75" s="957"/>
      <c r="D75" s="957"/>
      <c r="E75" s="957"/>
      <c r="F75" s="957"/>
      <c r="G75" s="957"/>
      <c r="H75" s="957"/>
      <c r="I75" s="957"/>
      <c r="J75" s="957"/>
      <c r="K75" s="957"/>
      <c r="L75" s="957"/>
      <c r="M75" s="957"/>
      <c r="N75" s="957"/>
      <c r="O75" s="957"/>
      <c r="P75" s="958"/>
      <c r="Q75" s="965">
        <v>285242</v>
      </c>
      <c r="R75" s="966"/>
      <c r="S75" s="966"/>
      <c r="T75" s="966"/>
      <c r="U75" s="909"/>
      <c r="V75" s="967">
        <v>271656</v>
      </c>
      <c r="W75" s="966"/>
      <c r="X75" s="966"/>
      <c r="Y75" s="966"/>
      <c r="Z75" s="909"/>
      <c r="AA75" s="967">
        <v>13586</v>
      </c>
      <c r="AB75" s="966"/>
      <c r="AC75" s="966"/>
      <c r="AD75" s="966"/>
      <c r="AE75" s="909"/>
      <c r="AF75" s="967">
        <v>13586</v>
      </c>
      <c r="AG75" s="966"/>
      <c r="AH75" s="966"/>
      <c r="AI75" s="966"/>
      <c r="AJ75" s="909"/>
      <c r="AK75" s="967">
        <v>983</v>
      </c>
      <c r="AL75" s="966"/>
      <c r="AM75" s="966"/>
      <c r="AN75" s="966"/>
      <c r="AO75" s="909"/>
      <c r="AP75" s="964" t="s">
        <v>607</v>
      </c>
      <c r="AQ75" s="964"/>
      <c r="AR75" s="964"/>
      <c r="AS75" s="964"/>
      <c r="AT75" s="964"/>
      <c r="AU75" s="964" t="s">
        <v>607</v>
      </c>
      <c r="AV75" s="964"/>
      <c r="AW75" s="964"/>
      <c r="AX75" s="964"/>
      <c r="AY75" s="964"/>
      <c r="AZ75" s="962"/>
      <c r="BA75" s="962"/>
      <c r="BB75" s="962"/>
      <c r="BC75" s="962"/>
      <c r="BD75" s="963"/>
      <c r="BE75" s="265"/>
      <c r="BF75" s="265"/>
      <c r="BG75" s="265"/>
      <c r="BH75" s="265"/>
      <c r="BI75" s="265"/>
      <c r="BJ75" s="265"/>
      <c r="BK75" s="265"/>
      <c r="BL75" s="265"/>
      <c r="BM75" s="265"/>
      <c r="BN75" s="265"/>
      <c r="BO75" s="265"/>
      <c r="BP75" s="265"/>
      <c r="BQ75" s="262">
        <v>69</v>
      </c>
      <c r="BR75" s="267"/>
      <c r="BS75" s="942"/>
      <c r="BT75" s="943"/>
      <c r="BU75" s="943"/>
      <c r="BV75" s="943"/>
      <c r="BW75" s="943"/>
      <c r="BX75" s="943"/>
      <c r="BY75" s="943"/>
      <c r="BZ75" s="943"/>
      <c r="CA75" s="943"/>
      <c r="CB75" s="943"/>
      <c r="CC75" s="943"/>
      <c r="CD75" s="943"/>
      <c r="CE75" s="943"/>
      <c r="CF75" s="943"/>
      <c r="CG75" s="944"/>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36"/>
      <c r="DW75" s="937"/>
      <c r="DX75" s="937"/>
      <c r="DY75" s="937"/>
      <c r="DZ75" s="938"/>
      <c r="EA75" s="246"/>
    </row>
    <row r="76" spans="1:131" s="247" customFormat="1" ht="26.25" customHeight="1" x14ac:dyDescent="0.15">
      <c r="A76" s="261">
        <v>9</v>
      </c>
      <c r="B76" s="956" t="s">
        <v>591</v>
      </c>
      <c r="C76" s="957"/>
      <c r="D76" s="957"/>
      <c r="E76" s="957"/>
      <c r="F76" s="957"/>
      <c r="G76" s="957"/>
      <c r="H76" s="957"/>
      <c r="I76" s="957"/>
      <c r="J76" s="957"/>
      <c r="K76" s="957"/>
      <c r="L76" s="957"/>
      <c r="M76" s="957"/>
      <c r="N76" s="957"/>
      <c r="O76" s="957"/>
      <c r="P76" s="958"/>
      <c r="Q76" s="959">
        <v>2</v>
      </c>
      <c r="R76" s="910"/>
      <c r="S76" s="910"/>
      <c r="T76" s="910"/>
      <c r="U76" s="910"/>
      <c r="V76" s="910">
        <v>2</v>
      </c>
      <c r="W76" s="910"/>
      <c r="X76" s="910"/>
      <c r="Y76" s="910"/>
      <c r="Z76" s="910"/>
      <c r="AA76" s="910">
        <v>0</v>
      </c>
      <c r="AB76" s="910"/>
      <c r="AC76" s="910"/>
      <c r="AD76" s="910"/>
      <c r="AE76" s="910"/>
      <c r="AF76" s="910" t="s">
        <v>610</v>
      </c>
      <c r="AG76" s="910"/>
      <c r="AH76" s="910"/>
      <c r="AI76" s="910"/>
      <c r="AJ76" s="910"/>
      <c r="AK76" s="968" t="s">
        <v>611</v>
      </c>
      <c r="AL76" s="968"/>
      <c r="AM76" s="968"/>
      <c r="AN76" s="968"/>
      <c r="AO76" s="968"/>
      <c r="AP76" s="964" t="s">
        <v>607</v>
      </c>
      <c r="AQ76" s="964"/>
      <c r="AR76" s="964"/>
      <c r="AS76" s="964"/>
      <c r="AT76" s="964"/>
      <c r="AU76" s="964" t="s">
        <v>607</v>
      </c>
      <c r="AV76" s="964"/>
      <c r="AW76" s="964"/>
      <c r="AX76" s="964"/>
      <c r="AY76" s="964"/>
      <c r="AZ76" s="962"/>
      <c r="BA76" s="962"/>
      <c r="BB76" s="962"/>
      <c r="BC76" s="962"/>
      <c r="BD76" s="963"/>
      <c r="BE76" s="265"/>
      <c r="BF76" s="265"/>
      <c r="BG76" s="265"/>
      <c r="BH76" s="265"/>
      <c r="BI76" s="265"/>
      <c r="BJ76" s="265"/>
      <c r="BK76" s="265"/>
      <c r="BL76" s="265"/>
      <c r="BM76" s="265"/>
      <c r="BN76" s="265"/>
      <c r="BO76" s="265"/>
      <c r="BP76" s="265"/>
      <c r="BQ76" s="262">
        <v>70</v>
      </c>
      <c r="BR76" s="267"/>
      <c r="BS76" s="942"/>
      <c r="BT76" s="943"/>
      <c r="BU76" s="943"/>
      <c r="BV76" s="943"/>
      <c r="BW76" s="943"/>
      <c r="BX76" s="943"/>
      <c r="BY76" s="943"/>
      <c r="BZ76" s="943"/>
      <c r="CA76" s="943"/>
      <c r="CB76" s="943"/>
      <c r="CC76" s="943"/>
      <c r="CD76" s="943"/>
      <c r="CE76" s="943"/>
      <c r="CF76" s="943"/>
      <c r="CG76" s="944"/>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36"/>
      <c r="DW76" s="937"/>
      <c r="DX76" s="937"/>
      <c r="DY76" s="937"/>
      <c r="DZ76" s="938"/>
      <c r="EA76" s="246"/>
    </row>
    <row r="77" spans="1:131" s="247" customFormat="1" ht="26.25" customHeight="1" x14ac:dyDescent="0.15">
      <c r="A77" s="261">
        <v>10</v>
      </c>
      <c r="B77" s="956" t="s">
        <v>592</v>
      </c>
      <c r="C77" s="957"/>
      <c r="D77" s="957"/>
      <c r="E77" s="957"/>
      <c r="F77" s="957"/>
      <c r="G77" s="957"/>
      <c r="H77" s="957"/>
      <c r="I77" s="957"/>
      <c r="J77" s="957"/>
      <c r="K77" s="957"/>
      <c r="L77" s="957"/>
      <c r="M77" s="957"/>
      <c r="N77" s="957"/>
      <c r="O77" s="957"/>
      <c r="P77" s="958"/>
      <c r="Q77" s="965">
        <v>385</v>
      </c>
      <c r="R77" s="966"/>
      <c r="S77" s="966"/>
      <c r="T77" s="966"/>
      <c r="U77" s="909"/>
      <c r="V77" s="967">
        <v>205</v>
      </c>
      <c r="W77" s="966"/>
      <c r="X77" s="966"/>
      <c r="Y77" s="966"/>
      <c r="Z77" s="909"/>
      <c r="AA77" s="967">
        <v>179</v>
      </c>
      <c r="AB77" s="966"/>
      <c r="AC77" s="966"/>
      <c r="AD77" s="966"/>
      <c r="AE77" s="909"/>
      <c r="AF77" s="967">
        <v>179</v>
      </c>
      <c r="AG77" s="966"/>
      <c r="AH77" s="966"/>
      <c r="AI77" s="966"/>
      <c r="AJ77" s="909"/>
      <c r="AK77" s="910">
        <v>4</v>
      </c>
      <c r="AL77" s="910"/>
      <c r="AM77" s="910"/>
      <c r="AN77" s="910"/>
      <c r="AO77" s="910"/>
      <c r="AP77" s="964" t="s">
        <v>607</v>
      </c>
      <c r="AQ77" s="964"/>
      <c r="AR77" s="964"/>
      <c r="AS77" s="964"/>
      <c r="AT77" s="964"/>
      <c r="AU77" s="964" t="s">
        <v>607</v>
      </c>
      <c r="AV77" s="964"/>
      <c r="AW77" s="964"/>
      <c r="AX77" s="964"/>
      <c r="AY77" s="964"/>
      <c r="AZ77" s="962"/>
      <c r="BA77" s="962"/>
      <c r="BB77" s="962"/>
      <c r="BC77" s="962"/>
      <c r="BD77" s="963"/>
      <c r="BE77" s="265"/>
      <c r="BF77" s="265"/>
      <c r="BG77" s="265"/>
      <c r="BH77" s="265"/>
      <c r="BI77" s="265"/>
      <c r="BJ77" s="265"/>
      <c r="BK77" s="265"/>
      <c r="BL77" s="265"/>
      <c r="BM77" s="265"/>
      <c r="BN77" s="265"/>
      <c r="BO77" s="265"/>
      <c r="BP77" s="265"/>
      <c r="BQ77" s="262">
        <v>71</v>
      </c>
      <c r="BR77" s="267"/>
      <c r="BS77" s="942"/>
      <c r="BT77" s="943"/>
      <c r="BU77" s="943"/>
      <c r="BV77" s="943"/>
      <c r="BW77" s="943"/>
      <c r="BX77" s="943"/>
      <c r="BY77" s="943"/>
      <c r="BZ77" s="943"/>
      <c r="CA77" s="943"/>
      <c r="CB77" s="943"/>
      <c r="CC77" s="943"/>
      <c r="CD77" s="943"/>
      <c r="CE77" s="943"/>
      <c r="CF77" s="943"/>
      <c r="CG77" s="944"/>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36"/>
      <c r="DW77" s="937"/>
      <c r="DX77" s="937"/>
      <c r="DY77" s="937"/>
      <c r="DZ77" s="938"/>
      <c r="EA77" s="246"/>
    </row>
    <row r="78" spans="1:131" s="247" customFormat="1" ht="26.25" customHeight="1" x14ac:dyDescent="0.15">
      <c r="A78" s="261">
        <v>11</v>
      </c>
      <c r="B78" s="956"/>
      <c r="C78" s="957"/>
      <c r="D78" s="957"/>
      <c r="E78" s="957"/>
      <c r="F78" s="957"/>
      <c r="G78" s="957"/>
      <c r="H78" s="957"/>
      <c r="I78" s="957"/>
      <c r="J78" s="957"/>
      <c r="K78" s="957"/>
      <c r="L78" s="957"/>
      <c r="M78" s="957"/>
      <c r="N78" s="957"/>
      <c r="O78" s="957"/>
      <c r="P78" s="958"/>
      <c r="Q78" s="959"/>
      <c r="R78" s="910"/>
      <c r="S78" s="910"/>
      <c r="T78" s="910"/>
      <c r="U78" s="910"/>
      <c r="V78" s="910"/>
      <c r="W78" s="910"/>
      <c r="X78" s="910"/>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0"/>
      <c r="AY78" s="910"/>
      <c r="AZ78" s="962"/>
      <c r="BA78" s="962"/>
      <c r="BB78" s="962"/>
      <c r="BC78" s="962"/>
      <c r="BD78" s="963"/>
      <c r="BE78" s="265"/>
      <c r="BF78" s="265"/>
      <c r="BG78" s="265"/>
      <c r="BH78" s="265"/>
      <c r="BI78" s="265"/>
      <c r="BJ78" s="268"/>
      <c r="BK78" s="268"/>
      <c r="BL78" s="268"/>
      <c r="BM78" s="268"/>
      <c r="BN78" s="268"/>
      <c r="BO78" s="265"/>
      <c r="BP78" s="265"/>
      <c r="BQ78" s="262">
        <v>72</v>
      </c>
      <c r="BR78" s="267"/>
      <c r="BS78" s="942"/>
      <c r="BT78" s="943"/>
      <c r="BU78" s="943"/>
      <c r="BV78" s="943"/>
      <c r="BW78" s="943"/>
      <c r="BX78" s="943"/>
      <c r="BY78" s="943"/>
      <c r="BZ78" s="943"/>
      <c r="CA78" s="943"/>
      <c r="CB78" s="943"/>
      <c r="CC78" s="943"/>
      <c r="CD78" s="943"/>
      <c r="CE78" s="943"/>
      <c r="CF78" s="943"/>
      <c r="CG78" s="944"/>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36"/>
      <c r="DW78" s="937"/>
      <c r="DX78" s="937"/>
      <c r="DY78" s="937"/>
      <c r="DZ78" s="938"/>
      <c r="EA78" s="246"/>
    </row>
    <row r="79" spans="1:131" s="247" customFormat="1" ht="26.25" customHeight="1" x14ac:dyDescent="0.15">
      <c r="A79" s="261">
        <v>12</v>
      </c>
      <c r="B79" s="956"/>
      <c r="C79" s="957"/>
      <c r="D79" s="957"/>
      <c r="E79" s="957"/>
      <c r="F79" s="957"/>
      <c r="G79" s="957"/>
      <c r="H79" s="957"/>
      <c r="I79" s="957"/>
      <c r="J79" s="957"/>
      <c r="K79" s="957"/>
      <c r="L79" s="957"/>
      <c r="M79" s="957"/>
      <c r="N79" s="957"/>
      <c r="O79" s="957"/>
      <c r="P79" s="958"/>
      <c r="Q79" s="959"/>
      <c r="R79" s="910"/>
      <c r="S79" s="910"/>
      <c r="T79" s="910"/>
      <c r="U79" s="910"/>
      <c r="V79" s="910"/>
      <c r="W79" s="910"/>
      <c r="X79" s="910"/>
      <c r="Y79" s="910"/>
      <c r="Z79" s="910"/>
      <c r="AA79" s="910"/>
      <c r="AB79" s="910"/>
      <c r="AC79" s="910"/>
      <c r="AD79" s="910"/>
      <c r="AE79" s="910"/>
      <c r="AF79" s="910"/>
      <c r="AG79" s="910"/>
      <c r="AH79" s="910"/>
      <c r="AI79" s="910"/>
      <c r="AJ79" s="910"/>
      <c r="AK79" s="910"/>
      <c r="AL79" s="910"/>
      <c r="AM79" s="910"/>
      <c r="AN79" s="910"/>
      <c r="AO79" s="910"/>
      <c r="AP79" s="910"/>
      <c r="AQ79" s="910"/>
      <c r="AR79" s="910"/>
      <c r="AS79" s="910"/>
      <c r="AT79" s="910"/>
      <c r="AU79" s="910"/>
      <c r="AV79" s="910"/>
      <c r="AW79" s="910"/>
      <c r="AX79" s="910"/>
      <c r="AY79" s="910"/>
      <c r="AZ79" s="962"/>
      <c r="BA79" s="962"/>
      <c r="BB79" s="962"/>
      <c r="BC79" s="962"/>
      <c r="BD79" s="963"/>
      <c r="BE79" s="265"/>
      <c r="BF79" s="265"/>
      <c r="BG79" s="265"/>
      <c r="BH79" s="265"/>
      <c r="BI79" s="265"/>
      <c r="BJ79" s="268"/>
      <c r="BK79" s="268"/>
      <c r="BL79" s="268"/>
      <c r="BM79" s="268"/>
      <c r="BN79" s="268"/>
      <c r="BO79" s="265"/>
      <c r="BP79" s="265"/>
      <c r="BQ79" s="262">
        <v>73</v>
      </c>
      <c r="BR79" s="267"/>
      <c r="BS79" s="942"/>
      <c r="BT79" s="943"/>
      <c r="BU79" s="943"/>
      <c r="BV79" s="943"/>
      <c r="BW79" s="943"/>
      <c r="BX79" s="943"/>
      <c r="BY79" s="943"/>
      <c r="BZ79" s="943"/>
      <c r="CA79" s="943"/>
      <c r="CB79" s="943"/>
      <c r="CC79" s="943"/>
      <c r="CD79" s="943"/>
      <c r="CE79" s="943"/>
      <c r="CF79" s="943"/>
      <c r="CG79" s="944"/>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36"/>
      <c r="DW79" s="937"/>
      <c r="DX79" s="937"/>
      <c r="DY79" s="937"/>
      <c r="DZ79" s="938"/>
      <c r="EA79" s="246"/>
    </row>
    <row r="80" spans="1:131" s="247" customFormat="1" ht="26.25" customHeight="1" x14ac:dyDescent="0.15">
      <c r="A80" s="261">
        <v>13</v>
      </c>
      <c r="B80" s="956"/>
      <c r="C80" s="957"/>
      <c r="D80" s="957"/>
      <c r="E80" s="957"/>
      <c r="F80" s="957"/>
      <c r="G80" s="957"/>
      <c r="H80" s="957"/>
      <c r="I80" s="957"/>
      <c r="J80" s="957"/>
      <c r="K80" s="957"/>
      <c r="L80" s="957"/>
      <c r="M80" s="957"/>
      <c r="N80" s="957"/>
      <c r="O80" s="957"/>
      <c r="P80" s="958"/>
      <c r="Q80" s="959"/>
      <c r="R80" s="910"/>
      <c r="S80" s="910"/>
      <c r="T80" s="910"/>
      <c r="U80" s="910"/>
      <c r="V80" s="910"/>
      <c r="W80" s="910"/>
      <c r="X80" s="910"/>
      <c r="Y80" s="910"/>
      <c r="Z80" s="910"/>
      <c r="AA80" s="910"/>
      <c r="AB80" s="910"/>
      <c r="AC80" s="910"/>
      <c r="AD80" s="910"/>
      <c r="AE80" s="910"/>
      <c r="AF80" s="910"/>
      <c r="AG80" s="910"/>
      <c r="AH80" s="910"/>
      <c r="AI80" s="910"/>
      <c r="AJ80" s="910"/>
      <c r="AK80" s="910"/>
      <c r="AL80" s="910"/>
      <c r="AM80" s="910"/>
      <c r="AN80" s="910"/>
      <c r="AO80" s="910"/>
      <c r="AP80" s="910"/>
      <c r="AQ80" s="910"/>
      <c r="AR80" s="910"/>
      <c r="AS80" s="910"/>
      <c r="AT80" s="910"/>
      <c r="AU80" s="910"/>
      <c r="AV80" s="910"/>
      <c r="AW80" s="910"/>
      <c r="AX80" s="910"/>
      <c r="AY80" s="910"/>
      <c r="AZ80" s="962"/>
      <c r="BA80" s="962"/>
      <c r="BB80" s="962"/>
      <c r="BC80" s="962"/>
      <c r="BD80" s="963"/>
      <c r="BE80" s="265"/>
      <c r="BF80" s="265"/>
      <c r="BG80" s="265"/>
      <c r="BH80" s="265"/>
      <c r="BI80" s="265"/>
      <c r="BJ80" s="265"/>
      <c r="BK80" s="265"/>
      <c r="BL80" s="265"/>
      <c r="BM80" s="265"/>
      <c r="BN80" s="265"/>
      <c r="BO80" s="265"/>
      <c r="BP80" s="265"/>
      <c r="BQ80" s="262">
        <v>74</v>
      </c>
      <c r="BR80" s="267"/>
      <c r="BS80" s="942"/>
      <c r="BT80" s="943"/>
      <c r="BU80" s="943"/>
      <c r="BV80" s="943"/>
      <c r="BW80" s="943"/>
      <c r="BX80" s="943"/>
      <c r="BY80" s="943"/>
      <c r="BZ80" s="943"/>
      <c r="CA80" s="943"/>
      <c r="CB80" s="943"/>
      <c r="CC80" s="943"/>
      <c r="CD80" s="943"/>
      <c r="CE80" s="943"/>
      <c r="CF80" s="943"/>
      <c r="CG80" s="944"/>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36"/>
      <c r="DW80" s="937"/>
      <c r="DX80" s="937"/>
      <c r="DY80" s="937"/>
      <c r="DZ80" s="938"/>
      <c r="EA80" s="246"/>
    </row>
    <row r="81" spans="1:131" s="247" customFormat="1" ht="26.25" customHeight="1" x14ac:dyDescent="0.15">
      <c r="A81" s="261">
        <v>14</v>
      </c>
      <c r="B81" s="956"/>
      <c r="C81" s="957"/>
      <c r="D81" s="957"/>
      <c r="E81" s="957"/>
      <c r="F81" s="957"/>
      <c r="G81" s="957"/>
      <c r="H81" s="957"/>
      <c r="I81" s="957"/>
      <c r="J81" s="957"/>
      <c r="K81" s="957"/>
      <c r="L81" s="957"/>
      <c r="M81" s="957"/>
      <c r="N81" s="957"/>
      <c r="O81" s="957"/>
      <c r="P81" s="958"/>
      <c r="Q81" s="959"/>
      <c r="R81" s="910"/>
      <c r="S81" s="910"/>
      <c r="T81" s="910"/>
      <c r="U81" s="910"/>
      <c r="V81" s="910"/>
      <c r="W81" s="910"/>
      <c r="X81" s="910"/>
      <c r="Y81" s="910"/>
      <c r="Z81" s="910"/>
      <c r="AA81" s="910"/>
      <c r="AB81" s="910"/>
      <c r="AC81" s="910"/>
      <c r="AD81" s="910"/>
      <c r="AE81" s="910"/>
      <c r="AF81" s="910"/>
      <c r="AG81" s="910"/>
      <c r="AH81" s="910"/>
      <c r="AI81" s="910"/>
      <c r="AJ81" s="910"/>
      <c r="AK81" s="910"/>
      <c r="AL81" s="910"/>
      <c r="AM81" s="910"/>
      <c r="AN81" s="910"/>
      <c r="AO81" s="910"/>
      <c r="AP81" s="910"/>
      <c r="AQ81" s="910"/>
      <c r="AR81" s="910"/>
      <c r="AS81" s="910"/>
      <c r="AT81" s="910"/>
      <c r="AU81" s="910"/>
      <c r="AV81" s="910"/>
      <c r="AW81" s="910"/>
      <c r="AX81" s="910"/>
      <c r="AY81" s="910"/>
      <c r="AZ81" s="962"/>
      <c r="BA81" s="962"/>
      <c r="BB81" s="962"/>
      <c r="BC81" s="962"/>
      <c r="BD81" s="963"/>
      <c r="BE81" s="265"/>
      <c r="BF81" s="265"/>
      <c r="BG81" s="265"/>
      <c r="BH81" s="265"/>
      <c r="BI81" s="265"/>
      <c r="BJ81" s="265"/>
      <c r="BK81" s="265"/>
      <c r="BL81" s="265"/>
      <c r="BM81" s="265"/>
      <c r="BN81" s="265"/>
      <c r="BO81" s="265"/>
      <c r="BP81" s="265"/>
      <c r="BQ81" s="262">
        <v>75</v>
      </c>
      <c r="BR81" s="267"/>
      <c r="BS81" s="942"/>
      <c r="BT81" s="943"/>
      <c r="BU81" s="943"/>
      <c r="BV81" s="943"/>
      <c r="BW81" s="943"/>
      <c r="BX81" s="943"/>
      <c r="BY81" s="943"/>
      <c r="BZ81" s="943"/>
      <c r="CA81" s="943"/>
      <c r="CB81" s="943"/>
      <c r="CC81" s="943"/>
      <c r="CD81" s="943"/>
      <c r="CE81" s="943"/>
      <c r="CF81" s="943"/>
      <c r="CG81" s="944"/>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36"/>
      <c r="DW81" s="937"/>
      <c r="DX81" s="937"/>
      <c r="DY81" s="937"/>
      <c r="DZ81" s="938"/>
      <c r="EA81" s="246"/>
    </row>
    <row r="82" spans="1:131" s="247" customFormat="1" ht="26.25" customHeight="1" x14ac:dyDescent="0.15">
      <c r="A82" s="261">
        <v>15</v>
      </c>
      <c r="B82" s="956"/>
      <c r="C82" s="957"/>
      <c r="D82" s="957"/>
      <c r="E82" s="957"/>
      <c r="F82" s="957"/>
      <c r="G82" s="957"/>
      <c r="H82" s="957"/>
      <c r="I82" s="957"/>
      <c r="J82" s="957"/>
      <c r="K82" s="957"/>
      <c r="L82" s="957"/>
      <c r="M82" s="957"/>
      <c r="N82" s="957"/>
      <c r="O82" s="957"/>
      <c r="P82" s="958"/>
      <c r="Q82" s="959"/>
      <c r="R82" s="910"/>
      <c r="S82" s="910"/>
      <c r="T82" s="910"/>
      <c r="U82" s="910"/>
      <c r="V82" s="910"/>
      <c r="W82" s="910"/>
      <c r="X82" s="910"/>
      <c r="Y82" s="910"/>
      <c r="Z82" s="910"/>
      <c r="AA82" s="910"/>
      <c r="AB82" s="910"/>
      <c r="AC82" s="910"/>
      <c r="AD82" s="910"/>
      <c r="AE82" s="910"/>
      <c r="AF82" s="910"/>
      <c r="AG82" s="910"/>
      <c r="AH82" s="910"/>
      <c r="AI82" s="910"/>
      <c r="AJ82" s="910"/>
      <c r="AK82" s="910"/>
      <c r="AL82" s="910"/>
      <c r="AM82" s="910"/>
      <c r="AN82" s="910"/>
      <c r="AO82" s="910"/>
      <c r="AP82" s="910"/>
      <c r="AQ82" s="910"/>
      <c r="AR82" s="910"/>
      <c r="AS82" s="910"/>
      <c r="AT82" s="910"/>
      <c r="AU82" s="910"/>
      <c r="AV82" s="910"/>
      <c r="AW82" s="910"/>
      <c r="AX82" s="910"/>
      <c r="AY82" s="910"/>
      <c r="AZ82" s="962"/>
      <c r="BA82" s="962"/>
      <c r="BB82" s="962"/>
      <c r="BC82" s="962"/>
      <c r="BD82" s="963"/>
      <c r="BE82" s="265"/>
      <c r="BF82" s="265"/>
      <c r="BG82" s="265"/>
      <c r="BH82" s="265"/>
      <c r="BI82" s="265"/>
      <c r="BJ82" s="265"/>
      <c r="BK82" s="265"/>
      <c r="BL82" s="265"/>
      <c r="BM82" s="265"/>
      <c r="BN82" s="265"/>
      <c r="BO82" s="265"/>
      <c r="BP82" s="265"/>
      <c r="BQ82" s="262">
        <v>76</v>
      </c>
      <c r="BR82" s="267"/>
      <c r="BS82" s="942"/>
      <c r="BT82" s="943"/>
      <c r="BU82" s="943"/>
      <c r="BV82" s="943"/>
      <c r="BW82" s="943"/>
      <c r="BX82" s="943"/>
      <c r="BY82" s="943"/>
      <c r="BZ82" s="943"/>
      <c r="CA82" s="943"/>
      <c r="CB82" s="943"/>
      <c r="CC82" s="943"/>
      <c r="CD82" s="943"/>
      <c r="CE82" s="943"/>
      <c r="CF82" s="943"/>
      <c r="CG82" s="944"/>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36"/>
      <c r="DW82" s="937"/>
      <c r="DX82" s="937"/>
      <c r="DY82" s="937"/>
      <c r="DZ82" s="938"/>
      <c r="EA82" s="246"/>
    </row>
    <row r="83" spans="1:131" s="247" customFormat="1" ht="26.25" customHeight="1" x14ac:dyDescent="0.15">
      <c r="A83" s="261">
        <v>16</v>
      </c>
      <c r="B83" s="956"/>
      <c r="C83" s="957"/>
      <c r="D83" s="957"/>
      <c r="E83" s="957"/>
      <c r="F83" s="957"/>
      <c r="G83" s="957"/>
      <c r="H83" s="957"/>
      <c r="I83" s="957"/>
      <c r="J83" s="957"/>
      <c r="K83" s="957"/>
      <c r="L83" s="957"/>
      <c r="M83" s="957"/>
      <c r="N83" s="957"/>
      <c r="O83" s="957"/>
      <c r="P83" s="958"/>
      <c r="Q83" s="959"/>
      <c r="R83" s="910"/>
      <c r="S83" s="910"/>
      <c r="T83" s="910"/>
      <c r="U83" s="910"/>
      <c r="V83" s="910"/>
      <c r="W83" s="910"/>
      <c r="X83" s="910"/>
      <c r="Y83" s="910"/>
      <c r="Z83" s="910"/>
      <c r="AA83" s="910"/>
      <c r="AB83" s="910"/>
      <c r="AC83" s="910"/>
      <c r="AD83" s="910"/>
      <c r="AE83" s="910"/>
      <c r="AF83" s="910"/>
      <c r="AG83" s="910"/>
      <c r="AH83" s="910"/>
      <c r="AI83" s="910"/>
      <c r="AJ83" s="910"/>
      <c r="AK83" s="910"/>
      <c r="AL83" s="910"/>
      <c r="AM83" s="910"/>
      <c r="AN83" s="910"/>
      <c r="AO83" s="910"/>
      <c r="AP83" s="910"/>
      <c r="AQ83" s="910"/>
      <c r="AR83" s="910"/>
      <c r="AS83" s="910"/>
      <c r="AT83" s="910"/>
      <c r="AU83" s="910"/>
      <c r="AV83" s="910"/>
      <c r="AW83" s="910"/>
      <c r="AX83" s="910"/>
      <c r="AY83" s="910"/>
      <c r="AZ83" s="962"/>
      <c r="BA83" s="962"/>
      <c r="BB83" s="962"/>
      <c r="BC83" s="962"/>
      <c r="BD83" s="963"/>
      <c r="BE83" s="265"/>
      <c r="BF83" s="265"/>
      <c r="BG83" s="265"/>
      <c r="BH83" s="265"/>
      <c r="BI83" s="265"/>
      <c r="BJ83" s="265"/>
      <c r="BK83" s="265"/>
      <c r="BL83" s="265"/>
      <c r="BM83" s="265"/>
      <c r="BN83" s="265"/>
      <c r="BO83" s="265"/>
      <c r="BP83" s="265"/>
      <c r="BQ83" s="262">
        <v>77</v>
      </c>
      <c r="BR83" s="267"/>
      <c r="BS83" s="942"/>
      <c r="BT83" s="943"/>
      <c r="BU83" s="943"/>
      <c r="BV83" s="943"/>
      <c r="BW83" s="943"/>
      <c r="BX83" s="943"/>
      <c r="BY83" s="943"/>
      <c r="BZ83" s="943"/>
      <c r="CA83" s="943"/>
      <c r="CB83" s="943"/>
      <c r="CC83" s="943"/>
      <c r="CD83" s="943"/>
      <c r="CE83" s="943"/>
      <c r="CF83" s="943"/>
      <c r="CG83" s="944"/>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36"/>
      <c r="DW83" s="937"/>
      <c r="DX83" s="937"/>
      <c r="DY83" s="937"/>
      <c r="DZ83" s="938"/>
      <c r="EA83" s="246"/>
    </row>
    <row r="84" spans="1:131" s="247" customFormat="1" ht="26.25" customHeight="1" x14ac:dyDescent="0.15">
      <c r="A84" s="261">
        <v>17</v>
      </c>
      <c r="B84" s="956"/>
      <c r="C84" s="957"/>
      <c r="D84" s="957"/>
      <c r="E84" s="957"/>
      <c r="F84" s="957"/>
      <c r="G84" s="957"/>
      <c r="H84" s="957"/>
      <c r="I84" s="957"/>
      <c r="J84" s="957"/>
      <c r="K84" s="957"/>
      <c r="L84" s="957"/>
      <c r="M84" s="957"/>
      <c r="N84" s="957"/>
      <c r="O84" s="957"/>
      <c r="P84" s="958"/>
      <c r="Q84" s="959"/>
      <c r="R84" s="910"/>
      <c r="S84" s="910"/>
      <c r="T84" s="910"/>
      <c r="U84" s="910"/>
      <c r="V84" s="910"/>
      <c r="W84" s="910"/>
      <c r="X84" s="910"/>
      <c r="Y84" s="910"/>
      <c r="Z84" s="910"/>
      <c r="AA84" s="910"/>
      <c r="AB84" s="910"/>
      <c r="AC84" s="910"/>
      <c r="AD84" s="910"/>
      <c r="AE84" s="910"/>
      <c r="AF84" s="910"/>
      <c r="AG84" s="910"/>
      <c r="AH84" s="910"/>
      <c r="AI84" s="910"/>
      <c r="AJ84" s="910"/>
      <c r="AK84" s="910"/>
      <c r="AL84" s="910"/>
      <c r="AM84" s="910"/>
      <c r="AN84" s="910"/>
      <c r="AO84" s="910"/>
      <c r="AP84" s="910"/>
      <c r="AQ84" s="910"/>
      <c r="AR84" s="910"/>
      <c r="AS84" s="910"/>
      <c r="AT84" s="910"/>
      <c r="AU84" s="910"/>
      <c r="AV84" s="910"/>
      <c r="AW84" s="910"/>
      <c r="AX84" s="910"/>
      <c r="AY84" s="910"/>
      <c r="AZ84" s="962"/>
      <c r="BA84" s="962"/>
      <c r="BB84" s="962"/>
      <c r="BC84" s="962"/>
      <c r="BD84" s="963"/>
      <c r="BE84" s="265"/>
      <c r="BF84" s="265"/>
      <c r="BG84" s="265"/>
      <c r="BH84" s="265"/>
      <c r="BI84" s="265"/>
      <c r="BJ84" s="265"/>
      <c r="BK84" s="265"/>
      <c r="BL84" s="265"/>
      <c r="BM84" s="265"/>
      <c r="BN84" s="265"/>
      <c r="BO84" s="265"/>
      <c r="BP84" s="265"/>
      <c r="BQ84" s="262">
        <v>78</v>
      </c>
      <c r="BR84" s="267"/>
      <c r="BS84" s="942"/>
      <c r="BT84" s="943"/>
      <c r="BU84" s="943"/>
      <c r="BV84" s="943"/>
      <c r="BW84" s="943"/>
      <c r="BX84" s="943"/>
      <c r="BY84" s="943"/>
      <c r="BZ84" s="943"/>
      <c r="CA84" s="943"/>
      <c r="CB84" s="943"/>
      <c r="CC84" s="943"/>
      <c r="CD84" s="943"/>
      <c r="CE84" s="943"/>
      <c r="CF84" s="943"/>
      <c r="CG84" s="944"/>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36"/>
      <c r="DW84" s="937"/>
      <c r="DX84" s="937"/>
      <c r="DY84" s="937"/>
      <c r="DZ84" s="938"/>
      <c r="EA84" s="246"/>
    </row>
    <row r="85" spans="1:131" s="247" customFormat="1" ht="26.25" customHeight="1" x14ac:dyDescent="0.15">
      <c r="A85" s="261">
        <v>18</v>
      </c>
      <c r="B85" s="956"/>
      <c r="C85" s="957"/>
      <c r="D85" s="957"/>
      <c r="E85" s="957"/>
      <c r="F85" s="957"/>
      <c r="G85" s="957"/>
      <c r="H85" s="957"/>
      <c r="I85" s="957"/>
      <c r="J85" s="957"/>
      <c r="K85" s="957"/>
      <c r="L85" s="957"/>
      <c r="M85" s="957"/>
      <c r="N85" s="957"/>
      <c r="O85" s="957"/>
      <c r="P85" s="958"/>
      <c r="Q85" s="959"/>
      <c r="R85" s="910"/>
      <c r="S85" s="910"/>
      <c r="T85" s="910"/>
      <c r="U85" s="910"/>
      <c r="V85" s="910"/>
      <c r="W85" s="910"/>
      <c r="X85" s="910"/>
      <c r="Y85" s="910"/>
      <c r="Z85" s="910"/>
      <c r="AA85" s="910"/>
      <c r="AB85" s="910"/>
      <c r="AC85" s="910"/>
      <c r="AD85" s="910"/>
      <c r="AE85" s="910"/>
      <c r="AF85" s="910"/>
      <c r="AG85" s="910"/>
      <c r="AH85" s="910"/>
      <c r="AI85" s="910"/>
      <c r="AJ85" s="910"/>
      <c r="AK85" s="910"/>
      <c r="AL85" s="910"/>
      <c r="AM85" s="910"/>
      <c r="AN85" s="910"/>
      <c r="AO85" s="910"/>
      <c r="AP85" s="910"/>
      <c r="AQ85" s="910"/>
      <c r="AR85" s="910"/>
      <c r="AS85" s="910"/>
      <c r="AT85" s="910"/>
      <c r="AU85" s="910"/>
      <c r="AV85" s="910"/>
      <c r="AW85" s="910"/>
      <c r="AX85" s="910"/>
      <c r="AY85" s="910"/>
      <c r="AZ85" s="962"/>
      <c r="BA85" s="962"/>
      <c r="BB85" s="962"/>
      <c r="BC85" s="962"/>
      <c r="BD85" s="963"/>
      <c r="BE85" s="265"/>
      <c r="BF85" s="265"/>
      <c r="BG85" s="265"/>
      <c r="BH85" s="265"/>
      <c r="BI85" s="265"/>
      <c r="BJ85" s="265"/>
      <c r="BK85" s="265"/>
      <c r="BL85" s="265"/>
      <c r="BM85" s="265"/>
      <c r="BN85" s="265"/>
      <c r="BO85" s="265"/>
      <c r="BP85" s="265"/>
      <c r="BQ85" s="262">
        <v>79</v>
      </c>
      <c r="BR85" s="267"/>
      <c r="BS85" s="942"/>
      <c r="BT85" s="943"/>
      <c r="BU85" s="943"/>
      <c r="BV85" s="943"/>
      <c r="BW85" s="943"/>
      <c r="BX85" s="943"/>
      <c r="BY85" s="943"/>
      <c r="BZ85" s="943"/>
      <c r="CA85" s="943"/>
      <c r="CB85" s="943"/>
      <c r="CC85" s="943"/>
      <c r="CD85" s="943"/>
      <c r="CE85" s="943"/>
      <c r="CF85" s="943"/>
      <c r="CG85" s="944"/>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36"/>
      <c r="DW85" s="937"/>
      <c r="DX85" s="937"/>
      <c r="DY85" s="937"/>
      <c r="DZ85" s="938"/>
      <c r="EA85" s="246"/>
    </row>
    <row r="86" spans="1:131" s="247" customFormat="1" ht="26.25" customHeight="1" x14ac:dyDescent="0.15">
      <c r="A86" s="261">
        <v>19</v>
      </c>
      <c r="B86" s="956"/>
      <c r="C86" s="957"/>
      <c r="D86" s="957"/>
      <c r="E86" s="957"/>
      <c r="F86" s="957"/>
      <c r="G86" s="957"/>
      <c r="H86" s="957"/>
      <c r="I86" s="957"/>
      <c r="J86" s="957"/>
      <c r="K86" s="957"/>
      <c r="L86" s="957"/>
      <c r="M86" s="957"/>
      <c r="N86" s="957"/>
      <c r="O86" s="957"/>
      <c r="P86" s="958"/>
      <c r="Q86" s="959"/>
      <c r="R86" s="910"/>
      <c r="S86" s="910"/>
      <c r="T86" s="910"/>
      <c r="U86" s="910"/>
      <c r="V86" s="910"/>
      <c r="W86" s="910"/>
      <c r="X86" s="910"/>
      <c r="Y86" s="910"/>
      <c r="Z86" s="910"/>
      <c r="AA86" s="910"/>
      <c r="AB86" s="910"/>
      <c r="AC86" s="910"/>
      <c r="AD86" s="910"/>
      <c r="AE86" s="910"/>
      <c r="AF86" s="910"/>
      <c r="AG86" s="910"/>
      <c r="AH86" s="910"/>
      <c r="AI86" s="910"/>
      <c r="AJ86" s="910"/>
      <c r="AK86" s="910"/>
      <c r="AL86" s="910"/>
      <c r="AM86" s="910"/>
      <c r="AN86" s="910"/>
      <c r="AO86" s="910"/>
      <c r="AP86" s="910"/>
      <c r="AQ86" s="910"/>
      <c r="AR86" s="910"/>
      <c r="AS86" s="910"/>
      <c r="AT86" s="910"/>
      <c r="AU86" s="910"/>
      <c r="AV86" s="910"/>
      <c r="AW86" s="910"/>
      <c r="AX86" s="910"/>
      <c r="AY86" s="910"/>
      <c r="AZ86" s="962"/>
      <c r="BA86" s="962"/>
      <c r="BB86" s="962"/>
      <c r="BC86" s="962"/>
      <c r="BD86" s="963"/>
      <c r="BE86" s="265"/>
      <c r="BF86" s="265"/>
      <c r="BG86" s="265"/>
      <c r="BH86" s="265"/>
      <c r="BI86" s="265"/>
      <c r="BJ86" s="265"/>
      <c r="BK86" s="265"/>
      <c r="BL86" s="265"/>
      <c r="BM86" s="265"/>
      <c r="BN86" s="265"/>
      <c r="BO86" s="265"/>
      <c r="BP86" s="265"/>
      <c r="BQ86" s="262">
        <v>80</v>
      </c>
      <c r="BR86" s="267"/>
      <c r="BS86" s="942"/>
      <c r="BT86" s="943"/>
      <c r="BU86" s="943"/>
      <c r="BV86" s="943"/>
      <c r="BW86" s="943"/>
      <c r="BX86" s="943"/>
      <c r="BY86" s="943"/>
      <c r="BZ86" s="943"/>
      <c r="CA86" s="943"/>
      <c r="CB86" s="943"/>
      <c r="CC86" s="943"/>
      <c r="CD86" s="943"/>
      <c r="CE86" s="943"/>
      <c r="CF86" s="943"/>
      <c r="CG86" s="944"/>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36"/>
      <c r="DW86" s="937"/>
      <c r="DX86" s="937"/>
      <c r="DY86" s="937"/>
      <c r="DZ86" s="938"/>
      <c r="EA86" s="246"/>
    </row>
    <row r="87" spans="1:131" s="247" customFormat="1" ht="26.25" customHeight="1" x14ac:dyDescent="0.15">
      <c r="A87" s="269">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5"/>
      <c r="BF87" s="265"/>
      <c r="BG87" s="265"/>
      <c r="BH87" s="265"/>
      <c r="BI87" s="265"/>
      <c r="BJ87" s="265"/>
      <c r="BK87" s="265"/>
      <c r="BL87" s="265"/>
      <c r="BM87" s="265"/>
      <c r="BN87" s="265"/>
      <c r="BO87" s="265"/>
      <c r="BP87" s="265"/>
      <c r="BQ87" s="262">
        <v>81</v>
      </c>
      <c r="BR87" s="267"/>
      <c r="BS87" s="942"/>
      <c r="BT87" s="943"/>
      <c r="BU87" s="943"/>
      <c r="BV87" s="943"/>
      <c r="BW87" s="943"/>
      <c r="BX87" s="943"/>
      <c r="BY87" s="943"/>
      <c r="BZ87" s="943"/>
      <c r="CA87" s="943"/>
      <c r="CB87" s="943"/>
      <c r="CC87" s="943"/>
      <c r="CD87" s="943"/>
      <c r="CE87" s="943"/>
      <c r="CF87" s="943"/>
      <c r="CG87" s="944"/>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36"/>
      <c r="DW87" s="937"/>
      <c r="DX87" s="937"/>
      <c r="DY87" s="937"/>
      <c r="DZ87" s="938"/>
      <c r="EA87" s="246"/>
    </row>
    <row r="88" spans="1:131" s="247" customFormat="1" ht="26.25" customHeight="1" thickBot="1" x14ac:dyDescent="0.2">
      <c r="A88" s="264" t="s">
        <v>387</v>
      </c>
      <c r="B88" s="870" t="s">
        <v>423</v>
      </c>
      <c r="C88" s="871"/>
      <c r="D88" s="871"/>
      <c r="E88" s="871"/>
      <c r="F88" s="871"/>
      <c r="G88" s="871"/>
      <c r="H88" s="871"/>
      <c r="I88" s="871"/>
      <c r="J88" s="871"/>
      <c r="K88" s="871"/>
      <c r="L88" s="871"/>
      <c r="M88" s="871"/>
      <c r="N88" s="871"/>
      <c r="O88" s="871"/>
      <c r="P88" s="872"/>
      <c r="Q88" s="917"/>
      <c r="R88" s="918"/>
      <c r="S88" s="918"/>
      <c r="T88" s="918"/>
      <c r="U88" s="918"/>
      <c r="V88" s="918"/>
      <c r="W88" s="918"/>
      <c r="X88" s="918"/>
      <c r="Y88" s="918"/>
      <c r="Z88" s="918"/>
      <c r="AA88" s="918"/>
      <c r="AB88" s="918"/>
      <c r="AC88" s="918"/>
      <c r="AD88" s="918"/>
      <c r="AE88" s="918"/>
      <c r="AF88" s="921">
        <v>14077</v>
      </c>
      <c r="AG88" s="921"/>
      <c r="AH88" s="921"/>
      <c r="AI88" s="921"/>
      <c r="AJ88" s="921"/>
      <c r="AK88" s="918"/>
      <c r="AL88" s="918"/>
      <c r="AM88" s="918"/>
      <c r="AN88" s="918"/>
      <c r="AO88" s="918"/>
      <c r="AP88" s="921">
        <v>3510</v>
      </c>
      <c r="AQ88" s="921"/>
      <c r="AR88" s="921"/>
      <c r="AS88" s="921"/>
      <c r="AT88" s="921"/>
      <c r="AU88" s="921">
        <v>2107</v>
      </c>
      <c r="AV88" s="921"/>
      <c r="AW88" s="921"/>
      <c r="AX88" s="921"/>
      <c r="AY88" s="921"/>
      <c r="AZ88" s="926"/>
      <c r="BA88" s="926"/>
      <c r="BB88" s="926"/>
      <c r="BC88" s="926"/>
      <c r="BD88" s="927"/>
      <c r="BE88" s="265"/>
      <c r="BF88" s="265"/>
      <c r="BG88" s="265"/>
      <c r="BH88" s="265"/>
      <c r="BI88" s="265"/>
      <c r="BJ88" s="265"/>
      <c r="BK88" s="265"/>
      <c r="BL88" s="265"/>
      <c r="BM88" s="265"/>
      <c r="BN88" s="265"/>
      <c r="BO88" s="265"/>
      <c r="BP88" s="265"/>
      <c r="BQ88" s="262">
        <v>82</v>
      </c>
      <c r="BR88" s="267"/>
      <c r="BS88" s="942"/>
      <c r="BT88" s="943"/>
      <c r="BU88" s="943"/>
      <c r="BV88" s="943"/>
      <c r="BW88" s="943"/>
      <c r="BX88" s="943"/>
      <c r="BY88" s="943"/>
      <c r="BZ88" s="943"/>
      <c r="CA88" s="943"/>
      <c r="CB88" s="943"/>
      <c r="CC88" s="943"/>
      <c r="CD88" s="943"/>
      <c r="CE88" s="943"/>
      <c r="CF88" s="943"/>
      <c r="CG88" s="944"/>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36"/>
      <c r="DW88" s="937"/>
      <c r="DX88" s="937"/>
      <c r="DY88" s="937"/>
      <c r="DZ88" s="938"/>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2"/>
      <c r="BT89" s="943"/>
      <c r="BU89" s="943"/>
      <c r="BV89" s="943"/>
      <c r="BW89" s="943"/>
      <c r="BX89" s="943"/>
      <c r="BY89" s="943"/>
      <c r="BZ89" s="943"/>
      <c r="CA89" s="943"/>
      <c r="CB89" s="943"/>
      <c r="CC89" s="943"/>
      <c r="CD89" s="943"/>
      <c r="CE89" s="943"/>
      <c r="CF89" s="943"/>
      <c r="CG89" s="944"/>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36"/>
      <c r="DW89" s="937"/>
      <c r="DX89" s="937"/>
      <c r="DY89" s="937"/>
      <c r="DZ89" s="938"/>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2"/>
      <c r="BT90" s="943"/>
      <c r="BU90" s="943"/>
      <c r="BV90" s="943"/>
      <c r="BW90" s="943"/>
      <c r="BX90" s="943"/>
      <c r="BY90" s="943"/>
      <c r="BZ90" s="943"/>
      <c r="CA90" s="943"/>
      <c r="CB90" s="943"/>
      <c r="CC90" s="943"/>
      <c r="CD90" s="943"/>
      <c r="CE90" s="943"/>
      <c r="CF90" s="943"/>
      <c r="CG90" s="944"/>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36"/>
      <c r="DW90" s="937"/>
      <c r="DX90" s="937"/>
      <c r="DY90" s="937"/>
      <c r="DZ90" s="938"/>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2"/>
      <c r="BT91" s="943"/>
      <c r="BU91" s="943"/>
      <c r="BV91" s="943"/>
      <c r="BW91" s="943"/>
      <c r="BX91" s="943"/>
      <c r="BY91" s="943"/>
      <c r="BZ91" s="943"/>
      <c r="CA91" s="943"/>
      <c r="CB91" s="943"/>
      <c r="CC91" s="943"/>
      <c r="CD91" s="943"/>
      <c r="CE91" s="943"/>
      <c r="CF91" s="943"/>
      <c r="CG91" s="944"/>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36"/>
      <c r="DW91" s="937"/>
      <c r="DX91" s="937"/>
      <c r="DY91" s="937"/>
      <c r="DZ91" s="938"/>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2"/>
      <c r="BT92" s="943"/>
      <c r="BU92" s="943"/>
      <c r="BV92" s="943"/>
      <c r="BW92" s="943"/>
      <c r="BX92" s="943"/>
      <c r="BY92" s="943"/>
      <c r="BZ92" s="943"/>
      <c r="CA92" s="943"/>
      <c r="CB92" s="943"/>
      <c r="CC92" s="943"/>
      <c r="CD92" s="943"/>
      <c r="CE92" s="943"/>
      <c r="CF92" s="943"/>
      <c r="CG92" s="944"/>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36"/>
      <c r="DW92" s="937"/>
      <c r="DX92" s="937"/>
      <c r="DY92" s="937"/>
      <c r="DZ92" s="938"/>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2"/>
      <c r="BT93" s="943"/>
      <c r="BU93" s="943"/>
      <c r="BV93" s="943"/>
      <c r="BW93" s="943"/>
      <c r="BX93" s="943"/>
      <c r="BY93" s="943"/>
      <c r="BZ93" s="943"/>
      <c r="CA93" s="943"/>
      <c r="CB93" s="943"/>
      <c r="CC93" s="943"/>
      <c r="CD93" s="943"/>
      <c r="CE93" s="943"/>
      <c r="CF93" s="943"/>
      <c r="CG93" s="944"/>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36"/>
      <c r="DW93" s="937"/>
      <c r="DX93" s="937"/>
      <c r="DY93" s="937"/>
      <c r="DZ93" s="938"/>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2"/>
      <c r="BT94" s="943"/>
      <c r="BU94" s="943"/>
      <c r="BV94" s="943"/>
      <c r="BW94" s="943"/>
      <c r="BX94" s="943"/>
      <c r="BY94" s="943"/>
      <c r="BZ94" s="943"/>
      <c r="CA94" s="943"/>
      <c r="CB94" s="943"/>
      <c r="CC94" s="943"/>
      <c r="CD94" s="943"/>
      <c r="CE94" s="943"/>
      <c r="CF94" s="943"/>
      <c r="CG94" s="944"/>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36"/>
      <c r="DW94" s="937"/>
      <c r="DX94" s="937"/>
      <c r="DY94" s="937"/>
      <c r="DZ94" s="938"/>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2"/>
      <c r="BT95" s="943"/>
      <c r="BU95" s="943"/>
      <c r="BV95" s="943"/>
      <c r="BW95" s="943"/>
      <c r="BX95" s="943"/>
      <c r="BY95" s="943"/>
      <c r="BZ95" s="943"/>
      <c r="CA95" s="943"/>
      <c r="CB95" s="943"/>
      <c r="CC95" s="943"/>
      <c r="CD95" s="943"/>
      <c r="CE95" s="943"/>
      <c r="CF95" s="943"/>
      <c r="CG95" s="944"/>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36"/>
      <c r="DW95" s="937"/>
      <c r="DX95" s="937"/>
      <c r="DY95" s="937"/>
      <c r="DZ95" s="938"/>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2"/>
      <c r="BT96" s="943"/>
      <c r="BU96" s="943"/>
      <c r="BV96" s="943"/>
      <c r="BW96" s="943"/>
      <c r="BX96" s="943"/>
      <c r="BY96" s="943"/>
      <c r="BZ96" s="943"/>
      <c r="CA96" s="943"/>
      <c r="CB96" s="943"/>
      <c r="CC96" s="943"/>
      <c r="CD96" s="943"/>
      <c r="CE96" s="943"/>
      <c r="CF96" s="943"/>
      <c r="CG96" s="944"/>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36"/>
      <c r="DW96" s="937"/>
      <c r="DX96" s="937"/>
      <c r="DY96" s="937"/>
      <c r="DZ96" s="938"/>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2"/>
      <c r="BT97" s="943"/>
      <c r="BU97" s="943"/>
      <c r="BV97" s="943"/>
      <c r="BW97" s="943"/>
      <c r="BX97" s="943"/>
      <c r="BY97" s="943"/>
      <c r="BZ97" s="943"/>
      <c r="CA97" s="943"/>
      <c r="CB97" s="943"/>
      <c r="CC97" s="943"/>
      <c r="CD97" s="943"/>
      <c r="CE97" s="943"/>
      <c r="CF97" s="943"/>
      <c r="CG97" s="944"/>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36"/>
      <c r="DW97" s="937"/>
      <c r="DX97" s="937"/>
      <c r="DY97" s="937"/>
      <c r="DZ97" s="938"/>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2"/>
      <c r="BT98" s="943"/>
      <c r="BU98" s="943"/>
      <c r="BV98" s="943"/>
      <c r="BW98" s="943"/>
      <c r="BX98" s="943"/>
      <c r="BY98" s="943"/>
      <c r="BZ98" s="943"/>
      <c r="CA98" s="943"/>
      <c r="CB98" s="943"/>
      <c r="CC98" s="943"/>
      <c r="CD98" s="943"/>
      <c r="CE98" s="943"/>
      <c r="CF98" s="943"/>
      <c r="CG98" s="944"/>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36"/>
      <c r="DW98" s="937"/>
      <c r="DX98" s="937"/>
      <c r="DY98" s="937"/>
      <c r="DZ98" s="938"/>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2"/>
      <c r="BT99" s="943"/>
      <c r="BU99" s="943"/>
      <c r="BV99" s="943"/>
      <c r="BW99" s="943"/>
      <c r="BX99" s="943"/>
      <c r="BY99" s="943"/>
      <c r="BZ99" s="943"/>
      <c r="CA99" s="943"/>
      <c r="CB99" s="943"/>
      <c r="CC99" s="943"/>
      <c r="CD99" s="943"/>
      <c r="CE99" s="943"/>
      <c r="CF99" s="943"/>
      <c r="CG99" s="944"/>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36"/>
      <c r="DW99" s="937"/>
      <c r="DX99" s="937"/>
      <c r="DY99" s="937"/>
      <c r="DZ99" s="938"/>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2"/>
      <c r="BT100" s="943"/>
      <c r="BU100" s="943"/>
      <c r="BV100" s="943"/>
      <c r="BW100" s="943"/>
      <c r="BX100" s="943"/>
      <c r="BY100" s="943"/>
      <c r="BZ100" s="943"/>
      <c r="CA100" s="943"/>
      <c r="CB100" s="943"/>
      <c r="CC100" s="943"/>
      <c r="CD100" s="943"/>
      <c r="CE100" s="943"/>
      <c r="CF100" s="943"/>
      <c r="CG100" s="944"/>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36"/>
      <c r="DW100" s="937"/>
      <c r="DX100" s="937"/>
      <c r="DY100" s="937"/>
      <c r="DZ100" s="938"/>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2"/>
      <c r="BT101" s="943"/>
      <c r="BU101" s="943"/>
      <c r="BV101" s="943"/>
      <c r="BW101" s="943"/>
      <c r="BX101" s="943"/>
      <c r="BY101" s="943"/>
      <c r="BZ101" s="943"/>
      <c r="CA101" s="943"/>
      <c r="CB101" s="943"/>
      <c r="CC101" s="943"/>
      <c r="CD101" s="943"/>
      <c r="CE101" s="943"/>
      <c r="CF101" s="943"/>
      <c r="CG101" s="944"/>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36"/>
      <c r="DW101" s="937"/>
      <c r="DX101" s="937"/>
      <c r="DY101" s="937"/>
      <c r="DZ101" s="938"/>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424</v>
      </c>
      <c r="BS102" s="871"/>
      <c r="BT102" s="871"/>
      <c r="BU102" s="871"/>
      <c r="BV102" s="871"/>
      <c r="BW102" s="871"/>
      <c r="BX102" s="871"/>
      <c r="BY102" s="871"/>
      <c r="BZ102" s="871"/>
      <c r="CA102" s="871"/>
      <c r="CB102" s="871"/>
      <c r="CC102" s="871"/>
      <c r="CD102" s="871"/>
      <c r="CE102" s="871"/>
      <c r="CF102" s="871"/>
      <c r="CG102" s="872"/>
      <c r="CH102" s="976"/>
      <c r="CI102" s="977"/>
      <c r="CJ102" s="977"/>
      <c r="CK102" s="977"/>
      <c r="CL102" s="978"/>
      <c r="CM102" s="976"/>
      <c r="CN102" s="977"/>
      <c r="CO102" s="977"/>
      <c r="CP102" s="977"/>
      <c r="CQ102" s="978"/>
      <c r="CR102" s="979">
        <v>128</v>
      </c>
      <c r="CS102" s="929"/>
      <c r="CT102" s="929"/>
      <c r="CU102" s="929"/>
      <c r="CV102" s="980"/>
      <c r="CW102" s="979">
        <v>77</v>
      </c>
      <c r="CX102" s="929"/>
      <c r="CY102" s="929"/>
      <c r="CZ102" s="929"/>
      <c r="DA102" s="980"/>
      <c r="DB102" s="979">
        <v>0</v>
      </c>
      <c r="DC102" s="929"/>
      <c r="DD102" s="929"/>
      <c r="DE102" s="929"/>
      <c r="DF102" s="980"/>
      <c r="DG102" s="979">
        <v>0</v>
      </c>
      <c r="DH102" s="929"/>
      <c r="DI102" s="929"/>
      <c r="DJ102" s="929"/>
      <c r="DK102" s="980"/>
      <c r="DL102" s="979">
        <v>0</v>
      </c>
      <c r="DM102" s="929"/>
      <c r="DN102" s="929"/>
      <c r="DO102" s="929"/>
      <c r="DP102" s="980"/>
      <c r="DQ102" s="979">
        <v>0</v>
      </c>
      <c r="DR102" s="929"/>
      <c r="DS102" s="929"/>
      <c r="DT102" s="929"/>
      <c r="DU102" s="980"/>
      <c r="DV102" s="1003"/>
      <c r="DW102" s="1004"/>
      <c r="DX102" s="1004"/>
      <c r="DY102" s="1004"/>
      <c r="DZ102" s="1005"/>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6" t="s">
        <v>425</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7" t="s">
        <v>426</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8" t="s">
        <v>429</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430</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6" customFormat="1" ht="26.25" customHeight="1" x14ac:dyDescent="0.15">
      <c r="A109" s="1001" t="s">
        <v>431</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432</v>
      </c>
      <c r="AB109" s="982"/>
      <c r="AC109" s="982"/>
      <c r="AD109" s="982"/>
      <c r="AE109" s="983"/>
      <c r="AF109" s="981" t="s">
        <v>305</v>
      </c>
      <c r="AG109" s="982"/>
      <c r="AH109" s="982"/>
      <c r="AI109" s="982"/>
      <c r="AJ109" s="983"/>
      <c r="AK109" s="981" t="s">
        <v>304</v>
      </c>
      <c r="AL109" s="982"/>
      <c r="AM109" s="982"/>
      <c r="AN109" s="982"/>
      <c r="AO109" s="983"/>
      <c r="AP109" s="981" t="s">
        <v>433</v>
      </c>
      <c r="AQ109" s="982"/>
      <c r="AR109" s="982"/>
      <c r="AS109" s="982"/>
      <c r="AT109" s="984"/>
      <c r="AU109" s="1001" t="s">
        <v>431</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432</v>
      </c>
      <c r="BR109" s="982"/>
      <c r="BS109" s="982"/>
      <c r="BT109" s="982"/>
      <c r="BU109" s="983"/>
      <c r="BV109" s="981" t="s">
        <v>305</v>
      </c>
      <c r="BW109" s="982"/>
      <c r="BX109" s="982"/>
      <c r="BY109" s="982"/>
      <c r="BZ109" s="983"/>
      <c r="CA109" s="981" t="s">
        <v>304</v>
      </c>
      <c r="CB109" s="982"/>
      <c r="CC109" s="982"/>
      <c r="CD109" s="982"/>
      <c r="CE109" s="983"/>
      <c r="CF109" s="1002" t="s">
        <v>433</v>
      </c>
      <c r="CG109" s="1002"/>
      <c r="CH109" s="1002"/>
      <c r="CI109" s="1002"/>
      <c r="CJ109" s="1002"/>
      <c r="CK109" s="981" t="s">
        <v>434</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432</v>
      </c>
      <c r="DH109" s="982"/>
      <c r="DI109" s="982"/>
      <c r="DJ109" s="982"/>
      <c r="DK109" s="983"/>
      <c r="DL109" s="981" t="s">
        <v>305</v>
      </c>
      <c r="DM109" s="982"/>
      <c r="DN109" s="982"/>
      <c r="DO109" s="982"/>
      <c r="DP109" s="983"/>
      <c r="DQ109" s="981" t="s">
        <v>304</v>
      </c>
      <c r="DR109" s="982"/>
      <c r="DS109" s="982"/>
      <c r="DT109" s="982"/>
      <c r="DU109" s="983"/>
      <c r="DV109" s="981" t="s">
        <v>433</v>
      </c>
      <c r="DW109" s="982"/>
      <c r="DX109" s="982"/>
      <c r="DY109" s="982"/>
      <c r="DZ109" s="984"/>
    </row>
    <row r="110" spans="1:131" s="246" customFormat="1" ht="26.25" customHeight="1" x14ac:dyDescent="0.15">
      <c r="A110" s="985" t="s">
        <v>435</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4927019</v>
      </c>
      <c r="AB110" s="989"/>
      <c r="AC110" s="989"/>
      <c r="AD110" s="989"/>
      <c r="AE110" s="990"/>
      <c r="AF110" s="991">
        <v>4858210</v>
      </c>
      <c r="AG110" s="989"/>
      <c r="AH110" s="989"/>
      <c r="AI110" s="989"/>
      <c r="AJ110" s="990"/>
      <c r="AK110" s="991">
        <v>5088380</v>
      </c>
      <c r="AL110" s="989"/>
      <c r="AM110" s="989"/>
      <c r="AN110" s="989"/>
      <c r="AO110" s="990"/>
      <c r="AP110" s="992">
        <v>23.7</v>
      </c>
      <c r="AQ110" s="993"/>
      <c r="AR110" s="993"/>
      <c r="AS110" s="993"/>
      <c r="AT110" s="994"/>
      <c r="AU110" s="995" t="s">
        <v>72</v>
      </c>
      <c r="AV110" s="996"/>
      <c r="AW110" s="996"/>
      <c r="AX110" s="996"/>
      <c r="AY110" s="996"/>
      <c r="AZ110" s="1037" t="s">
        <v>436</v>
      </c>
      <c r="BA110" s="986"/>
      <c r="BB110" s="986"/>
      <c r="BC110" s="986"/>
      <c r="BD110" s="986"/>
      <c r="BE110" s="986"/>
      <c r="BF110" s="986"/>
      <c r="BG110" s="986"/>
      <c r="BH110" s="986"/>
      <c r="BI110" s="986"/>
      <c r="BJ110" s="986"/>
      <c r="BK110" s="986"/>
      <c r="BL110" s="986"/>
      <c r="BM110" s="986"/>
      <c r="BN110" s="986"/>
      <c r="BO110" s="986"/>
      <c r="BP110" s="987"/>
      <c r="BQ110" s="1023">
        <v>43083824</v>
      </c>
      <c r="BR110" s="1024"/>
      <c r="BS110" s="1024"/>
      <c r="BT110" s="1024"/>
      <c r="BU110" s="1024"/>
      <c r="BV110" s="1024">
        <v>42169424</v>
      </c>
      <c r="BW110" s="1024"/>
      <c r="BX110" s="1024"/>
      <c r="BY110" s="1024"/>
      <c r="BZ110" s="1024"/>
      <c r="CA110" s="1024">
        <v>42342075</v>
      </c>
      <c r="CB110" s="1024"/>
      <c r="CC110" s="1024"/>
      <c r="CD110" s="1024"/>
      <c r="CE110" s="1024"/>
      <c r="CF110" s="1038">
        <v>197.3</v>
      </c>
      <c r="CG110" s="1039"/>
      <c r="CH110" s="1039"/>
      <c r="CI110" s="1039"/>
      <c r="CJ110" s="1039"/>
      <c r="CK110" s="1040" t="s">
        <v>437</v>
      </c>
      <c r="CL110" s="1041"/>
      <c r="CM110" s="1020" t="s">
        <v>438</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439</v>
      </c>
      <c r="DH110" s="1024"/>
      <c r="DI110" s="1024"/>
      <c r="DJ110" s="1024"/>
      <c r="DK110" s="1024"/>
      <c r="DL110" s="1024" t="s">
        <v>415</v>
      </c>
      <c r="DM110" s="1024"/>
      <c r="DN110" s="1024"/>
      <c r="DO110" s="1024"/>
      <c r="DP110" s="1024"/>
      <c r="DQ110" s="1024" t="s">
        <v>415</v>
      </c>
      <c r="DR110" s="1024"/>
      <c r="DS110" s="1024"/>
      <c r="DT110" s="1024"/>
      <c r="DU110" s="1024"/>
      <c r="DV110" s="1025" t="s">
        <v>126</v>
      </c>
      <c r="DW110" s="1025"/>
      <c r="DX110" s="1025"/>
      <c r="DY110" s="1025"/>
      <c r="DZ110" s="1026"/>
    </row>
    <row r="111" spans="1:131" s="246" customFormat="1" ht="26.25" customHeight="1" x14ac:dyDescent="0.15">
      <c r="A111" s="1027" t="s">
        <v>440</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126</v>
      </c>
      <c r="AB111" s="1031"/>
      <c r="AC111" s="1031"/>
      <c r="AD111" s="1031"/>
      <c r="AE111" s="1032"/>
      <c r="AF111" s="1033" t="s">
        <v>439</v>
      </c>
      <c r="AG111" s="1031"/>
      <c r="AH111" s="1031"/>
      <c r="AI111" s="1031"/>
      <c r="AJ111" s="1032"/>
      <c r="AK111" s="1033" t="s">
        <v>389</v>
      </c>
      <c r="AL111" s="1031"/>
      <c r="AM111" s="1031"/>
      <c r="AN111" s="1031"/>
      <c r="AO111" s="1032"/>
      <c r="AP111" s="1034" t="s">
        <v>439</v>
      </c>
      <c r="AQ111" s="1035"/>
      <c r="AR111" s="1035"/>
      <c r="AS111" s="1035"/>
      <c r="AT111" s="1036"/>
      <c r="AU111" s="997"/>
      <c r="AV111" s="998"/>
      <c r="AW111" s="998"/>
      <c r="AX111" s="998"/>
      <c r="AY111" s="998"/>
      <c r="AZ111" s="1046" t="s">
        <v>441</v>
      </c>
      <c r="BA111" s="1047"/>
      <c r="BB111" s="1047"/>
      <c r="BC111" s="1047"/>
      <c r="BD111" s="1047"/>
      <c r="BE111" s="1047"/>
      <c r="BF111" s="1047"/>
      <c r="BG111" s="1047"/>
      <c r="BH111" s="1047"/>
      <c r="BI111" s="1047"/>
      <c r="BJ111" s="1047"/>
      <c r="BK111" s="1047"/>
      <c r="BL111" s="1047"/>
      <c r="BM111" s="1047"/>
      <c r="BN111" s="1047"/>
      <c r="BO111" s="1047"/>
      <c r="BP111" s="1048"/>
      <c r="BQ111" s="1016">
        <v>498710</v>
      </c>
      <c r="BR111" s="1017"/>
      <c r="BS111" s="1017"/>
      <c r="BT111" s="1017"/>
      <c r="BU111" s="1017"/>
      <c r="BV111" s="1017">
        <v>1200451</v>
      </c>
      <c r="BW111" s="1017"/>
      <c r="BX111" s="1017"/>
      <c r="BY111" s="1017"/>
      <c r="BZ111" s="1017"/>
      <c r="CA111" s="1017">
        <v>1009643</v>
      </c>
      <c r="CB111" s="1017"/>
      <c r="CC111" s="1017"/>
      <c r="CD111" s="1017"/>
      <c r="CE111" s="1017"/>
      <c r="CF111" s="1011">
        <v>4.7</v>
      </c>
      <c r="CG111" s="1012"/>
      <c r="CH111" s="1012"/>
      <c r="CI111" s="1012"/>
      <c r="CJ111" s="1012"/>
      <c r="CK111" s="1042"/>
      <c r="CL111" s="1043"/>
      <c r="CM111" s="1013" t="s">
        <v>442</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415</v>
      </c>
      <c r="DH111" s="1017"/>
      <c r="DI111" s="1017"/>
      <c r="DJ111" s="1017"/>
      <c r="DK111" s="1017"/>
      <c r="DL111" s="1017" t="s">
        <v>126</v>
      </c>
      <c r="DM111" s="1017"/>
      <c r="DN111" s="1017"/>
      <c r="DO111" s="1017"/>
      <c r="DP111" s="1017"/>
      <c r="DQ111" s="1017" t="s">
        <v>439</v>
      </c>
      <c r="DR111" s="1017"/>
      <c r="DS111" s="1017"/>
      <c r="DT111" s="1017"/>
      <c r="DU111" s="1017"/>
      <c r="DV111" s="1018" t="s">
        <v>439</v>
      </c>
      <c r="DW111" s="1018"/>
      <c r="DX111" s="1018"/>
      <c r="DY111" s="1018"/>
      <c r="DZ111" s="1019"/>
    </row>
    <row r="112" spans="1:131" s="246" customFormat="1" ht="26.25" customHeight="1" x14ac:dyDescent="0.15">
      <c r="A112" s="1049" t="s">
        <v>443</v>
      </c>
      <c r="B112" s="1050"/>
      <c r="C112" s="1047" t="s">
        <v>444</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445</v>
      </c>
      <c r="AB112" s="1056"/>
      <c r="AC112" s="1056"/>
      <c r="AD112" s="1056"/>
      <c r="AE112" s="1057"/>
      <c r="AF112" s="1058" t="s">
        <v>445</v>
      </c>
      <c r="AG112" s="1056"/>
      <c r="AH112" s="1056"/>
      <c r="AI112" s="1056"/>
      <c r="AJ112" s="1057"/>
      <c r="AK112" s="1058" t="s">
        <v>439</v>
      </c>
      <c r="AL112" s="1056"/>
      <c r="AM112" s="1056"/>
      <c r="AN112" s="1056"/>
      <c r="AO112" s="1057"/>
      <c r="AP112" s="1059" t="s">
        <v>126</v>
      </c>
      <c r="AQ112" s="1060"/>
      <c r="AR112" s="1060"/>
      <c r="AS112" s="1060"/>
      <c r="AT112" s="1061"/>
      <c r="AU112" s="997"/>
      <c r="AV112" s="998"/>
      <c r="AW112" s="998"/>
      <c r="AX112" s="998"/>
      <c r="AY112" s="998"/>
      <c r="AZ112" s="1046" t="s">
        <v>446</v>
      </c>
      <c r="BA112" s="1047"/>
      <c r="BB112" s="1047"/>
      <c r="BC112" s="1047"/>
      <c r="BD112" s="1047"/>
      <c r="BE112" s="1047"/>
      <c r="BF112" s="1047"/>
      <c r="BG112" s="1047"/>
      <c r="BH112" s="1047"/>
      <c r="BI112" s="1047"/>
      <c r="BJ112" s="1047"/>
      <c r="BK112" s="1047"/>
      <c r="BL112" s="1047"/>
      <c r="BM112" s="1047"/>
      <c r="BN112" s="1047"/>
      <c r="BO112" s="1047"/>
      <c r="BP112" s="1048"/>
      <c r="BQ112" s="1016">
        <v>23506577</v>
      </c>
      <c r="BR112" s="1017"/>
      <c r="BS112" s="1017"/>
      <c r="BT112" s="1017"/>
      <c r="BU112" s="1017"/>
      <c r="BV112" s="1017">
        <v>22376127</v>
      </c>
      <c r="BW112" s="1017"/>
      <c r="BX112" s="1017"/>
      <c r="BY112" s="1017"/>
      <c r="BZ112" s="1017"/>
      <c r="CA112" s="1017">
        <v>20590080</v>
      </c>
      <c r="CB112" s="1017"/>
      <c r="CC112" s="1017"/>
      <c r="CD112" s="1017"/>
      <c r="CE112" s="1017"/>
      <c r="CF112" s="1011">
        <v>95.9</v>
      </c>
      <c r="CG112" s="1012"/>
      <c r="CH112" s="1012"/>
      <c r="CI112" s="1012"/>
      <c r="CJ112" s="1012"/>
      <c r="CK112" s="1042"/>
      <c r="CL112" s="1043"/>
      <c r="CM112" s="1013" t="s">
        <v>447</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415</v>
      </c>
      <c r="DH112" s="1017"/>
      <c r="DI112" s="1017"/>
      <c r="DJ112" s="1017"/>
      <c r="DK112" s="1017"/>
      <c r="DL112" s="1017" t="s">
        <v>415</v>
      </c>
      <c r="DM112" s="1017"/>
      <c r="DN112" s="1017"/>
      <c r="DO112" s="1017"/>
      <c r="DP112" s="1017"/>
      <c r="DQ112" s="1017" t="s">
        <v>445</v>
      </c>
      <c r="DR112" s="1017"/>
      <c r="DS112" s="1017"/>
      <c r="DT112" s="1017"/>
      <c r="DU112" s="1017"/>
      <c r="DV112" s="1018" t="s">
        <v>415</v>
      </c>
      <c r="DW112" s="1018"/>
      <c r="DX112" s="1018"/>
      <c r="DY112" s="1018"/>
      <c r="DZ112" s="1019"/>
    </row>
    <row r="113" spans="1:130" s="246" customFormat="1" ht="26.25" customHeight="1" x14ac:dyDescent="0.15">
      <c r="A113" s="1051"/>
      <c r="B113" s="1052"/>
      <c r="C113" s="1047" t="s">
        <v>448</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2680985</v>
      </c>
      <c r="AB113" s="1031"/>
      <c r="AC113" s="1031"/>
      <c r="AD113" s="1031"/>
      <c r="AE113" s="1032"/>
      <c r="AF113" s="1033">
        <v>2632225</v>
      </c>
      <c r="AG113" s="1031"/>
      <c r="AH113" s="1031"/>
      <c r="AI113" s="1031"/>
      <c r="AJ113" s="1032"/>
      <c r="AK113" s="1033">
        <v>2515124</v>
      </c>
      <c r="AL113" s="1031"/>
      <c r="AM113" s="1031"/>
      <c r="AN113" s="1031"/>
      <c r="AO113" s="1032"/>
      <c r="AP113" s="1034">
        <v>11.7</v>
      </c>
      <c r="AQ113" s="1035"/>
      <c r="AR113" s="1035"/>
      <c r="AS113" s="1035"/>
      <c r="AT113" s="1036"/>
      <c r="AU113" s="997"/>
      <c r="AV113" s="998"/>
      <c r="AW113" s="998"/>
      <c r="AX113" s="998"/>
      <c r="AY113" s="998"/>
      <c r="AZ113" s="1046" t="s">
        <v>449</v>
      </c>
      <c r="BA113" s="1047"/>
      <c r="BB113" s="1047"/>
      <c r="BC113" s="1047"/>
      <c r="BD113" s="1047"/>
      <c r="BE113" s="1047"/>
      <c r="BF113" s="1047"/>
      <c r="BG113" s="1047"/>
      <c r="BH113" s="1047"/>
      <c r="BI113" s="1047"/>
      <c r="BJ113" s="1047"/>
      <c r="BK113" s="1047"/>
      <c r="BL113" s="1047"/>
      <c r="BM113" s="1047"/>
      <c r="BN113" s="1047"/>
      <c r="BO113" s="1047"/>
      <c r="BP113" s="1048"/>
      <c r="BQ113" s="1016">
        <v>1104174</v>
      </c>
      <c r="BR113" s="1017"/>
      <c r="BS113" s="1017"/>
      <c r="BT113" s="1017"/>
      <c r="BU113" s="1017"/>
      <c r="BV113" s="1017">
        <v>2478606</v>
      </c>
      <c r="BW113" s="1017"/>
      <c r="BX113" s="1017"/>
      <c r="BY113" s="1017"/>
      <c r="BZ113" s="1017"/>
      <c r="CA113" s="1017">
        <v>2106952</v>
      </c>
      <c r="CB113" s="1017"/>
      <c r="CC113" s="1017"/>
      <c r="CD113" s="1017"/>
      <c r="CE113" s="1017"/>
      <c r="CF113" s="1011">
        <v>9.8000000000000007</v>
      </c>
      <c r="CG113" s="1012"/>
      <c r="CH113" s="1012"/>
      <c r="CI113" s="1012"/>
      <c r="CJ113" s="1012"/>
      <c r="CK113" s="1042"/>
      <c r="CL113" s="1043"/>
      <c r="CM113" s="1013" t="s">
        <v>450</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451</v>
      </c>
      <c r="DH113" s="1056"/>
      <c r="DI113" s="1056"/>
      <c r="DJ113" s="1056"/>
      <c r="DK113" s="1057"/>
      <c r="DL113" s="1058" t="s">
        <v>389</v>
      </c>
      <c r="DM113" s="1056"/>
      <c r="DN113" s="1056"/>
      <c r="DO113" s="1056"/>
      <c r="DP113" s="1057"/>
      <c r="DQ113" s="1058" t="s">
        <v>415</v>
      </c>
      <c r="DR113" s="1056"/>
      <c r="DS113" s="1056"/>
      <c r="DT113" s="1056"/>
      <c r="DU113" s="1057"/>
      <c r="DV113" s="1059" t="s">
        <v>389</v>
      </c>
      <c r="DW113" s="1060"/>
      <c r="DX113" s="1060"/>
      <c r="DY113" s="1060"/>
      <c r="DZ113" s="1061"/>
    </row>
    <row r="114" spans="1:130" s="246" customFormat="1" ht="26.25" customHeight="1" x14ac:dyDescent="0.15">
      <c r="A114" s="1051"/>
      <c r="B114" s="1052"/>
      <c r="C114" s="1047" t="s">
        <v>452</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357043</v>
      </c>
      <c r="AB114" s="1056"/>
      <c r="AC114" s="1056"/>
      <c r="AD114" s="1056"/>
      <c r="AE114" s="1057"/>
      <c r="AF114" s="1058">
        <v>248976</v>
      </c>
      <c r="AG114" s="1056"/>
      <c r="AH114" s="1056"/>
      <c r="AI114" s="1056"/>
      <c r="AJ114" s="1057"/>
      <c r="AK114" s="1058">
        <v>135447</v>
      </c>
      <c r="AL114" s="1056"/>
      <c r="AM114" s="1056"/>
      <c r="AN114" s="1056"/>
      <c r="AO114" s="1057"/>
      <c r="AP114" s="1059">
        <v>0.6</v>
      </c>
      <c r="AQ114" s="1060"/>
      <c r="AR114" s="1060"/>
      <c r="AS114" s="1060"/>
      <c r="AT114" s="1061"/>
      <c r="AU114" s="997"/>
      <c r="AV114" s="998"/>
      <c r="AW114" s="998"/>
      <c r="AX114" s="998"/>
      <c r="AY114" s="998"/>
      <c r="AZ114" s="1046" t="s">
        <v>453</v>
      </c>
      <c r="BA114" s="1047"/>
      <c r="BB114" s="1047"/>
      <c r="BC114" s="1047"/>
      <c r="BD114" s="1047"/>
      <c r="BE114" s="1047"/>
      <c r="BF114" s="1047"/>
      <c r="BG114" s="1047"/>
      <c r="BH114" s="1047"/>
      <c r="BI114" s="1047"/>
      <c r="BJ114" s="1047"/>
      <c r="BK114" s="1047"/>
      <c r="BL114" s="1047"/>
      <c r="BM114" s="1047"/>
      <c r="BN114" s="1047"/>
      <c r="BO114" s="1047"/>
      <c r="BP114" s="1048"/>
      <c r="BQ114" s="1016">
        <v>7211617</v>
      </c>
      <c r="BR114" s="1017"/>
      <c r="BS114" s="1017"/>
      <c r="BT114" s="1017"/>
      <c r="BU114" s="1017"/>
      <c r="BV114" s="1017">
        <v>7164035</v>
      </c>
      <c r="BW114" s="1017"/>
      <c r="BX114" s="1017"/>
      <c r="BY114" s="1017"/>
      <c r="BZ114" s="1017"/>
      <c r="CA114" s="1017">
        <v>7054489</v>
      </c>
      <c r="CB114" s="1017"/>
      <c r="CC114" s="1017"/>
      <c r="CD114" s="1017"/>
      <c r="CE114" s="1017"/>
      <c r="CF114" s="1011">
        <v>32.9</v>
      </c>
      <c r="CG114" s="1012"/>
      <c r="CH114" s="1012"/>
      <c r="CI114" s="1012"/>
      <c r="CJ114" s="1012"/>
      <c r="CK114" s="1042"/>
      <c r="CL114" s="1043"/>
      <c r="CM114" s="1013" t="s">
        <v>454</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415</v>
      </c>
      <c r="DH114" s="1056"/>
      <c r="DI114" s="1056"/>
      <c r="DJ114" s="1056"/>
      <c r="DK114" s="1057"/>
      <c r="DL114" s="1058" t="s">
        <v>126</v>
      </c>
      <c r="DM114" s="1056"/>
      <c r="DN114" s="1056"/>
      <c r="DO114" s="1056"/>
      <c r="DP114" s="1057"/>
      <c r="DQ114" s="1058" t="s">
        <v>439</v>
      </c>
      <c r="DR114" s="1056"/>
      <c r="DS114" s="1056"/>
      <c r="DT114" s="1056"/>
      <c r="DU114" s="1057"/>
      <c r="DV114" s="1059" t="s">
        <v>415</v>
      </c>
      <c r="DW114" s="1060"/>
      <c r="DX114" s="1060"/>
      <c r="DY114" s="1060"/>
      <c r="DZ114" s="1061"/>
    </row>
    <row r="115" spans="1:130" s="246" customFormat="1" ht="26.25" customHeight="1" x14ac:dyDescent="0.15">
      <c r="A115" s="1051"/>
      <c r="B115" s="1052"/>
      <c r="C115" s="1047" t="s">
        <v>455</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137367</v>
      </c>
      <c r="AB115" s="1031"/>
      <c r="AC115" s="1031"/>
      <c r="AD115" s="1031"/>
      <c r="AE115" s="1032"/>
      <c r="AF115" s="1033">
        <v>118632</v>
      </c>
      <c r="AG115" s="1031"/>
      <c r="AH115" s="1031"/>
      <c r="AI115" s="1031"/>
      <c r="AJ115" s="1032"/>
      <c r="AK115" s="1033">
        <v>230909</v>
      </c>
      <c r="AL115" s="1031"/>
      <c r="AM115" s="1031"/>
      <c r="AN115" s="1031"/>
      <c r="AO115" s="1032"/>
      <c r="AP115" s="1034">
        <v>1.1000000000000001</v>
      </c>
      <c r="AQ115" s="1035"/>
      <c r="AR115" s="1035"/>
      <c r="AS115" s="1035"/>
      <c r="AT115" s="1036"/>
      <c r="AU115" s="997"/>
      <c r="AV115" s="998"/>
      <c r="AW115" s="998"/>
      <c r="AX115" s="998"/>
      <c r="AY115" s="998"/>
      <c r="AZ115" s="1046" t="s">
        <v>456</v>
      </c>
      <c r="BA115" s="1047"/>
      <c r="BB115" s="1047"/>
      <c r="BC115" s="1047"/>
      <c r="BD115" s="1047"/>
      <c r="BE115" s="1047"/>
      <c r="BF115" s="1047"/>
      <c r="BG115" s="1047"/>
      <c r="BH115" s="1047"/>
      <c r="BI115" s="1047"/>
      <c r="BJ115" s="1047"/>
      <c r="BK115" s="1047"/>
      <c r="BL115" s="1047"/>
      <c r="BM115" s="1047"/>
      <c r="BN115" s="1047"/>
      <c r="BO115" s="1047"/>
      <c r="BP115" s="1048"/>
      <c r="BQ115" s="1016" t="s">
        <v>451</v>
      </c>
      <c r="BR115" s="1017"/>
      <c r="BS115" s="1017"/>
      <c r="BT115" s="1017"/>
      <c r="BU115" s="1017"/>
      <c r="BV115" s="1017" t="s">
        <v>415</v>
      </c>
      <c r="BW115" s="1017"/>
      <c r="BX115" s="1017"/>
      <c r="BY115" s="1017"/>
      <c r="BZ115" s="1017"/>
      <c r="CA115" s="1017" t="s">
        <v>445</v>
      </c>
      <c r="CB115" s="1017"/>
      <c r="CC115" s="1017"/>
      <c r="CD115" s="1017"/>
      <c r="CE115" s="1017"/>
      <c r="CF115" s="1011" t="s">
        <v>126</v>
      </c>
      <c r="CG115" s="1012"/>
      <c r="CH115" s="1012"/>
      <c r="CI115" s="1012"/>
      <c r="CJ115" s="1012"/>
      <c r="CK115" s="1042"/>
      <c r="CL115" s="1043"/>
      <c r="CM115" s="1046" t="s">
        <v>457</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415</v>
      </c>
      <c r="DH115" s="1056"/>
      <c r="DI115" s="1056"/>
      <c r="DJ115" s="1056"/>
      <c r="DK115" s="1057"/>
      <c r="DL115" s="1058" t="s">
        <v>439</v>
      </c>
      <c r="DM115" s="1056"/>
      <c r="DN115" s="1056"/>
      <c r="DO115" s="1056"/>
      <c r="DP115" s="1057"/>
      <c r="DQ115" s="1058" t="s">
        <v>126</v>
      </c>
      <c r="DR115" s="1056"/>
      <c r="DS115" s="1056"/>
      <c r="DT115" s="1056"/>
      <c r="DU115" s="1057"/>
      <c r="DV115" s="1059" t="s">
        <v>415</v>
      </c>
      <c r="DW115" s="1060"/>
      <c r="DX115" s="1060"/>
      <c r="DY115" s="1060"/>
      <c r="DZ115" s="1061"/>
    </row>
    <row r="116" spans="1:130" s="246" customFormat="1" ht="26.25" customHeight="1" x14ac:dyDescent="0.15">
      <c r="A116" s="1053"/>
      <c r="B116" s="1054"/>
      <c r="C116" s="1062" t="s">
        <v>458</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415</v>
      </c>
      <c r="AB116" s="1056"/>
      <c r="AC116" s="1056"/>
      <c r="AD116" s="1056"/>
      <c r="AE116" s="1057"/>
      <c r="AF116" s="1058" t="s">
        <v>126</v>
      </c>
      <c r="AG116" s="1056"/>
      <c r="AH116" s="1056"/>
      <c r="AI116" s="1056"/>
      <c r="AJ116" s="1057"/>
      <c r="AK116" s="1058">
        <v>174</v>
      </c>
      <c r="AL116" s="1056"/>
      <c r="AM116" s="1056"/>
      <c r="AN116" s="1056"/>
      <c r="AO116" s="1057"/>
      <c r="AP116" s="1059">
        <v>0</v>
      </c>
      <c r="AQ116" s="1060"/>
      <c r="AR116" s="1060"/>
      <c r="AS116" s="1060"/>
      <c r="AT116" s="1061"/>
      <c r="AU116" s="997"/>
      <c r="AV116" s="998"/>
      <c r="AW116" s="998"/>
      <c r="AX116" s="998"/>
      <c r="AY116" s="998"/>
      <c r="AZ116" s="1064" t="s">
        <v>459</v>
      </c>
      <c r="BA116" s="1065"/>
      <c r="BB116" s="1065"/>
      <c r="BC116" s="1065"/>
      <c r="BD116" s="1065"/>
      <c r="BE116" s="1065"/>
      <c r="BF116" s="1065"/>
      <c r="BG116" s="1065"/>
      <c r="BH116" s="1065"/>
      <c r="BI116" s="1065"/>
      <c r="BJ116" s="1065"/>
      <c r="BK116" s="1065"/>
      <c r="BL116" s="1065"/>
      <c r="BM116" s="1065"/>
      <c r="BN116" s="1065"/>
      <c r="BO116" s="1065"/>
      <c r="BP116" s="1066"/>
      <c r="BQ116" s="1016" t="s">
        <v>445</v>
      </c>
      <c r="BR116" s="1017"/>
      <c r="BS116" s="1017"/>
      <c r="BT116" s="1017"/>
      <c r="BU116" s="1017"/>
      <c r="BV116" s="1017" t="s">
        <v>126</v>
      </c>
      <c r="BW116" s="1017"/>
      <c r="BX116" s="1017"/>
      <c r="BY116" s="1017"/>
      <c r="BZ116" s="1017"/>
      <c r="CA116" s="1017" t="s">
        <v>445</v>
      </c>
      <c r="CB116" s="1017"/>
      <c r="CC116" s="1017"/>
      <c r="CD116" s="1017"/>
      <c r="CE116" s="1017"/>
      <c r="CF116" s="1011" t="s">
        <v>445</v>
      </c>
      <c r="CG116" s="1012"/>
      <c r="CH116" s="1012"/>
      <c r="CI116" s="1012"/>
      <c r="CJ116" s="1012"/>
      <c r="CK116" s="1042"/>
      <c r="CL116" s="1043"/>
      <c r="CM116" s="1013" t="s">
        <v>460</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415</v>
      </c>
      <c r="DH116" s="1056"/>
      <c r="DI116" s="1056"/>
      <c r="DJ116" s="1056"/>
      <c r="DK116" s="1057"/>
      <c r="DL116" s="1058">
        <v>766174</v>
      </c>
      <c r="DM116" s="1056"/>
      <c r="DN116" s="1056"/>
      <c r="DO116" s="1056"/>
      <c r="DP116" s="1057"/>
      <c r="DQ116" s="1058">
        <v>622998</v>
      </c>
      <c r="DR116" s="1056"/>
      <c r="DS116" s="1056"/>
      <c r="DT116" s="1056"/>
      <c r="DU116" s="1057"/>
      <c r="DV116" s="1059">
        <v>2.9</v>
      </c>
      <c r="DW116" s="1060"/>
      <c r="DX116" s="1060"/>
      <c r="DY116" s="1060"/>
      <c r="DZ116" s="1061"/>
    </row>
    <row r="117" spans="1:130" s="246" customFormat="1" ht="26.25" customHeight="1" x14ac:dyDescent="0.15">
      <c r="A117" s="1001" t="s">
        <v>185</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461</v>
      </c>
      <c r="Z117" s="983"/>
      <c r="AA117" s="1073">
        <v>8102414</v>
      </c>
      <c r="AB117" s="1074"/>
      <c r="AC117" s="1074"/>
      <c r="AD117" s="1074"/>
      <c r="AE117" s="1075"/>
      <c r="AF117" s="1076">
        <v>7858043</v>
      </c>
      <c r="AG117" s="1074"/>
      <c r="AH117" s="1074"/>
      <c r="AI117" s="1074"/>
      <c r="AJ117" s="1075"/>
      <c r="AK117" s="1076">
        <v>7970034</v>
      </c>
      <c r="AL117" s="1074"/>
      <c r="AM117" s="1074"/>
      <c r="AN117" s="1074"/>
      <c r="AO117" s="1075"/>
      <c r="AP117" s="1077"/>
      <c r="AQ117" s="1078"/>
      <c r="AR117" s="1078"/>
      <c r="AS117" s="1078"/>
      <c r="AT117" s="1079"/>
      <c r="AU117" s="997"/>
      <c r="AV117" s="998"/>
      <c r="AW117" s="998"/>
      <c r="AX117" s="998"/>
      <c r="AY117" s="998"/>
      <c r="AZ117" s="1064" t="s">
        <v>462</v>
      </c>
      <c r="BA117" s="1065"/>
      <c r="BB117" s="1065"/>
      <c r="BC117" s="1065"/>
      <c r="BD117" s="1065"/>
      <c r="BE117" s="1065"/>
      <c r="BF117" s="1065"/>
      <c r="BG117" s="1065"/>
      <c r="BH117" s="1065"/>
      <c r="BI117" s="1065"/>
      <c r="BJ117" s="1065"/>
      <c r="BK117" s="1065"/>
      <c r="BL117" s="1065"/>
      <c r="BM117" s="1065"/>
      <c r="BN117" s="1065"/>
      <c r="BO117" s="1065"/>
      <c r="BP117" s="1066"/>
      <c r="BQ117" s="1016" t="s">
        <v>389</v>
      </c>
      <c r="BR117" s="1017"/>
      <c r="BS117" s="1017"/>
      <c r="BT117" s="1017"/>
      <c r="BU117" s="1017"/>
      <c r="BV117" s="1017" t="s">
        <v>389</v>
      </c>
      <c r="BW117" s="1017"/>
      <c r="BX117" s="1017"/>
      <c r="BY117" s="1017"/>
      <c r="BZ117" s="1017"/>
      <c r="CA117" s="1017" t="s">
        <v>415</v>
      </c>
      <c r="CB117" s="1017"/>
      <c r="CC117" s="1017"/>
      <c r="CD117" s="1017"/>
      <c r="CE117" s="1017"/>
      <c r="CF117" s="1011" t="s">
        <v>415</v>
      </c>
      <c r="CG117" s="1012"/>
      <c r="CH117" s="1012"/>
      <c r="CI117" s="1012"/>
      <c r="CJ117" s="1012"/>
      <c r="CK117" s="1042"/>
      <c r="CL117" s="1043"/>
      <c r="CM117" s="1013" t="s">
        <v>463</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415</v>
      </c>
      <c r="DH117" s="1056"/>
      <c r="DI117" s="1056"/>
      <c r="DJ117" s="1056"/>
      <c r="DK117" s="1057"/>
      <c r="DL117" s="1058" t="s">
        <v>445</v>
      </c>
      <c r="DM117" s="1056"/>
      <c r="DN117" s="1056"/>
      <c r="DO117" s="1056"/>
      <c r="DP117" s="1057"/>
      <c r="DQ117" s="1058" t="s">
        <v>445</v>
      </c>
      <c r="DR117" s="1056"/>
      <c r="DS117" s="1056"/>
      <c r="DT117" s="1056"/>
      <c r="DU117" s="1057"/>
      <c r="DV117" s="1059" t="s">
        <v>445</v>
      </c>
      <c r="DW117" s="1060"/>
      <c r="DX117" s="1060"/>
      <c r="DY117" s="1060"/>
      <c r="DZ117" s="1061"/>
    </row>
    <row r="118" spans="1:130" s="246" customFormat="1" ht="26.25" customHeight="1" x14ac:dyDescent="0.15">
      <c r="A118" s="1001" t="s">
        <v>434</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432</v>
      </c>
      <c r="AB118" s="982"/>
      <c r="AC118" s="982"/>
      <c r="AD118" s="982"/>
      <c r="AE118" s="983"/>
      <c r="AF118" s="981" t="s">
        <v>305</v>
      </c>
      <c r="AG118" s="982"/>
      <c r="AH118" s="982"/>
      <c r="AI118" s="982"/>
      <c r="AJ118" s="983"/>
      <c r="AK118" s="981" t="s">
        <v>304</v>
      </c>
      <c r="AL118" s="982"/>
      <c r="AM118" s="982"/>
      <c r="AN118" s="982"/>
      <c r="AO118" s="983"/>
      <c r="AP118" s="1068" t="s">
        <v>433</v>
      </c>
      <c r="AQ118" s="1069"/>
      <c r="AR118" s="1069"/>
      <c r="AS118" s="1069"/>
      <c r="AT118" s="1070"/>
      <c r="AU118" s="997"/>
      <c r="AV118" s="998"/>
      <c r="AW118" s="998"/>
      <c r="AX118" s="998"/>
      <c r="AY118" s="998"/>
      <c r="AZ118" s="1071" t="s">
        <v>464</v>
      </c>
      <c r="BA118" s="1062"/>
      <c r="BB118" s="1062"/>
      <c r="BC118" s="1062"/>
      <c r="BD118" s="1062"/>
      <c r="BE118" s="1062"/>
      <c r="BF118" s="1062"/>
      <c r="BG118" s="1062"/>
      <c r="BH118" s="1062"/>
      <c r="BI118" s="1062"/>
      <c r="BJ118" s="1062"/>
      <c r="BK118" s="1062"/>
      <c r="BL118" s="1062"/>
      <c r="BM118" s="1062"/>
      <c r="BN118" s="1062"/>
      <c r="BO118" s="1062"/>
      <c r="BP118" s="1063"/>
      <c r="BQ118" s="1094" t="s">
        <v>415</v>
      </c>
      <c r="BR118" s="1095"/>
      <c r="BS118" s="1095"/>
      <c r="BT118" s="1095"/>
      <c r="BU118" s="1095"/>
      <c r="BV118" s="1095" t="s">
        <v>445</v>
      </c>
      <c r="BW118" s="1095"/>
      <c r="BX118" s="1095"/>
      <c r="BY118" s="1095"/>
      <c r="BZ118" s="1095"/>
      <c r="CA118" s="1095" t="s">
        <v>126</v>
      </c>
      <c r="CB118" s="1095"/>
      <c r="CC118" s="1095"/>
      <c r="CD118" s="1095"/>
      <c r="CE118" s="1095"/>
      <c r="CF118" s="1011" t="s">
        <v>451</v>
      </c>
      <c r="CG118" s="1012"/>
      <c r="CH118" s="1012"/>
      <c r="CI118" s="1012"/>
      <c r="CJ118" s="1012"/>
      <c r="CK118" s="1042"/>
      <c r="CL118" s="1043"/>
      <c r="CM118" s="1013" t="s">
        <v>465</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126</v>
      </c>
      <c r="DH118" s="1056"/>
      <c r="DI118" s="1056"/>
      <c r="DJ118" s="1056"/>
      <c r="DK118" s="1057"/>
      <c r="DL118" s="1058" t="s">
        <v>415</v>
      </c>
      <c r="DM118" s="1056"/>
      <c r="DN118" s="1056"/>
      <c r="DO118" s="1056"/>
      <c r="DP118" s="1057"/>
      <c r="DQ118" s="1058" t="s">
        <v>415</v>
      </c>
      <c r="DR118" s="1056"/>
      <c r="DS118" s="1056"/>
      <c r="DT118" s="1056"/>
      <c r="DU118" s="1057"/>
      <c r="DV118" s="1059" t="s">
        <v>445</v>
      </c>
      <c r="DW118" s="1060"/>
      <c r="DX118" s="1060"/>
      <c r="DY118" s="1060"/>
      <c r="DZ118" s="1061"/>
    </row>
    <row r="119" spans="1:130" s="246" customFormat="1" ht="26.25" customHeight="1" x14ac:dyDescent="0.15">
      <c r="A119" s="1155" t="s">
        <v>437</v>
      </c>
      <c r="B119" s="1041"/>
      <c r="C119" s="1020" t="s">
        <v>438</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445</v>
      </c>
      <c r="AB119" s="989"/>
      <c r="AC119" s="989"/>
      <c r="AD119" s="989"/>
      <c r="AE119" s="990"/>
      <c r="AF119" s="991" t="s">
        <v>445</v>
      </c>
      <c r="AG119" s="989"/>
      <c r="AH119" s="989"/>
      <c r="AI119" s="989"/>
      <c r="AJ119" s="990"/>
      <c r="AK119" s="991" t="s">
        <v>445</v>
      </c>
      <c r="AL119" s="989"/>
      <c r="AM119" s="989"/>
      <c r="AN119" s="989"/>
      <c r="AO119" s="990"/>
      <c r="AP119" s="992" t="s">
        <v>451</v>
      </c>
      <c r="AQ119" s="993"/>
      <c r="AR119" s="993"/>
      <c r="AS119" s="993"/>
      <c r="AT119" s="994"/>
      <c r="AU119" s="999"/>
      <c r="AV119" s="1000"/>
      <c r="AW119" s="1000"/>
      <c r="AX119" s="1000"/>
      <c r="AY119" s="1000"/>
      <c r="AZ119" s="277" t="s">
        <v>185</v>
      </c>
      <c r="BA119" s="277"/>
      <c r="BB119" s="277"/>
      <c r="BC119" s="277"/>
      <c r="BD119" s="277"/>
      <c r="BE119" s="277"/>
      <c r="BF119" s="277"/>
      <c r="BG119" s="277"/>
      <c r="BH119" s="277"/>
      <c r="BI119" s="277"/>
      <c r="BJ119" s="277"/>
      <c r="BK119" s="277"/>
      <c r="BL119" s="277"/>
      <c r="BM119" s="277"/>
      <c r="BN119" s="277"/>
      <c r="BO119" s="1072" t="s">
        <v>466</v>
      </c>
      <c r="BP119" s="1103"/>
      <c r="BQ119" s="1094">
        <v>75404902</v>
      </c>
      <c r="BR119" s="1095"/>
      <c r="BS119" s="1095"/>
      <c r="BT119" s="1095"/>
      <c r="BU119" s="1095"/>
      <c r="BV119" s="1095">
        <v>75388643</v>
      </c>
      <c r="BW119" s="1095"/>
      <c r="BX119" s="1095"/>
      <c r="BY119" s="1095"/>
      <c r="BZ119" s="1095"/>
      <c r="CA119" s="1095">
        <v>73103239</v>
      </c>
      <c r="CB119" s="1095"/>
      <c r="CC119" s="1095"/>
      <c r="CD119" s="1095"/>
      <c r="CE119" s="1095"/>
      <c r="CF119" s="1096"/>
      <c r="CG119" s="1097"/>
      <c r="CH119" s="1097"/>
      <c r="CI119" s="1097"/>
      <c r="CJ119" s="1098"/>
      <c r="CK119" s="1044"/>
      <c r="CL119" s="1045"/>
      <c r="CM119" s="1099" t="s">
        <v>467</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v>498710</v>
      </c>
      <c r="DH119" s="1081"/>
      <c r="DI119" s="1081"/>
      <c r="DJ119" s="1081"/>
      <c r="DK119" s="1082"/>
      <c r="DL119" s="1080">
        <v>434277</v>
      </c>
      <c r="DM119" s="1081"/>
      <c r="DN119" s="1081"/>
      <c r="DO119" s="1081"/>
      <c r="DP119" s="1082"/>
      <c r="DQ119" s="1080">
        <v>386645</v>
      </c>
      <c r="DR119" s="1081"/>
      <c r="DS119" s="1081"/>
      <c r="DT119" s="1081"/>
      <c r="DU119" s="1082"/>
      <c r="DV119" s="1083">
        <v>1.8</v>
      </c>
      <c r="DW119" s="1084"/>
      <c r="DX119" s="1084"/>
      <c r="DY119" s="1084"/>
      <c r="DZ119" s="1085"/>
    </row>
    <row r="120" spans="1:130" s="246" customFormat="1" ht="26.25" customHeight="1" x14ac:dyDescent="0.15">
      <c r="A120" s="1156"/>
      <c r="B120" s="1043"/>
      <c r="C120" s="1013" t="s">
        <v>442</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415</v>
      </c>
      <c r="AB120" s="1056"/>
      <c r="AC120" s="1056"/>
      <c r="AD120" s="1056"/>
      <c r="AE120" s="1057"/>
      <c r="AF120" s="1058" t="s">
        <v>415</v>
      </c>
      <c r="AG120" s="1056"/>
      <c r="AH120" s="1056"/>
      <c r="AI120" s="1056"/>
      <c r="AJ120" s="1057"/>
      <c r="AK120" s="1058" t="s">
        <v>415</v>
      </c>
      <c r="AL120" s="1056"/>
      <c r="AM120" s="1056"/>
      <c r="AN120" s="1056"/>
      <c r="AO120" s="1057"/>
      <c r="AP120" s="1059" t="s">
        <v>415</v>
      </c>
      <c r="AQ120" s="1060"/>
      <c r="AR120" s="1060"/>
      <c r="AS120" s="1060"/>
      <c r="AT120" s="1061"/>
      <c r="AU120" s="1086" t="s">
        <v>468</v>
      </c>
      <c r="AV120" s="1087"/>
      <c r="AW120" s="1087"/>
      <c r="AX120" s="1087"/>
      <c r="AY120" s="1088"/>
      <c r="AZ120" s="1037" t="s">
        <v>469</v>
      </c>
      <c r="BA120" s="986"/>
      <c r="BB120" s="986"/>
      <c r="BC120" s="986"/>
      <c r="BD120" s="986"/>
      <c r="BE120" s="986"/>
      <c r="BF120" s="986"/>
      <c r="BG120" s="986"/>
      <c r="BH120" s="986"/>
      <c r="BI120" s="986"/>
      <c r="BJ120" s="986"/>
      <c r="BK120" s="986"/>
      <c r="BL120" s="986"/>
      <c r="BM120" s="986"/>
      <c r="BN120" s="986"/>
      <c r="BO120" s="986"/>
      <c r="BP120" s="987"/>
      <c r="BQ120" s="1023">
        <v>11866866</v>
      </c>
      <c r="BR120" s="1024"/>
      <c r="BS120" s="1024"/>
      <c r="BT120" s="1024"/>
      <c r="BU120" s="1024"/>
      <c r="BV120" s="1024">
        <v>11679240</v>
      </c>
      <c r="BW120" s="1024"/>
      <c r="BX120" s="1024"/>
      <c r="BY120" s="1024"/>
      <c r="BZ120" s="1024"/>
      <c r="CA120" s="1024">
        <v>11362991</v>
      </c>
      <c r="CB120" s="1024"/>
      <c r="CC120" s="1024"/>
      <c r="CD120" s="1024"/>
      <c r="CE120" s="1024"/>
      <c r="CF120" s="1038">
        <v>52.9</v>
      </c>
      <c r="CG120" s="1039"/>
      <c r="CH120" s="1039"/>
      <c r="CI120" s="1039"/>
      <c r="CJ120" s="1039"/>
      <c r="CK120" s="1104" t="s">
        <v>470</v>
      </c>
      <c r="CL120" s="1105"/>
      <c r="CM120" s="1105"/>
      <c r="CN120" s="1105"/>
      <c r="CO120" s="1106"/>
      <c r="CP120" s="1112" t="s">
        <v>471</v>
      </c>
      <c r="CQ120" s="1113"/>
      <c r="CR120" s="1113"/>
      <c r="CS120" s="1113"/>
      <c r="CT120" s="1113"/>
      <c r="CU120" s="1113"/>
      <c r="CV120" s="1113"/>
      <c r="CW120" s="1113"/>
      <c r="CX120" s="1113"/>
      <c r="CY120" s="1113"/>
      <c r="CZ120" s="1113"/>
      <c r="DA120" s="1113"/>
      <c r="DB120" s="1113"/>
      <c r="DC120" s="1113"/>
      <c r="DD120" s="1113"/>
      <c r="DE120" s="1113"/>
      <c r="DF120" s="1114"/>
      <c r="DG120" s="1023">
        <v>17428141</v>
      </c>
      <c r="DH120" s="1024"/>
      <c r="DI120" s="1024"/>
      <c r="DJ120" s="1024"/>
      <c r="DK120" s="1024"/>
      <c r="DL120" s="1024">
        <v>16598282</v>
      </c>
      <c r="DM120" s="1024"/>
      <c r="DN120" s="1024"/>
      <c r="DO120" s="1024"/>
      <c r="DP120" s="1024"/>
      <c r="DQ120" s="1024">
        <v>15301825</v>
      </c>
      <c r="DR120" s="1024"/>
      <c r="DS120" s="1024"/>
      <c r="DT120" s="1024"/>
      <c r="DU120" s="1024"/>
      <c r="DV120" s="1025">
        <v>71.3</v>
      </c>
      <c r="DW120" s="1025"/>
      <c r="DX120" s="1025"/>
      <c r="DY120" s="1025"/>
      <c r="DZ120" s="1026"/>
    </row>
    <row r="121" spans="1:130" s="246" customFormat="1" ht="26.25" customHeight="1" x14ac:dyDescent="0.15">
      <c r="A121" s="1156"/>
      <c r="B121" s="1043"/>
      <c r="C121" s="1064" t="s">
        <v>472</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415</v>
      </c>
      <c r="AB121" s="1056"/>
      <c r="AC121" s="1056"/>
      <c r="AD121" s="1056"/>
      <c r="AE121" s="1057"/>
      <c r="AF121" s="1058" t="s">
        <v>445</v>
      </c>
      <c r="AG121" s="1056"/>
      <c r="AH121" s="1056"/>
      <c r="AI121" s="1056"/>
      <c r="AJ121" s="1057"/>
      <c r="AK121" s="1058" t="s">
        <v>415</v>
      </c>
      <c r="AL121" s="1056"/>
      <c r="AM121" s="1056"/>
      <c r="AN121" s="1056"/>
      <c r="AO121" s="1057"/>
      <c r="AP121" s="1059" t="s">
        <v>415</v>
      </c>
      <c r="AQ121" s="1060"/>
      <c r="AR121" s="1060"/>
      <c r="AS121" s="1060"/>
      <c r="AT121" s="1061"/>
      <c r="AU121" s="1089"/>
      <c r="AV121" s="1090"/>
      <c r="AW121" s="1090"/>
      <c r="AX121" s="1090"/>
      <c r="AY121" s="1091"/>
      <c r="AZ121" s="1046" t="s">
        <v>473</v>
      </c>
      <c r="BA121" s="1047"/>
      <c r="BB121" s="1047"/>
      <c r="BC121" s="1047"/>
      <c r="BD121" s="1047"/>
      <c r="BE121" s="1047"/>
      <c r="BF121" s="1047"/>
      <c r="BG121" s="1047"/>
      <c r="BH121" s="1047"/>
      <c r="BI121" s="1047"/>
      <c r="BJ121" s="1047"/>
      <c r="BK121" s="1047"/>
      <c r="BL121" s="1047"/>
      <c r="BM121" s="1047"/>
      <c r="BN121" s="1047"/>
      <c r="BO121" s="1047"/>
      <c r="BP121" s="1048"/>
      <c r="BQ121" s="1016">
        <v>10088533</v>
      </c>
      <c r="BR121" s="1017"/>
      <c r="BS121" s="1017"/>
      <c r="BT121" s="1017"/>
      <c r="BU121" s="1017"/>
      <c r="BV121" s="1017">
        <v>9239319</v>
      </c>
      <c r="BW121" s="1017"/>
      <c r="BX121" s="1017"/>
      <c r="BY121" s="1017"/>
      <c r="BZ121" s="1017"/>
      <c r="CA121" s="1017">
        <v>8835432</v>
      </c>
      <c r="CB121" s="1017"/>
      <c r="CC121" s="1017"/>
      <c r="CD121" s="1017"/>
      <c r="CE121" s="1017"/>
      <c r="CF121" s="1011">
        <v>41.2</v>
      </c>
      <c r="CG121" s="1012"/>
      <c r="CH121" s="1012"/>
      <c r="CI121" s="1012"/>
      <c r="CJ121" s="1012"/>
      <c r="CK121" s="1107"/>
      <c r="CL121" s="1108"/>
      <c r="CM121" s="1108"/>
      <c r="CN121" s="1108"/>
      <c r="CO121" s="1109"/>
      <c r="CP121" s="1117" t="s">
        <v>474</v>
      </c>
      <c r="CQ121" s="1118"/>
      <c r="CR121" s="1118"/>
      <c r="CS121" s="1118"/>
      <c r="CT121" s="1118"/>
      <c r="CU121" s="1118"/>
      <c r="CV121" s="1118"/>
      <c r="CW121" s="1118"/>
      <c r="CX121" s="1118"/>
      <c r="CY121" s="1118"/>
      <c r="CZ121" s="1118"/>
      <c r="DA121" s="1118"/>
      <c r="DB121" s="1118"/>
      <c r="DC121" s="1118"/>
      <c r="DD121" s="1118"/>
      <c r="DE121" s="1118"/>
      <c r="DF121" s="1119"/>
      <c r="DG121" s="1016">
        <v>3516059</v>
      </c>
      <c r="DH121" s="1017"/>
      <c r="DI121" s="1017"/>
      <c r="DJ121" s="1017"/>
      <c r="DK121" s="1017"/>
      <c r="DL121" s="1017">
        <v>3389877</v>
      </c>
      <c r="DM121" s="1017"/>
      <c r="DN121" s="1017"/>
      <c r="DO121" s="1017"/>
      <c r="DP121" s="1017"/>
      <c r="DQ121" s="1017">
        <v>2912229</v>
      </c>
      <c r="DR121" s="1017"/>
      <c r="DS121" s="1017"/>
      <c r="DT121" s="1017"/>
      <c r="DU121" s="1017"/>
      <c r="DV121" s="1018">
        <v>13.6</v>
      </c>
      <c r="DW121" s="1018"/>
      <c r="DX121" s="1018"/>
      <c r="DY121" s="1018"/>
      <c r="DZ121" s="1019"/>
    </row>
    <row r="122" spans="1:130" s="246" customFormat="1" ht="26.25" customHeight="1" x14ac:dyDescent="0.15">
      <c r="A122" s="1156"/>
      <c r="B122" s="1043"/>
      <c r="C122" s="1013" t="s">
        <v>454</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445</v>
      </c>
      <c r="AB122" s="1056"/>
      <c r="AC122" s="1056"/>
      <c r="AD122" s="1056"/>
      <c r="AE122" s="1057"/>
      <c r="AF122" s="1058" t="s">
        <v>126</v>
      </c>
      <c r="AG122" s="1056"/>
      <c r="AH122" s="1056"/>
      <c r="AI122" s="1056"/>
      <c r="AJ122" s="1057"/>
      <c r="AK122" s="1058" t="s">
        <v>439</v>
      </c>
      <c r="AL122" s="1056"/>
      <c r="AM122" s="1056"/>
      <c r="AN122" s="1056"/>
      <c r="AO122" s="1057"/>
      <c r="AP122" s="1059" t="s">
        <v>415</v>
      </c>
      <c r="AQ122" s="1060"/>
      <c r="AR122" s="1060"/>
      <c r="AS122" s="1060"/>
      <c r="AT122" s="1061"/>
      <c r="AU122" s="1089"/>
      <c r="AV122" s="1090"/>
      <c r="AW122" s="1090"/>
      <c r="AX122" s="1090"/>
      <c r="AY122" s="1091"/>
      <c r="AZ122" s="1071" t="s">
        <v>475</v>
      </c>
      <c r="BA122" s="1062"/>
      <c r="BB122" s="1062"/>
      <c r="BC122" s="1062"/>
      <c r="BD122" s="1062"/>
      <c r="BE122" s="1062"/>
      <c r="BF122" s="1062"/>
      <c r="BG122" s="1062"/>
      <c r="BH122" s="1062"/>
      <c r="BI122" s="1062"/>
      <c r="BJ122" s="1062"/>
      <c r="BK122" s="1062"/>
      <c r="BL122" s="1062"/>
      <c r="BM122" s="1062"/>
      <c r="BN122" s="1062"/>
      <c r="BO122" s="1062"/>
      <c r="BP122" s="1063"/>
      <c r="BQ122" s="1094">
        <v>50987145</v>
      </c>
      <c r="BR122" s="1095"/>
      <c r="BS122" s="1095"/>
      <c r="BT122" s="1095"/>
      <c r="BU122" s="1095"/>
      <c r="BV122" s="1095">
        <v>49265637</v>
      </c>
      <c r="BW122" s="1095"/>
      <c r="BX122" s="1095"/>
      <c r="BY122" s="1095"/>
      <c r="BZ122" s="1095"/>
      <c r="CA122" s="1095">
        <v>47905524</v>
      </c>
      <c r="CB122" s="1095"/>
      <c r="CC122" s="1095"/>
      <c r="CD122" s="1095"/>
      <c r="CE122" s="1095"/>
      <c r="CF122" s="1115">
        <v>223.2</v>
      </c>
      <c r="CG122" s="1116"/>
      <c r="CH122" s="1116"/>
      <c r="CI122" s="1116"/>
      <c r="CJ122" s="1116"/>
      <c r="CK122" s="1107"/>
      <c r="CL122" s="1108"/>
      <c r="CM122" s="1108"/>
      <c r="CN122" s="1108"/>
      <c r="CO122" s="1109"/>
      <c r="CP122" s="1117" t="s">
        <v>476</v>
      </c>
      <c r="CQ122" s="1118"/>
      <c r="CR122" s="1118"/>
      <c r="CS122" s="1118"/>
      <c r="CT122" s="1118"/>
      <c r="CU122" s="1118"/>
      <c r="CV122" s="1118"/>
      <c r="CW122" s="1118"/>
      <c r="CX122" s="1118"/>
      <c r="CY122" s="1118"/>
      <c r="CZ122" s="1118"/>
      <c r="DA122" s="1118"/>
      <c r="DB122" s="1118"/>
      <c r="DC122" s="1118"/>
      <c r="DD122" s="1118"/>
      <c r="DE122" s="1118"/>
      <c r="DF122" s="1119"/>
      <c r="DG122" s="1016">
        <v>2180813</v>
      </c>
      <c r="DH122" s="1017"/>
      <c r="DI122" s="1017"/>
      <c r="DJ122" s="1017"/>
      <c r="DK122" s="1017"/>
      <c r="DL122" s="1017">
        <v>2387968</v>
      </c>
      <c r="DM122" s="1017"/>
      <c r="DN122" s="1017"/>
      <c r="DO122" s="1017"/>
      <c r="DP122" s="1017"/>
      <c r="DQ122" s="1017">
        <v>2376026</v>
      </c>
      <c r="DR122" s="1017"/>
      <c r="DS122" s="1017"/>
      <c r="DT122" s="1017"/>
      <c r="DU122" s="1017"/>
      <c r="DV122" s="1018">
        <v>11.1</v>
      </c>
      <c r="DW122" s="1018"/>
      <c r="DX122" s="1018"/>
      <c r="DY122" s="1018"/>
      <c r="DZ122" s="1019"/>
    </row>
    <row r="123" spans="1:130" s="246" customFormat="1" ht="26.25" customHeight="1" x14ac:dyDescent="0.15">
      <c r="A123" s="1156"/>
      <c r="B123" s="1043"/>
      <c r="C123" s="1013" t="s">
        <v>460</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445</v>
      </c>
      <c r="AB123" s="1056"/>
      <c r="AC123" s="1056"/>
      <c r="AD123" s="1056"/>
      <c r="AE123" s="1057"/>
      <c r="AF123" s="1058" t="s">
        <v>445</v>
      </c>
      <c r="AG123" s="1056"/>
      <c r="AH123" s="1056"/>
      <c r="AI123" s="1056"/>
      <c r="AJ123" s="1057"/>
      <c r="AK123" s="1058">
        <v>129531</v>
      </c>
      <c r="AL123" s="1056"/>
      <c r="AM123" s="1056"/>
      <c r="AN123" s="1056"/>
      <c r="AO123" s="1057"/>
      <c r="AP123" s="1059">
        <v>0.6</v>
      </c>
      <c r="AQ123" s="1060"/>
      <c r="AR123" s="1060"/>
      <c r="AS123" s="1060"/>
      <c r="AT123" s="1061"/>
      <c r="AU123" s="1092"/>
      <c r="AV123" s="1093"/>
      <c r="AW123" s="1093"/>
      <c r="AX123" s="1093"/>
      <c r="AY123" s="1093"/>
      <c r="AZ123" s="277" t="s">
        <v>185</v>
      </c>
      <c r="BA123" s="277"/>
      <c r="BB123" s="277"/>
      <c r="BC123" s="277"/>
      <c r="BD123" s="277"/>
      <c r="BE123" s="277"/>
      <c r="BF123" s="277"/>
      <c r="BG123" s="277"/>
      <c r="BH123" s="277"/>
      <c r="BI123" s="277"/>
      <c r="BJ123" s="277"/>
      <c r="BK123" s="277"/>
      <c r="BL123" s="277"/>
      <c r="BM123" s="277"/>
      <c r="BN123" s="277"/>
      <c r="BO123" s="1072" t="s">
        <v>477</v>
      </c>
      <c r="BP123" s="1103"/>
      <c r="BQ123" s="1162">
        <v>72942544</v>
      </c>
      <c r="BR123" s="1163"/>
      <c r="BS123" s="1163"/>
      <c r="BT123" s="1163"/>
      <c r="BU123" s="1163"/>
      <c r="BV123" s="1163">
        <v>70184196</v>
      </c>
      <c r="BW123" s="1163"/>
      <c r="BX123" s="1163"/>
      <c r="BY123" s="1163"/>
      <c r="BZ123" s="1163"/>
      <c r="CA123" s="1163">
        <v>68103947</v>
      </c>
      <c r="CB123" s="1163"/>
      <c r="CC123" s="1163"/>
      <c r="CD123" s="1163"/>
      <c r="CE123" s="1163"/>
      <c r="CF123" s="1096"/>
      <c r="CG123" s="1097"/>
      <c r="CH123" s="1097"/>
      <c r="CI123" s="1097"/>
      <c r="CJ123" s="1098"/>
      <c r="CK123" s="1107"/>
      <c r="CL123" s="1108"/>
      <c r="CM123" s="1108"/>
      <c r="CN123" s="1108"/>
      <c r="CO123" s="1109"/>
      <c r="CP123" s="1117" t="s">
        <v>478</v>
      </c>
      <c r="CQ123" s="1118"/>
      <c r="CR123" s="1118"/>
      <c r="CS123" s="1118"/>
      <c r="CT123" s="1118"/>
      <c r="CU123" s="1118"/>
      <c r="CV123" s="1118"/>
      <c r="CW123" s="1118"/>
      <c r="CX123" s="1118"/>
      <c r="CY123" s="1118"/>
      <c r="CZ123" s="1118"/>
      <c r="DA123" s="1118"/>
      <c r="DB123" s="1118"/>
      <c r="DC123" s="1118"/>
      <c r="DD123" s="1118"/>
      <c r="DE123" s="1118"/>
      <c r="DF123" s="1119"/>
      <c r="DG123" s="1055" t="s">
        <v>126</v>
      </c>
      <c r="DH123" s="1056"/>
      <c r="DI123" s="1056"/>
      <c r="DJ123" s="1056"/>
      <c r="DK123" s="1057"/>
      <c r="DL123" s="1058" t="s">
        <v>126</v>
      </c>
      <c r="DM123" s="1056"/>
      <c r="DN123" s="1056"/>
      <c r="DO123" s="1056"/>
      <c r="DP123" s="1057"/>
      <c r="DQ123" s="1058" t="s">
        <v>415</v>
      </c>
      <c r="DR123" s="1056"/>
      <c r="DS123" s="1056"/>
      <c r="DT123" s="1056"/>
      <c r="DU123" s="1057"/>
      <c r="DV123" s="1059" t="s">
        <v>126</v>
      </c>
      <c r="DW123" s="1060"/>
      <c r="DX123" s="1060"/>
      <c r="DY123" s="1060"/>
      <c r="DZ123" s="1061"/>
    </row>
    <row r="124" spans="1:130" s="246" customFormat="1" ht="26.25" customHeight="1" thickBot="1" x14ac:dyDescent="0.2">
      <c r="A124" s="1156"/>
      <c r="B124" s="1043"/>
      <c r="C124" s="1013" t="s">
        <v>463</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439</v>
      </c>
      <c r="AB124" s="1056"/>
      <c r="AC124" s="1056"/>
      <c r="AD124" s="1056"/>
      <c r="AE124" s="1057"/>
      <c r="AF124" s="1058" t="s">
        <v>415</v>
      </c>
      <c r="AG124" s="1056"/>
      <c r="AH124" s="1056"/>
      <c r="AI124" s="1056"/>
      <c r="AJ124" s="1057"/>
      <c r="AK124" s="1058" t="s">
        <v>439</v>
      </c>
      <c r="AL124" s="1056"/>
      <c r="AM124" s="1056"/>
      <c r="AN124" s="1056"/>
      <c r="AO124" s="1057"/>
      <c r="AP124" s="1059" t="s">
        <v>126</v>
      </c>
      <c r="AQ124" s="1060"/>
      <c r="AR124" s="1060"/>
      <c r="AS124" s="1060"/>
      <c r="AT124" s="1061"/>
      <c r="AU124" s="1158" t="s">
        <v>479</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11.2</v>
      </c>
      <c r="BR124" s="1125"/>
      <c r="BS124" s="1125"/>
      <c r="BT124" s="1125"/>
      <c r="BU124" s="1125"/>
      <c r="BV124" s="1125">
        <v>24.1</v>
      </c>
      <c r="BW124" s="1125"/>
      <c r="BX124" s="1125"/>
      <c r="BY124" s="1125"/>
      <c r="BZ124" s="1125"/>
      <c r="CA124" s="1125">
        <v>23.2</v>
      </c>
      <c r="CB124" s="1125"/>
      <c r="CC124" s="1125"/>
      <c r="CD124" s="1125"/>
      <c r="CE124" s="1125"/>
      <c r="CF124" s="1126"/>
      <c r="CG124" s="1127"/>
      <c r="CH124" s="1127"/>
      <c r="CI124" s="1127"/>
      <c r="CJ124" s="1128"/>
      <c r="CK124" s="1110"/>
      <c r="CL124" s="1110"/>
      <c r="CM124" s="1110"/>
      <c r="CN124" s="1110"/>
      <c r="CO124" s="1111"/>
      <c r="CP124" s="1117" t="s">
        <v>480</v>
      </c>
      <c r="CQ124" s="1118"/>
      <c r="CR124" s="1118"/>
      <c r="CS124" s="1118"/>
      <c r="CT124" s="1118"/>
      <c r="CU124" s="1118"/>
      <c r="CV124" s="1118"/>
      <c r="CW124" s="1118"/>
      <c r="CX124" s="1118"/>
      <c r="CY124" s="1118"/>
      <c r="CZ124" s="1118"/>
      <c r="DA124" s="1118"/>
      <c r="DB124" s="1118"/>
      <c r="DC124" s="1118"/>
      <c r="DD124" s="1118"/>
      <c r="DE124" s="1118"/>
      <c r="DF124" s="1119"/>
      <c r="DG124" s="1102">
        <v>381564</v>
      </c>
      <c r="DH124" s="1081"/>
      <c r="DI124" s="1081"/>
      <c r="DJ124" s="1081"/>
      <c r="DK124" s="1082"/>
      <c r="DL124" s="1080" t="s">
        <v>389</v>
      </c>
      <c r="DM124" s="1081"/>
      <c r="DN124" s="1081"/>
      <c r="DO124" s="1081"/>
      <c r="DP124" s="1082"/>
      <c r="DQ124" s="1080" t="s">
        <v>389</v>
      </c>
      <c r="DR124" s="1081"/>
      <c r="DS124" s="1081"/>
      <c r="DT124" s="1081"/>
      <c r="DU124" s="1082"/>
      <c r="DV124" s="1083" t="s">
        <v>389</v>
      </c>
      <c r="DW124" s="1084"/>
      <c r="DX124" s="1084"/>
      <c r="DY124" s="1084"/>
      <c r="DZ124" s="1085"/>
    </row>
    <row r="125" spans="1:130" s="246" customFormat="1" ht="26.25" customHeight="1" x14ac:dyDescent="0.15">
      <c r="A125" s="1156"/>
      <c r="B125" s="1043"/>
      <c r="C125" s="1013" t="s">
        <v>465</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389</v>
      </c>
      <c r="AB125" s="1056"/>
      <c r="AC125" s="1056"/>
      <c r="AD125" s="1056"/>
      <c r="AE125" s="1057"/>
      <c r="AF125" s="1058" t="s">
        <v>389</v>
      </c>
      <c r="AG125" s="1056"/>
      <c r="AH125" s="1056"/>
      <c r="AI125" s="1056"/>
      <c r="AJ125" s="1057"/>
      <c r="AK125" s="1058" t="s">
        <v>389</v>
      </c>
      <c r="AL125" s="1056"/>
      <c r="AM125" s="1056"/>
      <c r="AN125" s="1056"/>
      <c r="AO125" s="1057"/>
      <c r="AP125" s="1059" t="s">
        <v>389</v>
      </c>
      <c r="AQ125" s="1060"/>
      <c r="AR125" s="1060"/>
      <c r="AS125" s="1060"/>
      <c r="AT125" s="1061"/>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20" t="s">
        <v>481</v>
      </c>
      <c r="CL125" s="1105"/>
      <c r="CM125" s="1105"/>
      <c r="CN125" s="1105"/>
      <c r="CO125" s="1106"/>
      <c r="CP125" s="1037" t="s">
        <v>482</v>
      </c>
      <c r="CQ125" s="986"/>
      <c r="CR125" s="986"/>
      <c r="CS125" s="986"/>
      <c r="CT125" s="986"/>
      <c r="CU125" s="986"/>
      <c r="CV125" s="986"/>
      <c r="CW125" s="986"/>
      <c r="CX125" s="986"/>
      <c r="CY125" s="986"/>
      <c r="CZ125" s="986"/>
      <c r="DA125" s="986"/>
      <c r="DB125" s="986"/>
      <c r="DC125" s="986"/>
      <c r="DD125" s="986"/>
      <c r="DE125" s="986"/>
      <c r="DF125" s="987"/>
      <c r="DG125" s="1023" t="s">
        <v>389</v>
      </c>
      <c r="DH125" s="1024"/>
      <c r="DI125" s="1024"/>
      <c r="DJ125" s="1024"/>
      <c r="DK125" s="1024"/>
      <c r="DL125" s="1024" t="s">
        <v>389</v>
      </c>
      <c r="DM125" s="1024"/>
      <c r="DN125" s="1024"/>
      <c r="DO125" s="1024"/>
      <c r="DP125" s="1024"/>
      <c r="DQ125" s="1024" t="s">
        <v>389</v>
      </c>
      <c r="DR125" s="1024"/>
      <c r="DS125" s="1024"/>
      <c r="DT125" s="1024"/>
      <c r="DU125" s="1024"/>
      <c r="DV125" s="1025" t="s">
        <v>389</v>
      </c>
      <c r="DW125" s="1025"/>
      <c r="DX125" s="1025"/>
      <c r="DY125" s="1025"/>
      <c r="DZ125" s="1026"/>
    </row>
    <row r="126" spans="1:130" s="246" customFormat="1" ht="26.25" customHeight="1" thickBot="1" x14ac:dyDescent="0.2">
      <c r="A126" s="1156"/>
      <c r="B126" s="1043"/>
      <c r="C126" s="1013" t="s">
        <v>467</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389</v>
      </c>
      <c r="AB126" s="1056"/>
      <c r="AC126" s="1056"/>
      <c r="AD126" s="1056"/>
      <c r="AE126" s="1057"/>
      <c r="AF126" s="1058" t="s">
        <v>389</v>
      </c>
      <c r="AG126" s="1056"/>
      <c r="AH126" s="1056"/>
      <c r="AI126" s="1056"/>
      <c r="AJ126" s="1057"/>
      <c r="AK126" s="1058" t="s">
        <v>389</v>
      </c>
      <c r="AL126" s="1056"/>
      <c r="AM126" s="1056"/>
      <c r="AN126" s="1056"/>
      <c r="AO126" s="1057"/>
      <c r="AP126" s="1059" t="s">
        <v>389</v>
      </c>
      <c r="AQ126" s="1060"/>
      <c r="AR126" s="1060"/>
      <c r="AS126" s="1060"/>
      <c r="AT126" s="1061"/>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1"/>
      <c r="CL126" s="1108"/>
      <c r="CM126" s="1108"/>
      <c r="CN126" s="1108"/>
      <c r="CO126" s="1109"/>
      <c r="CP126" s="1046" t="s">
        <v>483</v>
      </c>
      <c r="CQ126" s="1047"/>
      <c r="CR126" s="1047"/>
      <c r="CS126" s="1047"/>
      <c r="CT126" s="1047"/>
      <c r="CU126" s="1047"/>
      <c r="CV126" s="1047"/>
      <c r="CW126" s="1047"/>
      <c r="CX126" s="1047"/>
      <c r="CY126" s="1047"/>
      <c r="CZ126" s="1047"/>
      <c r="DA126" s="1047"/>
      <c r="DB126" s="1047"/>
      <c r="DC126" s="1047"/>
      <c r="DD126" s="1047"/>
      <c r="DE126" s="1047"/>
      <c r="DF126" s="1048"/>
      <c r="DG126" s="1016" t="s">
        <v>389</v>
      </c>
      <c r="DH126" s="1017"/>
      <c r="DI126" s="1017"/>
      <c r="DJ126" s="1017"/>
      <c r="DK126" s="1017"/>
      <c r="DL126" s="1017" t="s">
        <v>389</v>
      </c>
      <c r="DM126" s="1017"/>
      <c r="DN126" s="1017"/>
      <c r="DO126" s="1017"/>
      <c r="DP126" s="1017"/>
      <c r="DQ126" s="1017" t="s">
        <v>389</v>
      </c>
      <c r="DR126" s="1017"/>
      <c r="DS126" s="1017"/>
      <c r="DT126" s="1017"/>
      <c r="DU126" s="1017"/>
      <c r="DV126" s="1018" t="s">
        <v>389</v>
      </c>
      <c r="DW126" s="1018"/>
      <c r="DX126" s="1018"/>
      <c r="DY126" s="1018"/>
      <c r="DZ126" s="1019"/>
    </row>
    <row r="127" spans="1:130" s="246" customFormat="1" ht="26.25" customHeight="1" x14ac:dyDescent="0.15">
      <c r="A127" s="1157"/>
      <c r="B127" s="1045"/>
      <c r="C127" s="1099" t="s">
        <v>484</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v>137367</v>
      </c>
      <c r="AB127" s="1056"/>
      <c r="AC127" s="1056"/>
      <c r="AD127" s="1056"/>
      <c r="AE127" s="1057"/>
      <c r="AF127" s="1058">
        <v>118632</v>
      </c>
      <c r="AG127" s="1056"/>
      <c r="AH127" s="1056"/>
      <c r="AI127" s="1056"/>
      <c r="AJ127" s="1057"/>
      <c r="AK127" s="1058">
        <v>101378</v>
      </c>
      <c r="AL127" s="1056"/>
      <c r="AM127" s="1056"/>
      <c r="AN127" s="1056"/>
      <c r="AO127" s="1057"/>
      <c r="AP127" s="1059">
        <v>0.5</v>
      </c>
      <c r="AQ127" s="1060"/>
      <c r="AR127" s="1060"/>
      <c r="AS127" s="1060"/>
      <c r="AT127" s="1061"/>
      <c r="AU127" s="282"/>
      <c r="AV127" s="282"/>
      <c r="AW127" s="282"/>
      <c r="AX127" s="1129" t="s">
        <v>485</v>
      </c>
      <c r="AY127" s="1130"/>
      <c r="AZ127" s="1130"/>
      <c r="BA127" s="1130"/>
      <c r="BB127" s="1130"/>
      <c r="BC127" s="1130"/>
      <c r="BD127" s="1130"/>
      <c r="BE127" s="1131"/>
      <c r="BF127" s="1132" t="s">
        <v>486</v>
      </c>
      <c r="BG127" s="1130"/>
      <c r="BH127" s="1130"/>
      <c r="BI127" s="1130"/>
      <c r="BJ127" s="1130"/>
      <c r="BK127" s="1130"/>
      <c r="BL127" s="1131"/>
      <c r="BM127" s="1132" t="s">
        <v>487</v>
      </c>
      <c r="BN127" s="1130"/>
      <c r="BO127" s="1130"/>
      <c r="BP127" s="1130"/>
      <c r="BQ127" s="1130"/>
      <c r="BR127" s="1130"/>
      <c r="BS127" s="1131"/>
      <c r="BT127" s="1132" t="s">
        <v>488</v>
      </c>
      <c r="BU127" s="1130"/>
      <c r="BV127" s="1130"/>
      <c r="BW127" s="1130"/>
      <c r="BX127" s="1130"/>
      <c r="BY127" s="1130"/>
      <c r="BZ127" s="1154"/>
      <c r="CA127" s="282"/>
      <c r="CB127" s="282"/>
      <c r="CC127" s="282"/>
      <c r="CD127" s="283"/>
      <c r="CE127" s="283"/>
      <c r="CF127" s="283"/>
      <c r="CG127" s="280"/>
      <c r="CH127" s="280"/>
      <c r="CI127" s="280"/>
      <c r="CJ127" s="281"/>
      <c r="CK127" s="1121"/>
      <c r="CL127" s="1108"/>
      <c r="CM127" s="1108"/>
      <c r="CN127" s="1108"/>
      <c r="CO127" s="1109"/>
      <c r="CP127" s="1046" t="s">
        <v>489</v>
      </c>
      <c r="CQ127" s="1047"/>
      <c r="CR127" s="1047"/>
      <c r="CS127" s="1047"/>
      <c r="CT127" s="1047"/>
      <c r="CU127" s="1047"/>
      <c r="CV127" s="1047"/>
      <c r="CW127" s="1047"/>
      <c r="CX127" s="1047"/>
      <c r="CY127" s="1047"/>
      <c r="CZ127" s="1047"/>
      <c r="DA127" s="1047"/>
      <c r="DB127" s="1047"/>
      <c r="DC127" s="1047"/>
      <c r="DD127" s="1047"/>
      <c r="DE127" s="1047"/>
      <c r="DF127" s="1048"/>
      <c r="DG127" s="1016" t="s">
        <v>439</v>
      </c>
      <c r="DH127" s="1017"/>
      <c r="DI127" s="1017"/>
      <c r="DJ127" s="1017"/>
      <c r="DK127" s="1017"/>
      <c r="DL127" s="1017" t="s">
        <v>389</v>
      </c>
      <c r="DM127" s="1017"/>
      <c r="DN127" s="1017"/>
      <c r="DO127" s="1017"/>
      <c r="DP127" s="1017"/>
      <c r="DQ127" s="1017" t="s">
        <v>389</v>
      </c>
      <c r="DR127" s="1017"/>
      <c r="DS127" s="1017"/>
      <c r="DT127" s="1017"/>
      <c r="DU127" s="1017"/>
      <c r="DV127" s="1018" t="s">
        <v>389</v>
      </c>
      <c r="DW127" s="1018"/>
      <c r="DX127" s="1018"/>
      <c r="DY127" s="1018"/>
      <c r="DZ127" s="1019"/>
    </row>
    <row r="128" spans="1:130" s="246" customFormat="1" ht="26.25" customHeight="1" thickBot="1" x14ac:dyDescent="0.2">
      <c r="A128" s="1140" t="s">
        <v>490</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491</v>
      </c>
      <c r="X128" s="1142"/>
      <c r="Y128" s="1142"/>
      <c r="Z128" s="1143"/>
      <c r="AA128" s="1144">
        <v>630400</v>
      </c>
      <c r="AB128" s="1145"/>
      <c r="AC128" s="1145"/>
      <c r="AD128" s="1145"/>
      <c r="AE128" s="1146"/>
      <c r="AF128" s="1147">
        <v>608834</v>
      </c>
      <c r="AG128" s="1145"/>
      <c r="AH128" s="1145"/>
      <c r="AI128" s="1145"/>
      <c r="AJ128" s="1146"/>
      <c r="AK128" s="1147">
        <v>574782</v>
      </c>
      <c r="AL128" s="1145"/>
      <c r="AM128" s="1145"/>
      <c r="AN128" s="1145"/>
      <c r="AO128" s="1146"/>
      <c r="AP128" s="1148"/>
      <c r="AQ128" s="1149"/>
      <c r="AR128" s="1149"/>
      <c r="AS128" s="1149"/>
      <c r="AT128" s="1150"/>
      <c r="AU128" s="282"/>
      <c r="AV128" s="282"/>
      <c r="AW128" s="282"/>
      <c r="AX128" s="985" t="s">
        <v>492</v>
      </c>
      <c r="AY128" s="986"/>
      <c r="AZ128" s="986"/>
      <c r="BA128" s="986"/>
      <c r="BB128" s="986"/>
      <c r="BC128" s="986"/>
      <c r="BD128" s="986"/>
      <c r="BE128" s="987"/>
      <c r="BF128" s="1151" t="s">
        <v>493</v>
      </c>
      <c r="BG128" s="1152"/>
      <c r="BH128" s="1152"/>
      <c r="BI128" s="1152"/>
      <c r="BJ128" s="1152"/>
      <c r="BK128" s="1152"/>
      <c r="BL128" s="1153"/>
      <c r="BM128" s="1151">
        <v>11.96</v>
      </c>
      <c r="BN128" s="1152"/>
      <c r="BO128" s="1152"/>
      <c r="BP128" s="1152"/>
      <c r="BQ128" s="1152"/>
      <c r="BR128" s="1152"/>
      <c r="BS128" s="1153"/>
      <c r="BT128" s="1151">
        <v>20</v>
      </c>
      <c r="BU128" s="1152"/>
      <c r="BV128" s="1152"/>
      <c r="BW128" s="1152"/>
      <c r="BX128" s="1152"/>
      <c r="BY128" s="1152"/>
      <c r="BZ128" s="1176"/>
      <c r="CA128" s="283"/>
      <c r="CB128" s="283"/>
      <c r="CC128" s="283"/>
      <c r="CD128" s="283"/>
      <c r="CE128" s="283"/>
      <c r="CF128" s="283"/>
      <c r="CG128" s="280"/>
      <c r="CH128" s="280"/>
      <c r="CI128" s="280"/>
      <c r="CJ128" s="281"/>
      <c r="CK128" s="1122"/>
      <c r="CL128" s="1123"/>
      <c r="CM128" s="1123"/>
      <c r="CN128" s="1123"/>
      <c r="CO128" s="1124"/>
      <c r="CP128" s="1133" t="s">
        <v>494</v>
      </c>
      <c r="CQ128" s="1134"/>
      <c r="CR128" s="1134"/>
      <c r="CS128" s="1134"/>
      <c r="CT128" s="1134"/>
      <c r="CU128" s="1134"/>
      <c r="CV128" s="1134"/>
      <c r="CW128" s="1134"/>
      <c r="CX128" s="1134"/>
      <c r="CY128" s="1134"/>
      <c r="CZ128" s="1134"/>
      <c r="DA128" s="1134"/>
      <c r="DB128" s="1134"/>
      <c r="DC128" s="1134"/>
      <c r="DD128" s="1134"/>
      <c r="DE128" s="1134"/>
      <c r="DF128" s="1135"/>
      <c r="DG128" s="1136" t="s">
        <v>415</v>
      </c>
      <c r="DH128" s="1137"/>
      <c r="DI128" s="1137"/>
      <c r="DJ128" s="1137"/>
      <c r="DK128" s="1137"/>
      <c r="DL128" s="1137" t="s">
        <v>493</v>
      </c>
      <c r="DM128" s="1137"/>
      <c r="DN128" s="1137"/>
      <c r="DO128" s="1137"/>
      <c r="DP128" s="1137"/>
      <c r="DQ128" s="1137" t="s">
        <v>415</v>
      </c>
      <c r="DR128" s="1137"/>
      <c r="DS128" s="1137"/>
      <c r="DT128" s="1137"/>
      <c r="DU128" s="1137"/>
      <c r="DV128" s="1138" t="s">
        <v>495</v>
      </c>
      <c r="DW128" s="1138"/>
      <c r="DX128" s="1138"/>
      <c r="DY128" s="1138"/>
      <c r="DZ128" s="1139"/>
    </row>
    <row r="129" spans="1:131" s="246" customFormat="1" ht="26.25" customHeight="1" x14ac:dyDescent="0.15">
      <c r="A129" s="1027" t="s">
        <v>105</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496</v>
      </c>
      <c r="X129" s="1171"/>
      <c r="Y129" s="1171"/>
      <c r="Z129" s="1172"/>
      <c r="AA129" s="1055">
        <v>27368904</v>
      </c>
      <c r="AB129" s="1056"/>
      <c r="AC129" s="1056"/>
      <c r="AD129" s="1056"/>
      <c r="AE129" s="1057"/>
      <c r="AF129" s="1058">
        <v>26972816</v>
      </c>
      <c r="AG129" s="1056"/>
      <c r="AH129" s="1056"/>
      <c r="AI129" s="1056"/>
      <c r="AJ129" s="1057"/>
      <c r="AK129" s="1058">
        <v>26988372</v>
      </c>
      <c r="AL129" s="1056"/>
      <c r="AM129" s="1056"/>
      <c r="AN129" s="1056"/>
      <c r="AO129" s="1057"/>
      <c r="AP129" s="1173"/>
      <c r="AQ129" s="1174"/>
      <c r="AR129" s="1174"/>
      <c r="AS129" s="1174"/>
      <c r="AT129" s="1175"/>
      <c r="AU129" s="284"/>
      <c r="AV129" s="284"/>
      <c r="AW129" s="284"/>
      <c r="AX129" s="1164" t="s">
        <v>497</v>
      </c>
      <c r="AY129" s="1047"/>
      <c r="AZ129" s="1047"/>
      <c r="BA129" s="1047"/>
      <c r="BB129" s="1047"/>
      <c r="BC129" s="1047"/>
      <c r="BD129" s="1047"/>
      <c r="BE129" s="1048"/>
      <c r="BF129" s="1165" t="s">
        <v>495</v>
      </c>
      <c r="BG129" s="1166"/>
      <c r="BH129" s="1166"/>
      <c r="BI129" s="1166"/>
      <c r="BJ129" s="1166"/>
      <c r="BK129" s="1166"/>
      <c r="BL129" s="1167"/>
      <c r="BM129" s="1165">
        <v>16.96</v>
      </c>
      <c r="BN129" s="1166"/>
      <c r="BO129" s="1166"/>
      <c r="BP129" s="1166"/>
      <c r="BQ129" s="1166"/>
      <c r="BR129" s="1166"/>
      <c r="BS129" s="1167"/>
      <c r="BT129" s="1165">
        <v>30</v>
      </c>
      <c r="BU129" s="1168"/>
      <c r="BV129" s="1168"/>
      <c r="BW129" s="1168"/>
      <c r="BX129" s="1168"/>
      <c r="BY129" s="1168"/>
      <c r="BZ129" s="1169"/>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7" t="s">
        <v>498</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499</v>
      </c>
      <c r="X130" s="1171"/>
      <c r="Y130" s="1171"/>
      <c r="Z130" s="1172"/>
      <c r="AA130" s="1055">
        <v>5563151</v>
      </c>
      <c r="AB130" s="1056"/>
      <c r="AC130" s="1056"/>
      <c r="AD130" s="1056"/>
      <c r="AE130" s="1057"/>
      <c r="AF130" s="1058">
        <v>5403283</v>
      </c>
      <c r="AG130" s="1056"/>
      <c r="AH130" s="1056"/>
      <c r="AI130" s="1056"/>
      <c r="AJ130" s="1057"/>
      <c r="AK130" s="1058">
        <v>5527512</v>
      </c>
      <c r="AL130" s="1056"/>
      <c r="AM130" s="1056"/>
      <c r="AN130" s="1056"/>
      <c r="AO130" s="1057"/>
      <c r="AP130" s="1173"/>
      <c r="AQ130" s="1174"/>
      <c r="AR130" s="1174"/>
      <c r="AS130" s="1174"/>
      <c r="AT130" s="1175"/>
      <c r="AU130" s="284"/>
      <c r="AV130" s="284"/>
      <c r="AW130" s="284"/>
      <c r="AX130" s="1164" t="s">
        <v>500</v>
      </c>
      <c r="AY130" s="1047"/>
      <c r="AZ130" s="1047"/>
      <c r="BA130" s="1047"/>
      <c r="BB130" s="1047"/>
      <c r="BC130" s="1047"/>
      <c r="BD130" s="1047"/>
      <c r="BE130" s="1048"/>
      <c r="BF130" s="1201">
        <v>8.6</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501</v>
      </c>
      <c r="X131" s="1209"/>
      <c r="Y131" s="1209"/>
      <c r="Z131" s="1210"/>
      <c r="AA131" s="1102">
        <v>21805753</v>
      </c>
      <c r="AB131" s="1081"/>
      <c r="AC131" s="1081"/>
      <c r="AD131" s="1081"/>
      <c r="AE131" s="1082"/>
      <c r="AF131" s="1080">
        <v>21569533</v>
      </c>
      <c r="AG131" s="1081"/>
      <c r="AH131" s="1081"/>
      <c r="AI131" s="1081"/>
      <c r="AJ131" s="1082"/>
      <c r="AK131" s="1080">
        <v>21460860</v>
      </c>
      <c r="AL131" s="1081"/>
      <c r="AM131" s="1081"/>
      <c r="AN131" s="1081"/>
      <c r="AO131" s="1082"/>
      <c r="AP131" s="1211"/>
      <c r="AQ131" s="1212"/>
      <c r="AR131" s="1212"/>
      <c r="AS131" s="1212"/>
      <c r="AT131" s="1213"/>
      <c r="AU131" s="284"/>
      <c r="AV131" s="284"/>
      <c r="AW131" s="284"/>
      <c r="AX131" s="1183" t="s">
        <v>502</v>
      </c>
      <c r="AY131" s="1134"/>
      <c r="AZ131" s="1134"/>
      <c r="BA131" s="1134"/>
      <c r="BB131" s="1134"/>
      <c r="BC131" s="1134"/>
      <c r="BD131" s="1134"/>
      <c r="BE131" s="1135"/>
      <c r="BF131" s="1184">
        <v>23.2</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90" t="s">
        <v>503</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504</v>
      </c>
      <c r="W132" s="1194"/>
      <c r="X132" s="1194"/>
      <c r="Y132" s="1194"/>
      <c r="Z132" s="1195"/>
      <c r="AA132" s="1196">
        <v>8.7539421359999992</v>
      </c>
      <c r="AB132" s="1197"/>
      <c r="AC132" s="1197"/>
      <c r="AD132" s="1197"/>
      <c r="AE132" s="1198"/>
      <c r="AF132" s="1199">
        <v>8.5580248769999994</v>
      </c>
      <c r="AG132" s="1197"/>
      <c r="AH132" s="1197"/>
      <c r="AI132" s="1197"/>
      <c r="AJ132" s="1198"/>
      <c r="AK132" s="1199">
        <v>8.7030063099999992</v>
      </c>
      <c r="AL132" s="1197"/>
      <c r="AM132" s="1197"/>
      <c r="AN132" s="1197"/>
      <c r="AO132" s="1198"/>
      <c r="AP132" s="1096"/>
      <c r="AQ132" s="1097"/>
      <c r="AR132" s="1097"/>
      <c r="AS132" s="1097"/>
      <c r="AT132" s="1200"/>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505</v>
      </c>
      <c r="W133" s="1177"/>
      <c r="X133" s="1177"/>
      <c r="Y133" s="1177"/>
      <c r="Z133" s="1178"/>
      <c r="AA133" s="1179">
        <v>7.9</v>
      </c>
      <c r="AB133" s="1180"/>
      <c r="AC133" s="1180"/>
      <c r="AD133" s="1180"/>
      <c r="AE133" s="1181"/>
      <c r="AF133" s="1179">
        <v>8.4</v>
      </c>
      <c r="AG133" s="1180"/>
      <c r="AH133" s="1180"/>
      <c r="AI133" s="1180"/>
      <c r="AJ133" s="1181"/>
      <c r="AK133" s="1179">
        <v>8.6</v>
      </c>
      <c r="AL133" s="1180"/>
      <c r="AM133" s="1180"/>
      <c r="AN133" s="1180"/>
      <c r="AO133" s="1181"/>
      <c r="AP133" s="1126"/>
      <c r="AQ133" s="1127"/>
      <c r="AR133" s="1127"/>
      <c r="AS133" s="1127"/>
      <c r="AT133" s="1182"/>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7AcNoQwmP3upqhVF6KBt5IytzJ7U1hdwE2iqbcJ6T6FCyJ3JkceZCqH/5H4Sl/zTnnClYc94qNeeUFuZJ1RUJA==" saltValue="imogkhNeU6r9ZJ5rVcg4k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4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7O7tU7oIcCrm5atChxnUXEXrg7sQpyYlNR00HTF1xjLOCGWq/Fcp8APKUsHPmtomNK/VzAyQ8ch3Du7ShxpERw==" saltValue="zgzpscLhCoebjMKyYAST8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FHywFkYnrh8J4xVoiuGGyYwdqo4X/2tij319vsff3ROXC/rt86Bf6M0VN89FBLaCAlYJqKh4BsNzuJ3jPATQ==" saltValue="PcdVatbopZZHRkOkYgv8h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5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7"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8"/>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9" t="s">
        <v>514</v>
      </c>
      <c r="AL9" s="1220"/>
      <c r="AM9" s="1220"/>
      <c r="AN9" s="1221"/>
      <c r="AO9" s="312">
        <v>6202052</v>
      </c>
      <c r="AP9" s="312">
        <v>60895</v>
      </c>
      <c r="AQ9" s="313">
        <v>63339</v>
      </c>
      <c r="AR9" s="314">
        <v>-3.9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9" t="s">
        <v>515</v>
      </c>
      <c r="AL10" s="1220"/>
      <c r="AM10" s="1220"/>
      <c r="AN10" s="1221"/>
      <c r="AO10" s="315">
        <v>1259634</v>
      </c>
      <c r="AP10" s="315">
        <v>12368</v>
      </c>
      <c r="AQ10" s="316">
        <v>4956</v>
      </c>
      <c r="AR10" s="317">
        <v>149.6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9" t="s">
        <v>516</v>
      </c>
      <c r="AL11" s="1220"/>
      <c r="AM11" s="1220"/>
      <c r="AN11" s="1221"/>
      <c r="AO11" s="315">
        <v>821822</v>
      </c>
      <c r="AP11" s="315">
        <v>8069</v>
      </c>
      <c r="AQ11" s="316">
        <v>5936</v>
      </c>
      <c r="AR11" s="317">
        <v>35.9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9" t="s">
        <v>517</v>
      </c>
      <c r="AL12" s="1220"/>
      <c r="AM12" s="1220"/>
      <c r="AN12" s="1221"/>
      <c r="AO12" s="315" t="s">
        <v>518</v>
      </c>
      <c r="AP12" s="315" t="s">
        <v>518</v>
      </c>
      <c r="AQ12" s="316">
        <v>914</v>
      </c>
      <c r="AR12" s="317" t="s">
        <v>518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9" t="s">
        <v>519</v>
      </c>
      <c r="AL13" s="1220"/>
      <c r="AM13" s="1220"/>
      <c r="AN13" s="1221"/>
      <c r="AO13" s="315" t="s">
        <v>518</v>
      </c>
      <c r="AP13" s="315" t="s">
        <v>518</v>
      </c>
      <c r="AQ13" s="316" t="s">
        <v>518</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9" t="s">
        <v>520</v>
      </c>
      <c r="AL14" s="1220"/>
      <c r="AM14" s="1220"/>
      <c r="AN14" s="1221"/>
      <c r="AO14" s="315">
        <v>194853</v>
      </c>
      <c r="AP14" s="315">
        <v>1913</v>
      </c>
      <c r="AQ14" s="316">
        <v>2492</v>
      </c>
      <c r="AR14" s="317">
        <v>-23.2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9" t="s">
        <v>521</v>
      </c>
      <c r="AL15" s="1220"/>
      <c r="AM15" s="1220"/>
      <c r="AN15" s="1221"/>
      <c r="AO15" s="315">
        <v>93955</v>
      </c>
      <c r="AP15" s="315">
        <v>923</v>
      </c>
      <c r="AQ15" s="316">
        <v>2050</v>
      </c>
      <c r="AR15" s="317">
        <v>-55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2" t="s">
        <v>522</v>
      </c>
      <c r="AL16" s="1223"/>
      <c r="AM16" s="1223"/>
      <c r="AN16" s="1224"/>
      <c r="AO16" s="315">
        <v>-560728</v>
      </c>
      <c r="AP16" s="315">
        <v>-5506</v>
      </c>
      <c r="AQ16" s="316">
        <v>-5679</v>
      </c>
      <c r="AR16" s="317">
        <v>-3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2" t="s">
        <v>185</v>
      </c>
      <c r="AL17" s="1223"/>
      <c r="AM17" s="1223"/>
      <c r="AN17" s="1224"/>
      <c r="AO17" s="315">
        <v>8011588</v>
      </c>
      <c r="AP17" s="315">
        <v>78662</v>
      </c>
      <c r="AQ17" s="316">
        <v>74007</v>
      </c>
      <c r="AR17" s="317">
        <v>6.3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4" t="s">
        <v>527</v>
      </c>
      <c r="AL21" s="1215"/>
      <c r="AM21" s="1215"/>
      <c r="AN21" s="1216"/>
      <c r="AO21" s="327">
        <v>7.15</v>
      </c>
      <c r="AP21" s="328">
        <v>7.16</v>
      </c>
      <c r="AQ21" s="329">
        <v>-0.01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4" t="s">
        <v>528</v>
      </c>
      <c r="AL22" s="1215"/>
      <c r="AM22" s="1215"/>
      <c r="AN22" s="1216"/>
      <c r="AO22" s="332">
        <v>97.2</v>
      </c>
      <c r="AP22" s="333">
        <v>98.2</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7"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8"/>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30" t="s">
        <v>532</v>
      </c>
      <c r="AL32" s="1231"/>
      <c r="AM32" s="1231"/>
      <c r="AN32" s="1232"/>
      <c r="AO32" s="342">
        <v>5088380</v>
      </c>
      <c r="AP32" s="342">
        <v>49961</v>
      </c>
      <c r="AQ32" s="343">
        <v>45288</v>
      </c>
      <c r="AR32" s="344">
        <v>10.3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30" t="s">
        <v>533</v>
      </c>
      <c r="AL33" s="1231"/>
      <c r="AM33" s="1231"/>
      <c r="AN33" s="1232"/>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30" t="s">
        <v>534</v>
      </c>
      <c r="AL34" s="1231"/>
      <c r="AM34" s="1231"/>
      <c r="AN34" s="1232"/>
      <c r="AO34" s="342" t="s">
        <v>518</v>
      </c>
      <c r="AP34" s="342" t="s">
        <v>518</v>
      </c>
      <c r="AQ34" s="343">
        <v>17</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30" t="s">
        <v>535</v>
      </c>
      <c r="AL35" s="1231"/>
      <c r="AM35" s="1231"/>
      <c r="AN35" s="1232"/>
      <c r="AO35" s="342">
        <v>2515124</v>
      </c>
      <c r="AP35" s="342">
        <v>24695</v>
      </c>
      <c r="AQ35" s="343">
        <v>12800</v>
      </c>
      <c r="AR35" s="344">
        <v>92.9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30" t="s">
        <v>536</v>
      </c>
      <c r="AL36" s="1231"/>
      <c r="AM36" s="1231"/>
      <c r="AN36" s="1232"/>
      <c r="AO36" s="342">
        <v>135447</v>
      </c>
      <c r="AP36" s="342">
        <v>1330</v>
      </c>
      <c r="AQ36" s="343">
        <v>1217</v>
      </c>
      <c r="AR36" s="344">
        <v>9.3000000000000007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30" t="s">
        <v>537</v>
      </c>
      <c r="AL37" s="1231"/>
      <c r="AM37" s="1231"/>
      <c r="AN37" s="1232"/>
      <c r="AO37" s="342">
        <v>230909</v>
      </c>
      <c r="AP37" s="342">
        <v>2267</v>
      </c>
      <c r="AQ37" s="343">
        <v>783</v>
      </c>
      <c r="AR37" s="344">
        <v>189.5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3" t="s">
        <v>538</v>
      </c>
      <c r="AL38" s="1234"/>
      <c r="AM38" s="1234"/>
      <c r="AN38" s="1235"/>
      <c r="AO38" s="345">
        <v>174</v>
      </c>
      <c r="AP38" s="345">
        <v>2</v>
      </c>
      <c r="AQ38" s="346">
        <v>2</v>
      </c>
      <c r="AR38" s="334">
        <v>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3" t="s">
        <v>539</v>
      </c>
      <c r="AL39" s="1234"/>
      <c r="AM39" s="1234"/>
      <c r="AN39" s="1235"/>
      <c r="AO39" s="342">
        <v>-574782</v>
      </c>
      <c r="AP39" s="342">
        <v>-5644</v>
      </c>
      <c r="AQ39" s="343">
        <v>-4392</v>
      </c>
      <c r="AR39" s="344">
        <v>28.5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30" t="s">
        <v>540</v>
      </c>
      <c r="AL40" s="1231"/>
      <c r="AM40" s="1231"/>
      <c r="AN40" s="1232"/>
      <c r="AO40" s="342">
        <v>-5527512</v>
      </c>
      <c r="AP40" s="342">
        <v>-54272</v>
      </c>
      <c r="AQ40" s="343">
        <v>-39728</v>
      </c>
      <c r="AR40" s="344">
        <v>36.6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6" t="s">
        <v>299</v>
      </c>
      <c r="AL41" s="1237"/>
      <c r="AM41" s="1237"/>
      <c r="AN41" s="1238"/>
      <c r="AO41" s="342">
        <v>1867740</v>
      </c>
      <c r="AP41" s="342">
        <v>18339</v>
      </c>
      <c r="AQ41" s="343">
        <v>15988</v>
      </c>
      <c r="AR41" s="344">
        <v>14.7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5" t="s">
        <v>509</v>
      </c>
      <c r="AN49" s="1227" t="s">
        <v>544</v>
      </c>
      <c r="AO49" s="1228"/>
      <c r="AP49" s="1228"/>
      <c r="AQ49" s="1228"/>
      <c r="AR49" s="1229"/>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6"/>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9394607</v>
      </c>
      <c r="AN51" s="364">
        <v>89650</v>
      </c>
      <c r="AO51" s="365">
        <v>58.5</v>
      </c>
      <c r="AP51" s="366">
        <v>64287</v>
      </c>
      <c r="AQ51" s="367">
        <v>-0.5</v>
      </c>
      <c r="AR51" s="368">
        <v>59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6798092</v>
      </c>
      <c r="AN52" s="372">
        <v>64872</v>
      </c>
      <c r="AO52" s="373">
        <v>77.3</v>
      </c>
      <c r="AP52" s="374">
        <v>41052</v>
      </c>
      <c r="AQ52" s="375">
        <v>10.199999999999999</v>
      </c>
      <c r="AR52" s="376">
        <v>67.099999999999994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5507068</v>
      </c>
      <c r="AN53" s="364">
        <v>52827</v>
      </c>
      <c r="AO53" s="365">
        <v>-41.1</v>
      </c>
      <c r="AP53" s="366">
        <v>64346</v>
      </c>
      <c r="AQ53" s="367">
        <v>0.1</v>
      </c>
      <c r="AR53" s="368">
        <v>-41.2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3581416</v>
      </c>
      <c r="AN54" s="372">
        <v>34355</v>
      </c>
      <c r="AO54" s="373">
        <v>-47</v>
      </c>
      <c r="AP54" s="374">
        <v>38517</v>
      </c>
      <c r="AQ54" s="375">
        <v>-6.2</v>
      </c>
      <c r="AR54" s="376">
        <v>-40.799999999999997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5340659</v>
      </c>
      <c r="AN55" s="364">
        <v>51597</v>
      </c>
      <c r="AO55" s="365">
        <v>-2.2999999999999998</v>
      </c>
      <c r="AP55" s="366">
        <v>65942</v>
      </c>
      <c r="AQ55" s="367">
        <v>2.5</v>
      </c>
      <c r="AR55" s="368">
        <v>-4.8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3428314</v>
      </c>
      <c r="AN56" s="372">
        <v>33122</v>
      </c>
      <c r="AO56" s="373">
        <v>-3.6</v>
      </c>
      <c r="AP56" s="374">
        <v>32778</v>
      </c>
      <c r="AQ56" s="375">
        <v>-14.9</v>
      </c>
      <c r="AR56" s="376">
        <v>11.3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6139931</v>
      </c>
      <c r="AN57" s="364">
        <v>59827</v>
      </c>
      <c r="AO57" s="365">
        <v>16</v>
      </c>
      <c r="AP57" s="366">
        <v>68655</v>
      </c>
      <c r="AQ57" s="367">
        <v>4.0999999999999996</v>
      </c>
      <c r="AR57" s="368">
        <v>11.9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3058669</v>
      </c>
      <c r="AN58" s="372">
        <v>29803</v>
      </c>
      <c r="AO58" s="373">
        <v>-10</v>
      </c>
      <c r="AP58" s="374">
        <v>32316</v>
      </c>
      <c r="AQ58" s="375">
        <v>-1.4</v>
      </c>
      <c r="AR58" s="376">
        <v>-8.6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6993997</v>
      </c>
      <c r="AN59" s="364">
        <v>68671</v>
      </c>
      <c r="AO59" s="365">
        <v>14.8</v>
      </c>
      <c r="AP59" s="366">
        <v>66863</v>
      </c>
      <c r="AQ59" s="367">
        <v>-2.6</v>
      </c>
      <c r="AR59" s="368">
        <v>17.399999999999999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4363505</v>
      </c>
      <c r="AN60" s="372">
        <v>42843</v>
      </c>
      <c r="AO60" s="373">
        <v>43.8</v>
      </c>
      <c r="AP60" s="374">
        <v>32770</v>
      </c>
      <c r="AQ60" s="375">
        <v>1.4</v>
      </c>
      <c r="AR60" s="376">
        <v>42.4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6675252</v>
      </c>
      <c r="AN61" s="379">
        <v>64514</v>
      </c>
      <c r="AO61" s="380">
        <v>9.1999999999999993</v>
      </c>
      <c r="AP61" s="381">
        <v>66019</v>
      </c>
      <c r="AQ61" s="382">
        <v>0.7</v>
      </c>
      <c r="AR61" s="368">
        <v>8.5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4245999</v>
      </c>
      <c r="AN62" s="372">
        <v>40999</v>
      </c>
      <c r="AO62" s="373">
        <v>12.1</v>
      </c>
      <c r="AP62" s="374">
        <v>35487</v>
      </c>
      <c r="AQ62" s="375">
        <v>-2.2000000000000002</v>
      </c>
      <c r="AR62" s="376">
        <v>14.3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T2HVhKS38aVGuQWLnOZEKSOhvV8JNsn867PBW7qkwsgO4IuqcV+RXVObA3/+zKQ2qAVyMN3gaUxSn+bU1YqEg==" saltValue="/QkVWKWEVHdQYWSXoCGz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BA029hjrRp/nY+rCtUMq4b0Ou16Bm+Xzji6XWG1YVobRjkPpNaiUHIoOosDuJsDAEnspwygY/N4MPBkzi1KQQ==" saltValue="q0JcronhiJo7n9MDPDVE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EuCJ7VGMGY6XxLuret0hGTc9/YYLb/Sqj8b90t52PotSA21JRmUWsKzOnPSSLh0erMGDdxeVyVOZYZzNtDiLA==" saltValue="6t0I/HCbdV1y9QkTyjzT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9" t="s">
        <v>3</v>
      </c>
      <c r="D47" s="1239"/>
      <c r="E47" s="1240"/>
      <c r="F47" s="11">
        <v>7.09</v>
      </c>
      <c r="G47" s="12">
        <v>8.2200000000000006</v>
      </c>
      <c r="H47" s="12">
        <v>7.93</v>
      </c>
      <c r="I47" s="12">
        <v>6.56</v>
      </c>
      <c r="J47" s="13">
        <v>5.09</v>
      </c>
    </row>
    <row r="48" spans="2:10" ht="57.75" customHeight="1" x14ac:dyDescent="0.15">
      <c r="B48" s="14"/>
      <c r="C48" s="1241" t="s">
        <v>4</v>
      </c>
      <c r="D48" s="1241"/>
      <c r="E48" s="1242"/>
      <c r="F48" s="15">
        <v>3.52</v>
      </c>
      <c r="G48" s="16">
        <v>3.79</v>
      </c>
      <c r="H48" s="16">
        <v>3.63</v>
      </c>
      <c r="I48" s="16">
        <v>3.39</v>
      </c>
      <c r="J48" s="17">
        <v>3.55</v>
      </c>
    </row>
    <row r="49" spans="2:10" ht="57.75" customHeight="1" thickBot="1" x14ac:dyDescent="0.2">
      <c r="B49" s="18"/>
      <c r="C49" s="1243" t="s">
        <v>5</v>
      </c>
      <c r="D49" s="1243"/>
      <c r="E49" s="1244"/>
      <c r="F49" s="19" t="s">
        <v>565</v>
      </c>
      <c r="G49" s="20">
        <v>1.62</v>
      </c>
      <c r="H49" s="20" t="s">
        <v>566</v>
      </c>
      <c r="I49" s="20" t="s">
        <v>567</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1g2DjIfVOEzlmVBhnIw6sj5Z4M+cXodOVeEC7L4URFMC/7sag61hkwPrIzjshU7y6+667kvoCNMm6KLg2+Kbg==" saltValue="YUkW+J7SdI9kiPeleFpQ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2020-09-18T02:53:59Z</cp:lastPrinted>
  <dcterms:modified xsi:type="dcterms:W3CDTF">2020-09-30T01:54:04Z</dcterms:modified>
</cp:coreProperties>
</file>