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FC012EC8-2C88-4128-8F14-77F7C8B9DE20}" xr6:coauthVersionLast="47" xr6:coauthVersionMax="47" xr10:uidLastSave="{00000000-0000-0000-0000-000000000000}"/>
  <bookViews>
    <workbookView xWindow="-120" yWindow="-120" windowWidth="20730" windowHeight="11160" tabRatio="7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U38" i="10"/>
  <c r="C38" i="10"/>
  <c r="BE37" i="10"/>
  <c r="BE36"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U34" i="10"/>
  <c r="U35" i="10" s="1"/>
  <c r="U36" i="10" s="1"/>
  <c r="U37" i="10" s="1"/>
  <c r="AM34" i="10" l="1"/>
  <c r="AM35" i="10" l="1"/>
  <c r="AM36" i="10" s="1"/>
  <c r="AM37" i="10" s="1"/>
  <c r="AM38" i="10" s="1"/>
  <c r="CO34" i="10"/>
  <c r="CO35" i="10" s="1"/>
  <c r="CO36" i="10" s="1"/>
  <c r="CO37" i="10" s="1"/>
  <c r="CO38"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<sst xmlns="http://schemas.openxmlformats.org/spreadsheetml/2006/main" count="1140" uniqueCount="642">
  <si>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</si>
  <si>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</si>
  <si>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</si>
  <si>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</si>
  <si>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</si>
  <si>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</si>
  <si>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</si>
  <si>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</si>
  <si>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</si>
  <si>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</si>
  <si>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</si>
  <si>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</si>
  <si>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</si>
  <si>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</si>
  <si>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</si>
  <si>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</si>
  <si>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</si>
  <si>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</si>
  <si>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</si>
  <si>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</si>
  <si>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</si>
  <si>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</si>
  <si>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</si>
  <si>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</si>
  <si>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</si>
  <si>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</si>
  <si>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</si>
  <si>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</si>
  <si>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</si>
  <si>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</si>
  <si>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</si>
  <si>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</si>
  <si>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</si>
  <si>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</si>
  <si>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</si>
  <si>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</si>
  <si>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</si>
  <si>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</si>
  <si>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</si>
  <si>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</si>
  <si>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</si>
  <si>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</si>
  <si>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</si>
  <si>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</si>
  <si>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</si>
  <si>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</si>
  <si>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</si>
  <si>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</si>
  <si>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</si>
  <si>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</si>
  <si>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</si>
  <si>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</si>
  <si>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</si>
  <si>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</si>
  <si>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</si>
  <si>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</si>
  <si>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</si>
  <si>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</si>
  <si>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</si>
  <si>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</si>
  <si>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</si>
  <si>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</si>
  <si>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</si>
  <si>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</si>
  <si>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</si>
  <si>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</si>
  <si>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</si>
  <si>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</si>
  <si>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</si>
  <si>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</si>
  <si>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</si>
  <si>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</si>
  <si>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</si>
  <si>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</si>
  <si>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</si>
  <si>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</si>
  <si>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</si>
  <si>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</si>
  <si>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</si>
  <si>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</si>
  <si>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</si>
  <si>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</si>
  <si>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</si>
  <si>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</si>
  <si>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</si>
  <si>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</si>
  <si>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</si>
  <si>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</si>
  <si>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</si>
  <si>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</si>
  <si>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</si>
  <si>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</si>
  <si>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</si>
  <si>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</si>
  <si>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</si>
  <si>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</si>
  <si>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</si>
  <si>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</si>
  <si>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</si>
  <si>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</si>
  <si>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</si>
  <si>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</si>
  <si>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</si>
  <si>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</si>
  <si>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</si>
  <si>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</si>
  <si>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</si>
  <si>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</si>
  <si>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</si>
  <si>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</si>
  <si>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</si>
  <si>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</si>
  <si>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</si>
  <si>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</si>
  <si>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</si>
  <si>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</si>
  <si>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</si>
  <si>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</si>
  <si>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</si>
  <si>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</si>
  <si>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</si>
  <si>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</si>
  <si>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</si>
  <si>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</si>
  <si>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</si>
  <si>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</si>
  <si>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</si>
  <si>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</si>
  <si>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</si>
  <si>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</si>
  <si>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</si>
  <si>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</si>
  <si>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</si>
  <si>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</si>
  <si>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</si>
  <si>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</si>
  <si>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</si>
  <si>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</si>
  <si>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</si>
  <si>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</si>
  <si>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</si>
  <si>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</si>
  <si>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</si>
  <si>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</si>
  <si>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</si>
  <si>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</si>
  <si>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</si>
  <si>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</si>
  <si>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</si>
  <si>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</si>
  <si>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</si>
  <si>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</si>
  <si>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</si>
  <si>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</si>
  <si>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</si>
  <si>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</si>
  <si>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</si>
  <si>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</si>
  <si>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</si>
  <si>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</si>
  <si>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</si>
  <si>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</si>
  <si>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</si>
  <si>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</si>
  <si>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</si>
  <si>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</si>
  <si>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</si>
  <si>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</si>
  <si>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</si>
  <si>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</si>
  <si>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</si>
  <si>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</si>
  <si>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</si>
  <si>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</si>
  <si>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</si>
  <si>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</si>
  <si>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</si>
  <si>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</si>
  <si>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</si>
  <si>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</si>
  <si>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</si>
  <si>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</si>
  <si>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</si>
  <si>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</si>
  <si>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</si>
  <si>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</si>
  <si>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</si>
  <si>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</si>
  <si>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</si>
  <si>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</si>
  <si>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</si>
  <si>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</si>
  <si>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</si>
  <si>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</si>
  <si>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</si>
  <si>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</si>
  <si>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</si>
  <si>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</si>
  <si>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</si>
  <si>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</si>
  <si>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</si>
  <si>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</si>
  <si>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</si>
  <si>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</si>
  <si>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</si>
  <si>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</si>
  <si>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</si>
  <si>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</si>
  <si>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</si>
  <si>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</si>
  <si>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</si>
  <si>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</si>
  <si>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</si>
  <si>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</si>
  <si>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</si>
  <si>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</si>
  <si>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</si>
  <si>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</si>
  <si>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</si>
  <si>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</si>
  <si>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</si>
  <si>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</si>
  <si>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</si>
  <si>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</si>
  <si>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</si>
  <si>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</si>
  <si>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</si>
  <si>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</si>
  <si>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</si>
  <si>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</si>
  <si>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</si>
  <si>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</si>
  <si>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</si>
  <si>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</si>
  <si>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</si>
  <si>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</si>
  <si>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</si>
  <si>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</si>
  <si>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</si>
  <si>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</si>
  <si>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</si>
  <si>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</si>
  <si>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</si>
  <si>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</si>
  <si>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</si>
  <si>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</si>
  <si>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</si>
  <si>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</si>
  <si>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</si>
  <si>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</si>
  <si>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</si>
  <si>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</si>
  <si>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</si>
  <si>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</si>
  <si>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</si>
  <si>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</si>
  <si>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</si>
  <si>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</si>
  <si>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</si>
  <si>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</si>
  <si>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</si>
  <si>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</si>
  <si>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</si>
  <si>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</si>
  <si>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</si>
  <si>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</si>
  <si>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</si>
  <si>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</si>
  <si>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</si>
  <si>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</si>
  <si>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</si>
  <si>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</si>
  <si>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</si>
  <si>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</si>
  <si>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</si>
  <si>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</si>
  <si>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</si>
  <si>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</si>
  <si>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</si>
  <si>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</si>
  <si>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</si>
  <si>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</si>
  <si>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</si>
  <si>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</si>
  <si>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</si>
  <si>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</si>
  <si>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</si>
  <si>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</si>
  <si>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</si>
  <si>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</si>
  <si>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</si>
  <si>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</si>
  <si>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</si>
  <si>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</si>
  <si>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</si>
  <si>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</si>
  <si>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</si>
  <si>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</si>
  <si>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</si>
  <si>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</si>
  <si>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</si>
  <si>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</si>
  <si>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</si>
  <si>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</si>
  <si>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</si>
  <si>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</si>
  <si>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</si>
  <si>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</si>
  <si>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</si>
  <si>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</si>
  <si>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</si>
  <si>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</si>
  <si>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</si>
  <si>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</si>
  <si>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</si>
  <si>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</si>
  <si>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</si>
  <si>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</si>
  <si>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</si>
  <si>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</si>
  <si>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</si>
  <si>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</si>
  <si>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</si>
  <si>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</si>
  <si>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</si>
  <si>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</si>
  <si>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</si>
  <si>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</si>
  <si>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</si>
  <si>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</si>
  <si>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</si>
  <si>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</si>
  <si>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</si>
  <si>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</si>
  <si>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</si>
  <si>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</si>
  <si>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</si>
  <si>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</si>
  <si>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</si>
  <si>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</si>
  <si>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</si>
  <si>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</si>
  <si>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</si>
  <si>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</si>
  <si>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</si>
  <si>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</si>
  <si>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</si>
  <si>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</si>
  <si>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</si>
  <si>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</si>
  <si>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</si>
  <si>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</si>
  <si>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</si>
  <si>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</si>
  <si>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</si>
  <si>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</si>
  <si>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</si>
  <si>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</si>
  <si>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</si>
  <si>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</si>
  <si>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</si>
  <si>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</si>
  <si>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</si>
  <si>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</si>
  <si>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</si>
  <si>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</si>
  <si>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</si>
  <si>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</si>
  <si>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</si>
  <si>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</si>
  <si>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</si>
  <si>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</si>
  <si>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</si>
  <si>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</si>
  <si>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</si>
  <si>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</si>
  <si>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</si>
  <si>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</si>
  <si>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</si>
  <si>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</si>
  <si>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</si>
  <si>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</si>
  <si>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</si>
  <si>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</si>
  <si>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</si>
  <si>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</si>
  <si>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</si>
  <si>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</si>
  <si>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</si>
  <si>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</si>
  <si>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</si>
  <si>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</si>
  <si>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</si>
  <si>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t>
    <phoneticPr fontId="5"/>
  </si>
  <si>
    <t>上田市同和地区住宅新築資金等貸付事業特別会計</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</si>
  <si>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</si>
  <si>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</si>
  <si>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</si>
  <si>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</si>
  <si>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</si>
  <si>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</si>
  <si>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</si>
  <si>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</si>
  <si>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</si>
  <si>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</si>
  <si>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</si>
  <si>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</si>
  <si>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</si>
  <si>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</si>
  <si>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</si>
  <si>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</si>
  <si>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上田市後期高齢者医療事業特別会計</t>
    <phoneticPr fontId="5"/>
  </si>
  <si>
    <t>上田市介護保険事業特別会計</t>
    <phoneticPr fontId="5"/>
  </si>
  <si>
    <t>上田市駐車場事業特別会計</t>
    <phoneticPr fontId="5"/>
  </si>
  <si>
    <t>上田市水道事業会計</t>
    <phoneticPr fontId="5"/>
  </si>
  <si>
    <t>法適用企業</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</si>
  <si>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</si>
  <si>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</si>
  <si>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</si>
  <si>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</si>
  <si>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</si>
  <si>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</si>
  <si>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</si>
  <si>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</si>
  <si>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</si>
  <si>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</si>
  <si>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</si>
  <si>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</si>
  <si>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</si>
  <si>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</si>
  <si>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</si>
  <si>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</si>
  <si>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</si>
  <si>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</si>
  <si>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</si>
  <si>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</si>
  <si>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</si>
  <si>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</si>
  <si>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</si>
  <si>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</si>
  <si>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</si>
  <si>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</si>
  <si>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</si>
  <si>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</si>
  <si>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</si>
  <si>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</si>
  <si>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</si>
  <si>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</si>
  <si>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</si>
  <si>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</si>
  <si>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</si>
  <si>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</si>
  <si>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</si>
  <si>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</si>
  <si>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</si>
  <si>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</si>
  <si>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</si>
  <si>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</si>
  <si>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</si>
  <si>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</si>
  <si>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</si>
  <si>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</si>
  <si>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</si>
  <si>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</si>
  <si>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</si>
  <si>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</si>
  <si>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</si>
  <si>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</si>
  <si>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</si>
  <si>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</si>
  <si>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</si>
  <si>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</si>
  <si>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</si>
  <si>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</si>
  <si>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</si>
  <si>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</si>
  <si>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</si>
  <si>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</si>
  <si>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</si>
  <si>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</si>
  <si>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</si>
  <si>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</si>
  <si>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</si>
  <si>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上田市公共下水道事業会計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</si>
  <si>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</si>
  <si>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</si>
  <si>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上田市農業集落排水事業会計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</si>
  <si>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</si>
  <si>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上田市水道事業会計</t>
    <phoneticPr fontId="5"/>
  </si>
  <si>
    <t>(Ｆ)</t>
    <phoneticPr fontId="5"/>
  </si>
  <si>
    <t>上田市立産婦人科病院事業会計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</si>
  <si>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</si>
  <si>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</si>
  <si>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</si>
  <si>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</si>
  <si>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</si>
  <si>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</si>
  <si>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</si>
  <si>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</si>
  <si>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</si>
  <si>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</si>
  <si>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</si>
  <si>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</si>
  <si>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</si>
  <si>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</si>
  <si>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</si>
  <si>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</si>
  <si>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</si>
  <si>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</si>
  <si>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</si>
  <si>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</si>
  <si>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</si>
  <si>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</si>
  <si>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</si>
  <si>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</si>
  <si>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</si>
  <si>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</si>
  <si>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</si>
  <si>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</si>
  <si>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</si>
  <si>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</si>
  <si>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</si>
  <si>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</si>
  <si>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</si>
  <si>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</si>
  <si>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</si>
  <si>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</si>
  <si>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</si>
  <si>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</si>
  <si>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</si>
  <si>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</si>
  <si>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</si>
  <si>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</si>
  <si>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</si>
  <si>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</si>
  <si>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</si>
  <si>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</si>
  <si>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</si>
  <si>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</si>
  <si>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</si>
  <si>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</si>
  <si>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</si>
  <si>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</si>
  <si>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</si>
  <si>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</si>
  <si>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</si>
  <si>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</si>
  <si>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</si>
  <si>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</si>
  <si>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</si>
  <si>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</si>
  <si>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</si>
  <si>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</si>
  <si>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</si>
  <si>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</si>
  <si>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</si>
  <si>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</si>
  <si>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</si>
  <si>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</si>
  <si>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</si>
  <si>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</si>
  <si>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</si>
  <si>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</si>
  <si>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</si>
  <si>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</si>
  <si>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</si>
  <si>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</si>
  <si>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</si>
  <si>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</si>
  <si>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</si>
  <si>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</si>
  <si>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</si>
  <si>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</si>
  <si>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</si>
  <si>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1.12</t>
  </si>
  <si>
    <t>▲ 1.68</t>
  </si>
  <si>
    <t>▲ 1.65</t>
  </si>
  <si>
    <t>上田市水道事業会計</t>
  </si>
  <si>
    <t>上田市公共下水道事業会計</t>
  </si>
  <si>
    <t>一般会計</t>
  </si>
  <si>
    <t>上田市農業集落排水事業会計</t>
  </si>
  <si>
    <t>上田市介護保険事業特別会計</t>
  </si>
  <si>
    <t>上田市国民健康保険事業特別会計</t>
  </si>
  <si>
    <t>上田市真田有線放送電話事業会計</t>
  </si>
  <si>
    <t>上田市立産婦人科病院事業会計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</si>
  <si>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</si>
  <si>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</si>
  <si>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</si>
  <si>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</si>
  <si>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</si>
  <si>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</si>
  <si>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</si>
  <si>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</si>
  <si>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上田市土地開発公社</t>
    <rPh sb="0" eb="3">
      <t>ウエダシ</t>
    </rPh>
    <rPh sb="3" eb="9">
      <t>トチカイハツコウシャ</t>
    </rPh>
    <phoneticPr fontId="2"/>
  </si>
  <si>
    <t>上田市体育協会</t>
    <rPh sb="0" eb="5">
      <t>ウエダシタイイク</t>
    </rPh>
    <rPh sb="5" eb="7">
      <t>キョウカイ</t>
    </rPh>
    <phoneticPr fontId="2"/>
  </si>
  <si>
    <t>上田市地域振興事業団</t>
    <rPh sb="0" eb="3">
      <t>ウエダシ</t>
    </rPh>
    <rPh sb="3" eb="7">
      <t>チイキシンコウ</t>
    </rPh>
    <rPh sb="7" eb="10">
      <t>ジギョウダン</t>
    </rPh>
    <phoneticPr fontId="2"/>
  </si>
  <si>
    <t>丸子温泉開発株式会社</t>
    <rPh sb="0" eb="2">
      <t>マルコ</t>
    </rPh>
    <rPh sb="2" eb="4">
      <t>オンセン</t>
    </rPh>
    <rPh sb="4" eb="6">
      <t>カイハツ</t>
    </rPh>
    <rPh sb="6" eb="10">
      <t>カブシキガイシャ</t>
    </rPh>
    <phoneticPr fontId="2"/>
  </si>
  <si>
    <t>公立大学法人　長野大学</t>
    <rPh sb="0" eb="6">
      <t>コウリツダイガクホウジン</t>
    </rPh>
    <rPh sb="7" eb="9">
      <t>ナガノ</t>
    </rPh>
    <rPh sb="9" eb="11">
      <t>ダイガク</t>
    </rPh>
    <phoneticPr fontId="2"/>
  </si>
  <si>
    <t>○</t>
    <phoneticPr fontId="2"/>
  </si>
  <si>
    <t>上田市公共下水道事業会計(公共下水道事業)</t>
    <rPh sb="13" eb="15">
      <t>コウキョウ</t>
    </rPh>
    <rPh sb="15" eb="18">
      <t>ゲスイドウ</t>
    </rPh>
    <rPh sb="18" eb="20">
      <t>ジギョウ</t>
    </rPh>
    <phoneticPr fontId="5"/>
  </si>
  <si>
    <t>上田市公共下水道事業会計(特定環境保全公共下水道事業)</t>
    <rPh sb="13" eb="15">
      <t>トクテイ</t>
    </rPh>
    <rPh sb="15" eb="17">
      <t>カンキョウ</t>
    </rPh>
    <rPh sb="17" eb="19">
      <t>ホゼン</t>
    </rPh>
    <rPh sb="19" eb="21">
      <t>コウキョウ</t>
    </rPh>
    <rPh sb="21" eb="26">
      <t>ゲスイドウジギョウ</t>
    </rPh>
    <phoneticPr fontId="5"/>
  </si>
  <si>
    <t>上田市農業集落排水事業会計(農業集落排水事業)</t>
    <rPh sb="14" eb="16">
      <t>ノウギョウ</t>
    </rPh>
    <rPh sb="16" eb="20">
      <t>シュウラクハイスイ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</si>
  <si>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2"/>
  </si>
  <si>
    <t>法適用企業</t>
  </si>
  <si>
    <t>-</t>
    <phoneticPr fontId="2"/>
  </si>
  <si>
    <t>-</t>
    <phoneticPr fontId="2"/>
  </si>
  <si>
    <t>上田地域広域連合（一般会計）</t>
    <rPh sb="0" eb="2">
      <t>ウエダ</t>
    </rPh>
    <rPh sb="2" eb="4">
      <t>チイキ</t>
    </rPh>
    <rPh sb="4" eb="6">
      <t>コウイキ</t>
    </rPh>
    <rPh sb="6" eb="8">
      <t>レンゴウ</t>
    </rPh>
    <rPh sb="9" eb="11">
      <t>イッパン</t>
    </rPh>
    <rPh sb="11" eb="13">
      <t>カイケイ</t>
    </rPh>
    <phoneticPr fontId="12"/>
  </si>
  <si>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1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</si>
  <si>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1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</si>
  <si>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12"/>
  </si>
  <si>
    <t>青木村及び上田市共有財産組合</t>
    <rPh sb="0" eb="2">
      <t>アオキ</t>
    </rPh>
    <rPh sb="2" eb="3">
      <t>ムラ</t>
    </rPh>
    <rPh sb="3" eb="4">
      <t>オヨ</t>
    </rPh>
    <rPh sb="5" eb="8">
      <t>ウエダシ</t>
    </rPh>
    <rPh sb="8" eb="10">
      <t>キョウユウ</t>
    </rPh>
    <rPh sb="10" eb="12">
      <t>ザイサン</t>
    </rPh>
    <rPh sb="12" eb="14">
      <t>クミアイ</t>
    </rPh>
    <phoneticPr fontId="12"/>
  </si>
  <si>
    <t>上田市長和町中学校組合</t>
    <rPh sb="0" eb="3">
      <t>ウエダシ</t>
    </rPh>
    <rPh sb="3" eb="6">
      <t>ナガワマチ</t>
    </rPh>
    <rPh sb="6" eb="9">
      <t>チュウガッコウ</t>
    </rPh>
    <rPh sb="9" eb="11">
      <t>クミアイ</t>
    </rPh>
    <phoneticPr fontId="1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</si>
  <si>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1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</si>
  <si>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2"/>
  </si>
  <si>
    <t>長野県市町村自治振興組合</t>
    <rPh sb="0" eb="3">
      <t>ナガノケン</t>
    </rPh>
    <rPh sb="3" eb="6">
      <t>シチョウソン</t>
    </rPh>
    <rPh sb="6" eb="8">
      <t>ジチ</t>
    </rPh>
    <rPh sb="8" eb="10">
      <t>シンコウ</t>
    </rPh>
    <rPh sb="10" eb="12">
      <t>クミアイ</t>
    </rPh>
    <phoneticPr fontId="12"/>
  </si>
  <si>
    <t>上田市東御市真田共有財産組合</t>
    <rPh sb="0" eb="3">
      <t>ウエダシ</t>
    </rPh>
    <rPh sb="3" eb="6">
      <t>トウミシ</t>
    </rPh>
    <rPh sb="6" eb="8">
      <t>サナダ</t>
    </rPh>
    <rPh sb="8" eb="10">
      <t>キョウユウ</t>
    </rPh>
    <rPh sb="10" eb="12">
      <t>ザイサン</t>
    </rPh>
    <rPh sb="12" eb="14">
      <t>クミアイ</t>
    </rPh>
    <phoneticPr fontId="12"/>
  </si>
  <si>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12"/>
  </si>
  <si>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12"/>
  </si>
  <si>
    <t>依田窪医療福祉事務組合（訪問看護ステーション特別会計）</t>
    <rPh sb="0" eb="2">
      <t>ヨダ</t>
    </rPh>
    <rPh sb="2" eb="3">
      <t>クボ</t>
    </rPh>
    <rPh sb="3" eb="5">
      <t>イリョウ</t>
    </rPh>
    <rPh sb="5" eb="7">
      <t>フクシ</t>
    </rPh>
    <rPh sb="7" eb="9">
      <t>ジム</t>
    </rPh>
    <rPh sb="9" eb="11">
      <t>クミアイ</t>
    </rPh>
    <rPh sb="12" eb="14">
      <t>ホウモン</t>
    </rPh>
    <rPh sb="14" eb="16">
      <t>カンゴ</t>
    </rPh>
    <rPh sb="22" eb="24">
      <t>トクベツ</t>
    </rPh>
    <rPh sb="24" eb="26">
      <t>カイケイ</t>
    </rPh>
    <phoneticPr fontId="12"/>
  </si>
  <si>
    <t>依田窪医療福祉事務組合（一般会計）</t>
    <rPh sb="0" eb="11">
      <t>ヨダクボイリョウフクシジムクミアイ</t>
    </rPh>
    <rPh sb="12" eb="14">
      <t>イッパン</t>
    </rPh>
    <rPh sb="14" eb="16">
      <t>カイケイ</t>
    </rPh>
    <phoneticPr fontId="12"/>
  </si>
  <si>
    <t>依田窪医療福祉事務組合（居宅介護支援事業所特別会計）</t>
    <rPh sb="0" eb="11">
      <t>ヨダクボイリョウフクシジムクミアイ</t>
    </rPh>
    <rPh sb="12" eb="14">
      <t>キョタク</t>
    </rPh>
    <rPh sb="14" eb="16">
      <t>カイゴ</t>
    </rPh>
    <rPh sb="16" eb="18">
      <t>シエン</t>
    </rPh>
    <rPh sb="18" eb="21">
      <t>ジギョウショ</t>
    </rPh>
    <rPh sb="21" eb="23">
      <t>トクベツ</t>
    </rPh>
    <rPh sb="23" eb="25">
      <t>カイケイ</t>
    </rPh>
    <phoneticPr fontId="12"/>
  </si>
  <si>
    <t>長野県民交通災害共済組合</t>
    <rPh sb="0" eb="4">
      <t>ナガノケンミン</t>
    </rPh>
    <rPh sb="4" eb="6">
      <t>コウツウ</t>
    </rPh>
    <rPh sb="6" eb="8">
      <t>サイガイ</t>
    </rPh>
    <rPh sb="8" eb="10">
      <t>キョウサイ</t>
    </rPh>
    <rPh sb="10" eb="12">
      <t>クミアイ</t>
    </rPh>
    <phoneticPr fontId="12"/>
  </si>
  <si>
    <t>長野県地方税滞納整理機構</t>
    <rPh sb="0" eb="3">
      <t>ナガノケン</t>
    </rPh>
    <rPh sb="3" eb="6">
      <t>チホウゼイ</t>
    </rPh>
    <rPh sb="6" eb="8">
      <t>タイノウ</t>
    </rPh>
    <rPh sb="8" eb="10">
      <t>セイリ</t>
    </rPh>
    <rPh sb="10" eb="12">
      <t>キコウ</t>
    </rPh>
    <phoneticPr fontId="12"/>
  </si>
  <si>
    <t>-</t>
    <phoneticPr fontId="2"/>
  </si>
  <si>
    <t>上田市地域振興事業基金</t>
    <rPh sb="0" eb="3">
      <t>ウエダシ</t>
    </rPh>
    <rPh sb="3" eb="5">
      <t>チイキ</t>
    </rPh>
    <rPh sb="5" eb="7">
      <t>シンコウ</t>
    </rPh>
    <rPh sb="7" eb="9">
      <t>ジギョウ</t>
    </rPh>
    <rPh sb="9" eb="11">
      <t>キキン</t>
    </rPh>
    <phoneticPr fontId="19"/>
  </si>
  <si>
    <t>上田市公共施設整備基金</t>
    <rPh sb="0" eb="3">
      <t>ウエダシ</t>
    </rPh>
    <rPh sb="3" eb="5">
      <t>コウキョウ</t>
    </rPh>
    <rPh sb="5" eb="7">
      <t>シセツ</t>
    </rPh>
    <rPh sb="7" eb="9">
      <t>セイビ</t>
    </rPh>
    <rPh sb="9" eb="11">
      <t>キキン</t>
    </rPh>
    <phoneticPr fontId="19"/>
  </si>
  <si>
    <t>ふるさと上田応援基金</t>
    <rPh sb="4" eb="6">
      <t>ウエダ</t>
    </rPh>
    <rPh sb="6" eb="8">
      <t>オウエン</t>
    </rPh>
    <rPh sb="8" eb="10">
      <t>キキン</t>
    </rPh>
    <phoneticPr fontId="19"/>
  </si>
  <si>
    <t>上田市社会福祉基金</t>
    <rPh sb="0" eb="3">
      <t>ウエダシ</t>
    </rPh>
    <rPh sb="3" eb="5">
      <t>シャカイ</t>
    </rPh>
    <rPh sb="5" eb="7">
      <t>フクシ</t>
    </rPh>
    <rPh sb="7" eb="9">
      <t>キキン</t>
    </rPh>
    <phoneticPr fontId="19"/>
  </si>
  <si>
    <t>上田市交流文化芸術センター及び上田市立美術館事業基金</t>
    <rPh sb="0" eb="3">
      <t>ウエダシ</t>
    </rPh>
    <rPh sb="3" eb="5">
      <t>コウリュウ</t>
    </rPh>
    <rPh sb="5" eb="7">
      <t>ブンカ</t>
    </rPh>
    <rPh sb="7" eb="9">
      <t>ゲイジュツ</t>
    </rPh>
    <rPh sb="13" eb="14">
      <t>オヨ</t>
    </rPh>
    <rPh sb="15" eb="19">
      <t>ウエダシリツ</t>
    </rPh>
    <rPh sb="19" eb="22">
      <t>ビジュツカン</t>
    </rPh>
    <rPh sb="22" eb="24">
      <t>ジギョウ</t>
    </rPh>
    <rPh sb="24" eb="26">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</si>
  <si>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</si>
  <si>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</si>
  <si>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</si>
  <si>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</si>
  <si>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</si>
  <si>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</si>
  <si>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</si>
  <si>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</si>
  <si>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</si>
  <si>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</si>
  <si>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</si>
  <si>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現在高について、新庁舎整備等により公共施設等適正管理推進事業債が増加したことから、令和元年度の623億円余から670億円余と増加し、将来負担比率は増となっている。また、有形固定資産減価償却率は類似団体よりもやや低い水準で推移している。これは平成27年度に策定した上田市公共施設マネジメント基本方針において、「公共施設5原則」を掲げ総量の削減、耐用年数までの施設の維持、施設の統廃合、集約化によるコンパクトシティ等を進めており、具体的には、市役所の支所に公民館等を集約し総合センター化したり、老朽化した保育所及び幼稚園5箇所を2箇所に集約するなど公共施設等の集約化・複合化を積極的に進めている。今後は、新庁舎整備など老朽化施設の改築や改修等に係る起債額が増加する一方、老朽化した施設の除却も進んでいくことが見込まれる。</t>
    <rPh sb="17" eb="18">
      <t>トウ</t>
    </rPh>
    <rPh sb="45" eb="47">
      <t>レイワ</t>
    </rPh>
    <rPh sb="47" eb="48">
      <t>モト</t>
    </rPh>
    <rPh sb="66" eb="68">
      <t>ゾウカ</t>
    </rPh>
    <rPh sb="223" eb="226">
      <t>シヤクショ</t>
    </rPh>
    <rPh sb="227" eb="229">
      <t>シショ</t>
    </rPh>
    <rPh sb="230" eb="233">
      <t>コウミンカン</t>
    </rPh>
    <rPh sb="233" eb="234">
      <t>トウ</t>
    </rPh>
    <rPh sb="235" eb="237">
      <t>シュウヤク</t>
    </rPh>
    <rPh sb="238" eb="240">
      <t>ソウゴウ</t>
    </rPh>
    <rPh sb="244" eb="245">
      <t>カ</t>
    </rPh>
    <rPh sb="304" eb="305">
      <t>シン</t>
    </rPh>
    <rPh sb="307" eb="309">
      <t>セイビ</t>
    </rPh>
    <rPh sb="324" eb="325">
      <t>カカ</t>
    </rPh>
    <phoneticPr fontId="5"/>
  </si>
  <si>
    <t>類似団体内平均値と比較して、将来負担比率については例年高い水準となっており、実質公債費比率についても平成29年度までは平均値を下回っていたが、平成30年度以降は平均値を超えている。
当市の傾向としては、実質公債費比率については、平成29年度までは上昇していたが、それ以降は横ばいとなっている。一方で、将来負担比率は平成30年度まで年々改善してきていたが、令和元年度以降は上昇に転じている。これは地方債の発行が増えたことが考えられる。今後は新規起債発行を抑制するとともに、交付税措置のある起債を優先的に活用するなど、健全な財政運営を維持するため、これまでの取り組みを継続する必要がある。</t>
    <rPh sb="25" eb="27">
      <t>レイネン</t>
    </rPh>
    <rPh sb="50" eb="52">
      <t>ヘイセイ</t>
    </rPh>
    <rPh sb="54" eb="56">
      <t>ネンド</t>
    </rPh>
    <rPh sb="59" eb="62">
      <t>ヘイキンチ</t>
    </rPh>
    <rPh sb="63" eb="65">
      <t>シタマワ</t>
    </rPh>
    <rPh sb="71" eb="73">
      <t>ヘイセイ</t>
    </rPh>
    <rPh sb="75" eb="77">
      <t>ネンド</t>
    </rPh>
    <rPh sb="77" eb="79">
      <t>イコウ</t>
    </rPh>
    <rPh sb="84" eb="85">
      <t>コ</t>
    </rPh>
    <rPh sb="157" eb="159">
      <t>ヘイセイ</t>
    </rPh>
    <rPh sb="161" eb="163">
      <t>ネンド</t>
    </rPh>
    <rPh sb="177" eb="179">
      <t>レイワ</t>
    </rPh>
    <rPh sb="179" eb="181">
      <t>ガンネン</t>
    </rPh>
    <rPh sb="181" eb="182">
      <t>ド</t>
    </rPh>
    <rPh sb="182" eb="184">
      <t>イコウ</t>
    </rPh>
    <rPh sb="185" eb="187">
      <t>ジョウショウ</t>
    </rPh>
    <rPh sb="188" eb="189">
      <t>テン</t>
    </rPh>
    <rPh sb="197" eb="200">
      <t>チホウサイ</t>
    </rPh>
    <rPh sb="201" eb="203">
      <t>ハッコウ</t>
    </rPh>
    <rPh sb="204" eb="205">
      <t>フ</t>
    </rPh>
    <rPh sb="210" eb="211">
      <t>カンガ</t>
    </rPh>
    <rPh sb="216" eb="21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</si>
</sst>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4650D8-4924-43C3-8D72-A726326B73B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7AD2-440C-82CC-4F8A0B818F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49131</c:v>
                </c:pt>
                <c:pt idx="1">
                  <c:v>28340</c:v>
                </c:pt>
                <c:pt idx="2">
                  <c:v>29922</c:v>
                </c:pt>
                <c:pt idx="3">
                  <c:v>44956</c:v>
                </c:pt>
                <c:pt idx="4">
                  <c:v>79518</c:v>
                </c:pt>
              </c:numCache>
            </c:numRef>
          </c:val>
          <c:smooth val="0"/>
          <c:extLst>
            <c:ext xmlns:c16="http://schemas.microsoft.com/office/drawing/2014/chart" uri="{C3380CC4-5D6E-409C-BE32-E72D297353CC}">
              <c16:uniqueId val="{00000001-7AD2-440C-82CC-4F8A0B818F9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4.46</c:v>
                </c:pt>
                <c:pt idx="1">
                  <c:v>4.57</c:v>
                </c:pt>
                <c:pt idx="2">
                  <c:v>5.51</c:v>
                </c:pt>
                <c:pt idx="3">
                  <c:v>4.38</c:v>
                </c:pt>
                <c:pt idx="4">
                  <c:v>3.39</c:v>
                </c:pt>
              </c:numCache>
            </c:numRef>
          </c:val>
          <c:extLst>
            <c:ext xmlns:c16="http://schemas.microsoft.com/office/drawing/2014/chart" uri="{C3380CC4-5D6E-409C-BE32-E72D297353CC}">
              <c16:uniqueId val="{00000000-12D0-4889-BB75-42D14E977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10.33</c:v>
                </c:pt>
                <c:pt idx="1">
                  <c:v>10.33</c:v>
                </c:pt>
                <c:pt idx="2">
                  <c:v>10.25</c:v>
                </c:pt>
                <c:pt idx="3">
                  <c:v>9.82</c:v>
                </c:pt>
                <c:pt idx="4">
                  <c:v>8.92</c:v>
                </c:pt>
              </c:numCache>
            </c:numRef>
          </c:val>
          <c:extLst>
            <c:ext xmlns:c16="http://schemas.microsoft.com/office/drawing/2014/chart" uri="{C3380CC4-5D6E-409C-BE32-E72D297353CC}">
              <c16:uniqueId val="{00000001-12D0-4889-BB75-42D14E977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-1.1200000000000001</c:v>
                </c:pt>
                <c:pt idx="1">
                  <c:v>0.11</c:v>
                </c:pt>
                <c:pt idx="2">
                  <c:v>0.98</c:v>
                </c:pt>
                <c:pt idx="3">
                  <c:v>-1.68</c:v>
                </c:pt>
                <c:pt idx="4">
                  <c:v>-1.65</c:v>
                </c:pt>
              </c:numCache>
            </c:numRef>
          </c:val>
          <c:smooth val="0"/>
          <c:extLst>
            <c:ext xmlns:c16="http://schemas.microsoft.com/office/drawing/2014/chart" uri="{C3380CC4-5D6E-409C-BE32-E72D297353CC}">
              <c16:uniqueId val="{00000002-12D0-4889-BB75-42D14E977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0.22</c:v>
                </c:pt>
                <c:pt idx="4">
                  <c:v>#N/A</c:v>
                </c:pt>
                <c:pt idx="5">
                  <c:v>0.26</c:v>
                </c:pt>
                <c:pt idx="6">
                  <c:v>#N/A</c:v>
                </c:pt>
                <c:pt idx="7">
                  <c:v>0.09</c:v>
                </c:pt>
                <c:pt idx="8">
                  <c:v>#N/A</c:v>
                </c:pt>
                <c:pt idx="9">
                  <c:v>0.06</c:v>
                </c:pt>
              </c:numCache>
            </c:numRef>
          </c:val>
          <c:extLst>
            <c:ext xmlns:c16="http://schemas.microsoft.com/office/drawing/2014/chart" uri="{C3380CC4-5D6E-409C-BE32-E72D297353CC}">
              <c16:uniqueId val="{00000000-BB35-4126-B6E6-C0D484685B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35-4126-B6E6-C0D484685BE4}"/>
            </c:ext>
          </c:extLst>
        </c:ser>
        <c:ser>
          <c:idx val="2"/>
          <c:order val="2"/>
          <c:tx>
            <c:strRef>
              <c:f>データシート!$A$29</c:f>
              <c:strCache>
                <c:ptCount val="1"/>
                <c:pt idx="0">
                  <c:v>上田市立産婦人科病院事業会計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0.7</c:v>
                </c:pt>
                <c:pt idx="2">
                  <c:v>#N/A</c:v>
                </c:pt>
                <c:pt idx="3">
                  <c:v>0.64</c:v>
                </c:pt>
                <c:pt idx="4">
                  <c:v>#N/A</c:v>
                </c:pt>
                <c:pt idx="5">
                  <c:v>0.48</c:v>
                </c:pt>
                <c:pt idx="6">
                  <c:v>#N/A</c:v>
                </c:pt>
                <c:pt idx="7">
                  <c:v>0.26</c:v>
                </c:pt>
                <c:pt idx="8">
                  <c:v>#N/A</c:v>
                </c:pt>
                <c:pt idx="9">
                  <c:v>0.22</c:v>
                </c:pt>
              </c:numCache>
            </c:numRef>
          </c:val>
          <c:extLst>
            <c:ext xmlns:c16="http://schemas.microsoft.com/office/drawing/2014/chart" uri="{C3380CC4-5D6E-409C-BE32-E72D297353CC}">
              <c16:uniqueId val="{00000002-BB35-4126-B6E6-C0D484685BE4}"/>
            </c:ext>
          </c:extLst>
        </c:ser>
        <c:ser>
          <c:idx val="3"/>
          <c:order val="3"/>
          <c:tx>
            <c:strRef>
              <c:f>データシート!$A$30</c:f>
              <c:strCache>
                <c:ptCount val="1"/>
                <c:pt idx="0">
                  <c:v>上田市真田有線放送電話事業会計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0.97</c:v>
                </c:pt>
                <c:pt idx="2">
                  <c:v>#N/A</c:v>
                </c:pt>
                <c:pt idx="3">
                  <c:v>1.01</c:v>
                </c:pt>
                <c:pt idx="4">
                  <c:v>#N/A</c:v>
                </c:pt>
                <c:pt idx="5">
                  <c:v>1.03</c:v>
                </c:pt>
                <c:pt idx="6">
                  <c:v>#N/A</c:v>
                </c:pt>
                <c:pt idx="7">
                  <c:v>1.06</c:v>
                </c:pt>
                <c:pt idx="8">
                  <c:v>#N/A</c:v>
                </c:pt>
                <c:pt idx="9">
                  <c:v>1.07</c:v>
                </c:pt>
              </c:numCache>
            </c:numRef>
          </c:val>
          <c:extLst>
            <c:ext xmlns:c16="http://schemas.microsoft.com/office/drawing/2014/chart" uri="{C3380CC4-5D6E-409C-BE32-E72D297353CC}">
              <c16:uniqueId val="{00000003-BB35-4126-B6E6-C0D484685BE4}"/>
            </c:ext>
          </c:extLst>
        </c:ser>
        <c:ser>
          <c:idx val="4"/>
          <c:order val="4"/>
          <c:tx>
            <c:strRef>
              <c:f>データシート!$A$31</c:f>
              <c:strCache>
                <c:ptCount val="1"/>
                <c:pt idx="0">
                  <c:v>上田市国民健康保険事業特別会計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1.32</c:v>
                </c:pt>
                <c:pt idx="2">
                  <c:v>#N/A</c:v>
                </c:pt>
                <c:pt idx="3">
                  <c:v>1.02</c:v>
                </c:pt>
                <c:pt idx="4">
                  <c:v>#N/A</c:v>
                </c:pt>
                <c:pt idx="5">
                  <c:v>0.6</c:v>
                </c:pt>
                <c:pt idx="6">
                  <c:v>#N/A</c:v>
                </c:pt>
                <c:pt idx="7">
                  <c:v>0.23</c:v>
                </c:pt>
                <c:pt idx="8">
                  <c:v>#N/A</c:v>
                </c:pt>
                <c:pt idx="9">
                  <c:v>1.07</c:v>
                </c:pt>
              </c:numCache>
            </c:numRef>
          </c:val>
          <c:extLst>
            <c:ext xmlns:c16="http://schemas.microsoft.com/office/drawing/2014/chart" uri="{C3380CC4-5D6E-409C-BE32-E72D297353CC}">
              <c16:uniqueId val="{00000004-BB35-4126-B6E6-C0D484685BE4}"/>
            </c:ext>
          </c:extLst>
        </c:ser>
        <c:ser>
          <c:idx val="5"/>
          <c:order val="5"/>
          <c:tx>
            <c:strRef>
              <c:f>データシート!$A$32</c:f>
              <c:strCache>
                <c:ptCount val="1"/>
                <c:pt idx="0">
                  <c:v>上田市介護保険事業特別会計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0.59</c:v>
                </c:pt>
                <c:pt idx="2">
                  <c:v>#N/A</c:v>
                </c:pt>
                <c:pt idx="3">
                  <c:v>0.77</c:v>
                </c:pt>
                <c:pt idx="4">
                  <c:v>#N/A</c:v>
                </c:pt>
                <c:pt idx="5">
                  <c:v>1.04</c:v>
                </c:pt>
                <c:pt idx="6">
                  <c:v>#N/A</c:v>
                </c:pt>
                <c:pt idx="7">
                  <c:v>1.43</c:v>
                </c:pt>
                <c:pt idx="8">
                  <c:v>#N/A</c:v>
                </c:pt>
                <c:pt idx="9">
                  <c:v>1.75</c:v>
                </c:pt>
              </c:numCache>
            </c:numRef>
          </c:val>
          <c:extLst>
            <c:ext xmlns:c16="http://schemas.microsoft.com/office/drawing/2014/chart" uri="{C3380CC4-5D6E-409C-BE32-E72D297353CC}">
              <c16:uniqueId val="{00000005-BB35-4126-B6E6-C0D484685BE4}"/>
            </c:ext>
          </c:extLst>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3.11</c:v>
                </c:pt>
                <c:pt idx="2">
                  <c:v>#N/A</c:v>
                </c:pt>
                <c:pt idx="3">
                  <c:v>3.17</c:v>
                </c:pt>
                <c:pt idx="4">
                  <c:v>#N/A</c:v>
                </c:pt>
                <c:pt idx="5">
                  <c:v>3.18</c:v>
                </c:pt>
                <c:pt idx="6">
                  <c:v>#N/A</c:v>
                </c:pt>
                <c:pt idx="7">
                  <c:v>3.22</c:v>
                </c:pt>
                <c:pt idx="8">
                  <c:v>#N/A</c:v>
                </c:pt>
                <c:pt idx="9">
                  <c:v>3.12</c:v>
                </c:pt>
              </c:numCache>
            </c:numRef>
          </c:val>
          <c:extLst>
            <c:ext xmlns:c16="http://schemas.microsoft.com/office/drawing/2014/chart" uri="{C3380CC4-5D6E-409C-BE32-E72D297353CC}">
              <c16:uniqueId val="{00000006-BB35-4126-B6E6-C0D484685B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4.3499999999999996</c:v>
                </c:pt>
                <c:pt idx="2">
                  <c:v>#N/A</c:v>
                </c:pt>
                <c:pt idx="3">
                  <c:v>4.49</c:v>
                </c:pt>
                <c:pt idx="4">
                  <c:v>#N/A</c:v>
                </c:pt>
                <c:pt idx="5">
                  <c:v>5.44</c:v>
                </c:pt>
                <c:pt idx="6">
                  <c:v>#N/A</c:v>
                </c:pt>
                <c:pt idx="7">
                  <c:v>4.3099999999999996</c:v>
                </c:pt>
                <c:pt idx="8">
                  <c:v>#N/A</c:v>
                </c:pt>
                <c:pt idx="9">
                  <c:v>3.34</c:v>
                </c:pt>
              </c:numCache>
            </c:numRef>
          </c:val>
          <c:extLst>
            <c:ext xmlns:c16="http://schemas.microsoft.com/office/drawing/2014/chart" uri="{C3380CC4-5D6E-409C-BE32-E72D297353CC}">
              <c16:uniqueId val="{00000007-BB35-4126-B6E6-C0D484685BE4}"/>
            </c:ext>
          </c:extLst>
        </c:ser>
        <c:ser>
          <c:idx val="8"/>
          <c:order val="8"/>
          <c:tx>
            <c:strRef>
              <c:f>データシート!$A$35</c:f>
              <c:strCache>
                <c:ptCount val="1"/>
                <c:pt idx="0">
                  <c:v>上田市公共下水道事業会計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11.13</c:v>
                </c:pt>
                <c:pt idx="2">
                  <c:v>#N/A</c:v>
                </c:pt>
                <c:pt idx="3">
                  <c:v>10.48</c:v>
                </c:pt>
                <c:pt idx="4">
                  <c:v>#N/A</c:v>
                </c:pt>
                <c:pt idx="5">
                  <c:v>9.85</c:v>
                </c:pt>
                <c:pt idx="6">
                  <c:v>#N/A</c:v>
                </c:pt>
                <c:pt idx="7">
                  <c:v>9.0399999999999991</c:v>
                </c:pt>
                <c:pt idx="8">
                  <c:v>#N/A</c:v>
                </c:pt>
                <c:pt idx="9">
                  <c:v>8.24</c:v>
                </c:pt>
              </c:numCache>
            </c:numRef>
          </c:val>
          <c:extLst>
            <c:ext xmlns:c16="http://schemas.microsoft.com/office/drawing/2014/chart" uri="{C3380CC4-5D6E-409C-BE32-E72D297353CC}">
              <c16:uniqueId val="{00000008-BB35-4126-B6E6-C0D484685BE4}"/>
            </c:ext>
          </c:extLst>
        </c:ser>
        <c:ser>
          <c:idx val="9"/>
          <c:order val="9"/>
          <c:tx>
            <c:strRef>
              <c:f>データシート!$A$36</c:f>
              <c:strCache>
                <c:ptCount val="1"/>
                <c:pt idx="0">
                  <c:v>上田市水道事業会計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9.2899999999999991</c:v>
                </c:pt>
                <c:pt idx="2">
                  <c:v>#N/A</c:v>
                </c:pt>
                <c:pt idx="3">
                  <c:v>10</c:v>
                </c:pt>
                <c:pt idx="4">
                  <c:v>#N/A</c:v>
                </c:pt>
                <c:pt idx="5">
                  <c:v>9.8000000000000007</c:v>
                </c:pt>
                <c:pt idx="6">
                  <c:v>#N/A</c:v>
                </c:pt>
                <c:pt idx="7">
                  <c:v>10.35</c:v>
                </c:pt>
                <c:pt idx="8">
                  <c:v>#N/A</c:v>
                </c:pt>
                <c:pt idx="9">
                  <c:v>9.93</c:v>
                </c:pt>
              </c:numCache>
            </c:numRef>
          </c:val>
          <c:extLst>
            <c:ext xmlns:c16="http://schemas.microsoft.com/office/drawing/2014/chart" uri="{C3380CC4-5D6E-409C-BE32-E72D297353CC}">
              <c16:uniqueId val="{00000009-BB35-4126-B6E6-C0D484685B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9666</c:v>
                </c:pt>
                <c:pt idx="5">
                  <c:v>9533</c:v>
                </c:pt>
                <c:pt idx="8">
                  <c:v>9807</c:v>
                </c:pt>
                <c:pt idx="11">
                  <c:v>9331</c:v>
                </c:pt>
                <c:pt idx="14">
                  <c:v>9058</c:v>
                </c:pt>
              </c:numCache>
            </c:numRef>
          </c:val>
          <c:extLst>
            <c:ext xmlns:c16="http://schemas.microsoft.com/office/drawing/2014/chart" uri="{C3380CC4-5D6E-409C-BE32-E72D297353CC}">
              <c16:uniqueId val="{00000000-D123-4118-A2DE-463676ED27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23-4118-A2DE-463676ED27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20</c:v>
                </c:pt>
                <c:pt idx="6">
                  <c:v>75</c:v>
                </c:pt>
                <c:pt idx="9">
                  <c:v>13</c:v>
                </c:pt>
                <c:pt idx="12">
                  <c:v>11</c:v>
                </c:pt>
              </c:numCache>
            </c:numRef>
          </c:val>
          <c:extLst>
            <c:ext xmlns:c16="http://schemas.microsoft.com/office/drawing/2014/chart" uri="{C3380CC4-5D6E-409C-BE32-E72D297353CC}">
              <c16:uniqueId val="{00000002-D123-4118-A2DE-463676ED27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213</c:v>
                </c:pt>
                <c:pt idx="3">
                  <c:v>292</c:v>
                </c:pt>
                <c:pt idx="6">
                  <c:v>280</c:v>
                </c:pt>
                <c:pt idx="9">
                  <c:v>279</c:v>
                </c:pt>
                <c:pt idx="12">
                  <c:v>277</c:v>
                </c:pt>
              </c:numCache>
            </c:numRef>
          </c:val>
          <c:extLst>
            <c:ext xmlns:c16="http://schemas.microsoft.com/office/drawing/2014/chart" uri="{C3380CC4-5D6E-409C-BE32-E72D297353CC}">
              <c16:uniqueId val="{00000003-D123-4118-A2DE-463676ED27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3669</c:v>
                </c:pt>
                <c:pt idx="3">
                  <c:v>3550</c:v>
                </c:pt>
                <c:pt idx="6">
                  <c:v>3565</c:v>
                </c:pt>
                <c:pt idx="9">
                  <c:v>3522</c:v>
                </c:pt>
                <c:pt idx="12">
                  <c:v>3470</c:v>
                </c:pt>
              </c:numCache>
            </c:numRef>
          </c:val>
          <c:extLst>
            <c:ext xmlns:c16="http://schemas.microsoft.com/office/drawing/2014/chart" uri="{C3380CC4-5D6E-409C-BE32-E72D297353CC}">
              <c16:uniqueId val="{00000004-D123-4118-A2DE-463676ED27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17</c:v>
                </c:pt>
                <c:pt idx="3">
                  <c:v>17</c:v>
                </c:pt>
                <c:pt idx="6">
                  <c:v>17</c:v>
                </c:pt>
                <c:pt idx="9">
                  <c:v>0</c:v>
                </c:pt>
                <c:pt idx="12">
                  <c:v>0</c:v>
                </c:pt>
              </c:numCache>
            </c:numRef>
          </c:val>
          <c:extLst>
            <c:ext xmlns:c16="http://schemas.microsoft.com/office/drawing/2014/chart" uri="{C3380CC4-5D6E-409C-BE32-E72D297353CC}">
              <c16:uniqueId val="{00000005-D123-4118-A2DE-463676ED27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23-4118-A2DE-463676ED27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7427</c:v>
                </c:pt>
                <c:pt idx="3">
                  <c:v>7458</c:v>
                </c:pt>
                <c:pt idx="6">
                  <c:v>7472</c:v>
                </c:pt>
                <c:pt idx="9">
                  <c:v>7305</c:v>
                </c:pt>
                <c:pt idx="12">
                  <c:v>7051</c:v>
                </c:pt>
              </c:numCache>
            </c:numRef>
          </c:val>
          <c:extLst>
            <c:ext xmlns:c16="http://schemas.microsoft.com/office/drawing/2014/chart" uri="{C3380CC4-5D6E-409C-BE32-E72D297353CC}">
              <c16:uniqueId val="{00000007-D123-4118-A2DE-463676ED27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1704</c:v>
                </c:pt>
                <c:pt idx="2">
                  <c:v>#N/A</c:v>
                </c:pt>
                <c:pt idx="3">
                  <c:v>#N/A</c:v>
                </c:pt>
                <c:pt idx="4">
                  <c:v>1804</c:v>
                </c:pt>
                <c:pt idx="5">
                  <c:v>#N/A</c:v>
                </c:pt>
                <c:pt idx="6">
                  <c:v>#N/A</c:v>
                </c:pt>
                <c:pt idx="7">
                  <c:v>1602</c:v>
                </c:pt>
                <c:pt idx="8">
                  <c:v>#N/A</c:v>
                </c:pt>
                <c:pt idx="9">
                  <c:v>#N/A</c:v>
                </c:pt>
                <c:pt idx="10">
                  <c:v>1788</c:v>
                </c:pt>
                <c:pt idx="11">
                  <c:v>#N/A</c:v>
                </c:pt>
                <c:pt idx="12">
                  <c:v>#N/A</c:v>
                </c:pt>
                <c:pt idx="13">
                  <c:v>1751</c:v>
                </c:pt>
                <c:pt idx="14">
                  <c:v>#N/A</c:v>
                </c:pt>
              </c:numCache>
            </c:numRef>
          </c:val>
          <c:smooth val="0"/>
          <c:extLst>
            <c:ext xmlns:c16="http://schemas.microsoft.com/office/drawing/2014/chart" uri="{C3380CC4-5D6E-409C-BE32-E72D297353CC}">
              <c16:uniqueId val="{00000008-D123-4118-A2DE-463676ED27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86825</c:v>
                </c:pt>
                <c:pt idx="5">
                  <c:v>82959</c:v>
                </c:pt>
                <c:pt idx="8">
                  <c:v>79347</c:v>
                </c:pt>
                <c:pt idx="11">
                  <c:v>75438</c:v>
                </c:pt>
                <c:pt idx="14">
                  <c:v>75516</c:v>
                </c:pt>
              </c:numCache>
            </c:numRef>
          </c:val>
          <c:extLst>
            <c:ext xmlns:c16="http://schemas.microsoft.com/office/drawing/2014/chart" uri="{C3380CC4-5D6E-409C-BE32-E72D297353CC}">
              <c16:uniqueId val="{00000000-30F7-4A82-B5BF-3A113E7ED8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2964</c:v>
                </c:pt>
                <c:pt idx="5">
                  <c:v>2588</c:v>
                </c:pt>
                <c:pt idx="8">
                  <c:v>2248</c:v>
                </c:pt>
                <c:pt idx="11">
                  <c:v>2028</c:v>
                </c:pt>
                <c:pt idx="14">
                  <c:v>1798</c:v>
                </c:pt>
              </c:numCache>
            </c:numRef>
          </c:val>
          <c:extLst>
            <c:ext xmlns:c16="http://schemas.microsoft.com/office/drawing/2014/chart" uri="{C3380CC4-5D6E-409C-BE32-E72D297353CC}">
              <c16:uniqueId val="{00000001-30F7-4A82-B5BF-3A113E7ED8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18716</c:v>
                </c:pt>
                <c:pt idx="5">
                  <c:v>19689</c:v>
                </c:pt>
                <c:pt idx="8">
                  <c:v>20556</c:v>
                </c:pt>
                <c:pt idx="11">
                  <c:v>20328</c:v>
                </c:pt>
                <c:pt idx="14">
                  <c:v>19755</c:v>
                </c:pt>
              </c:numCache>
            </c:numRef>
          </c:val>
          <c:extLst>
            <c:ext xmlns:c16="http://schemas.microsoft.com/office/drawing/2014/chart" uri="{C3380CC4-5D6E-409C-BE32-E72D297353CC}">
              <c16:uniqueId val="{00000002-30F7-4A82-B5BF-3A113E7ED8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F7-4A82-B5BF-3A113E7ED8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F7-4A82-B5BF-3A113E7ED8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2632</c:v>
                </c:pt>
                <c:pt idx="3">
                  <c:v>2361</c:v>
                </c:pt>
                <c:pt idx="6">
                  <c:v>2174</c:v>
                </c:pt>
                <c:pt idx="9">
                  <c:v>1707</c:v>
                </c:pt>
                <c:pt idx="12">
                  <c:v>1656</c:v>
                </c:pt>
              </c:numCache>
            </c:numRef>
          </c:val>
          <c:extLst>
            <c:ext xmlns:c16="http://schemas.microsoft.com/office/drawing/2014/chart" uri="{C3380CC4-5D6E-409C-BE32-E72D297353CC}">
              <c16:uniqueId val="{00000005-30F7-4A82-B5BF-3A113E7ED8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10512</c:v>
                </c:pt>
                <c:pt idx="3">
                  <c:v>10331</c:v>
                </c:pt>
                <c:pt idx="6">
                  <c:v>9629</c:v>
                </c:pt>
                <c:pt idx="9">
                  <c:v>9377</c:v>
                </c:pt>
                <c:pt idx="12">
                  <c:v>9330</c:v>
                </c:pt>
              </c:numCache>
            </c:numRef>
          </c:val>
          <c:extLst>
            <c:ext xmlns:c16="http://schemas.microsoft.com/office/drawing/2014/chart" uri="{C3380CC4-5D6E-409C-BE32-E72D297353CC}">
              <c16:uniqueId val="{00000006-30F7-4A82-B5BF-3A113E7ED8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2177</c:v>
                </c:pt>
                <c:pt idx="3">
                  <c:v>2011</c:v>
                </c:pt>
                <c:pt idx="6">
                  <c:v>1871</c:v>
                </c:pt>
                <c:pt idx="9">
                  <c:v>1759</c:v>
                </c:pt>
                <c:pt idx="12">
                  <c:v>1649</c:v>
                </c:pt>
              </c:numCache>
            </c:numRef>
          </c:val>
          <c:extLst>
            <c:ext xmlns:c16="http://schemas.microsoft.com/office/drawing/2014/chart" uri="{C3380CC4-5D6E-409C-BE32-E72D297353CC}">
              <c16:uniqueId val="{00000007-30F7-4A82-B5BF-3A113E7ED8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37873</c:v>
                </c:pt>
                <c:pt idx="3">
                  <c:v>35552</c:v>
                </c:pt>
                <c:pt idx="6">
                  <c:v>33497</c:v>
                </c:pt>
                <c:pt idx="9">
                  <c:v>31277</c:v>
                </c:pt>
                <c:pt idx="12">
                  <c:v>28809</c:v>
                </c:pt>
              </c:numCache>
            </c:numRef>
          </c:val>
          <c:extLst>
            <c:ext xmlns:c16="http://schemas.microsoft.com/office/drawing/2014/chart" uri="{C3380CC4-5D6E-409C-BE32-E72D297353CC}">
              <c16:uniqueId val="{00000008-30F7-4A82-B5BF-3A113E7ED8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177</c:v>
                </c:pt>
                <c:pt idx="3">
                  <c:v>524</c:v>
                </c:pt>
                <c:pt idx="6">
                  <c:v>494</c:v>
                </c:pt>
                <c:pt idx="9">
                  <c:v>472</c:v>
                </c:pt>
                <c:pt idx="12">
                  <c:v>439</c:v>
                </c:pt>
              </c:numCache>
            </c:numRef>
          </c:val>
          <c:extLst>
            <c:ext xmlns:c16="http://schemas.microsoft.com/office/drawing/2014/chart" uri="{C3380CC4-5D6E-409C-BE32-E72D297353CC}">
              <c16:uniqueId val="{00000009-30F7-4A82-B5BF-3A113E7ED8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68370</c:v>
                </c:pt>
                <c:pt idx="3">
                  <c:v>65758</c:v>
                </c:pt>
                <c:pt idx="6">
                  <c:v>62899</c:v>
                </c:pt>
                <c:pt idx="9">
                  <c:v>62356</c:v>
                </c:pt>
                <c:pt idx="12">
                  <c:v>67061</c:v>
                </c:pt>
              </c:numCache>
            </c:numRef>
          </c:val>
          <c:extLst>
            <c:ext xmlns:c16="http://schemas.microsoft.com/office/drawing/2014/chart" uri="{C3380CC4-5D6E-409C-BE32-E72D297353CC}">
              <c16:uniqueId val="{0000000A-30F7-4A82-B5BF-3A113E7ED8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13237</c:v>
                </c:pt>
                <c:pt idx="2">
                  <c:v>#N/A</c:v>
                </c:pt>
                <c:pt idx="3">
                  <c:v>#N/A</c:v>
                </c:pt>
                <c:pt idx="4">
                  <c:v>11300</c:v>
                </c:pt>
                <c:pt idx="5">
                  <c:v>#N/A</c:v>
                </c:pt>
                <c:pt idx="6">
                  <c:v>#N/A</c:v>
                </c:pt>
                <c:pt idx="7">
                  <c:v>8414</c:v>
                </c:pt>
                <c:pt idx="8">
                  <c:v>#N/A</c:v>
                </c:pt>
                <c:pt idx="9">
                  <c:v>#N/A</c:v>
                </c:pt>
                <c:pt idx="10">
                  <c:v>9153</c:v>
                </c:pt>
                <c:pt idx="11">
                  <c:v>#N/A</c:v>
                </c:pt>
                <c:pt idx="12">
                  <c:v>#N/A</c:v>
                </c:pt>
                <c:pt idx="13">
                  <c:v>11876</c:v>
                </c:pt>
                <c:pt idx="14">
                  <c:v>#N/A</c:v>
                </c:pt>
              </c:numCache>
            </c:numRef>
          </c:val>
          <c:smooth val="0"/>
          <c:extLst>
            <c:ext xmlns:c16="http://schemas.microsoft.com/office/drawing/2014/chart" uri="{C3380CC4-5D6E-409C-BE32-E72D297353CC}">
              <c16:uniqueId val="{0000000B-30F7-4A82-B5BF-3A113E7ED8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4109</c:v>
                </c:pt>
                <c:pt idx="1">
                  <c:v>3909</c:v>
                </c:pt>
                <c:pt idx="2">
                  <c:v>3609</c:v>
                </c:pt>
              </c:numCache>
            </c:numRef>
          </c:val>
          <c:extLst>
            <c:ext xmlns:c16="http://schemas.microsoft.com/office/drawing/2014/chart" uri="{C3380CC4-5D6E-409C-BE32-E72D297353CC}">
              <c16:uniqueId val="{00000000-7ADC-4D10-91A6-022ADDC150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4759</c:v>
                </c:pt>
                <c:pt idx="1">
                  <c:v>4759</c:v>
                </c:pt>
                <c:pt idx="2">
                  <c:v>4760</c:v>
                </c:pt>
              </c:numCache>
            </c:numRef>
          </c:val>
          <c:extLst>
            <c:ext xmlns:c16="http://schemas.microsoft.com/office/drawing/2014/chart" uri="{C3380CC4-5D6E-409C-BE32-E72D297353CC}">
              <c16:uniqueId val="{00000001-7ADC-4D10-91A6-022ADDC150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11820</c:v>
                </c:pt>
                <c:pt idx="1">
                  <c:v>11792</c:v>
                </c:pt>
                <c:pt idx="2">
                  <c:v>11407</c:v>
                </c:pt>
              </c:numCache>
            </c:numRef>
          </c:val>
          <c:extLst>
            <c:ext xmlns:c16="http://schemas.microsoft.com/office/drawing/2014/chart" uri="{C3380CC4-5D6E-409C-BE32-E72D297353CC}">
              <c16:uniqueId val="{00000002-7ADC-4D10-91A6-022ADDC150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{C1ED584E-5A11-4A8D-90C6-3C56464C54D2}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0ED-4DF6-95AC-EA0D468D1F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{E9DE2DF1-FE58-4642-83FD-2A0ABF8A3FFC}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ED-4DF6-95AC-EA0D468D1F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{0F9922F1-5DB3-49DD-A624-82F1AFA8B6A2}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ED-4DF6-95AC-EA0D468D1F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{52568A69-1C55-4A2B-90C0-8E25C44D3D93}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ED-4DF6-95AC-EA0D468D1F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{B773A2DA-9393-49CB-BEF2-4682B367B775}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ED-4DF6-95AC-EA0D468D1F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{BB557484-B704-4CF2-8C83-B934BE8DCA08}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0ED-4DF6-95AC-EA0D468D1F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{7F9AA230-30E9-4D3C-9397-BC08DFAF384E}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0ED-4DF6-95AC-EA0D468D1F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{945D034A-699D-4361-89E8-8A7335E35AA8}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0ED-4DF6-95AC-EA0D468D1F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{09AFD349-0599-485F-BEFE-5AF5E8EA47D5}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0ED-4DF6-95AC-EA0D468D1F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53.4</c:v>
                </c:pt>
                <c:pt idx="16">
                  <c:v>55</c:v>
                </c:pt>
                <c:pt idx="24">
                  <c:v>56.8</c:v>
                </c:pt>
                <c:pt idx="32">
                  <c:v>57.5</c:v>
                </c:pt>
              </c:numCache>
            </c:numRef>
          </c:xVal>
          <c:yVal>
            <c:numRef>
              <c:f>公会計指標分析・財政指標組合せ分析表!$BP$51:$DC$51</c:f>
              <c:numCache>
                <c:formatCode>#,##0.0;"▲ "#,##0.0</c:formatCode>
                <c:ptCount val="40"/>
                <c:pt idx="8">
                  <c:v>35.799999999999997</c:v>
                </c:pt>
                <c:pt idx="16">
                  <c:v>26.7</c:v>
                </c:pt>
                <c:pt idx="24">
                  <c:v>28.9</c:v>
                </c:pt>
                <c:pt idx="32">
                  <c:v>36.4</c:v>
                </c:pt>
              </c:numCache>
            </c:numRef>
          </c:yVal>
          <c:smooth val="0"/>
          <c:extLst>
            <c:ext xmlns:c16="http://schemas.microsoft.com/office/drawing/2014/chart" uri="{C3380CC4-5D6E-409C-BE32-E72D297353CC}">
              <c16:uniqueId val="{00000009-C0ED-4DF6-95AC-EA0D468D1F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{903FEC41-86D2-4226-A10F-5B943AE1053E}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0ED-4DF6-95AC-EA0D468D1F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{3E9D7CEB-B5E9-408F-9295-46A81C06ED2A}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ED-4DF6-95AC-EA0D468D1F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{0E6D1D6A-AD3B-4CEE-8798-0A8244374987}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ED-4DF6-95AC-EA0D468D1F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{CE700C31-5A02-427A-8879-DBC94F252BD8}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ED-4DF6-95AC-EA0D468D1F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{123159F6-CC23-401A-9E36-A360D370EB25}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ED-4DF6-95AC-EA0D468D1F2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{8633214D-A61A-4DD2-9F79-2E599D11ECE5}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0ED-4DF6-95AC-EA0D468D1F2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{78B6C14E-EC01-4EFC-819B-12EB5E5B95D5}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0ED-4DF6-95AC-EA0D468D1F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{A361A67C-23D1-4C7C-94C5-6C40AD75C960}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0ED-4DF6-95AC-EA0D468D1F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{1C40AE10-4260-485C-8C24-A4FD287EBB55}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0ED-4DF6-95AC-EA0D468D1F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58.8</c:v>
                </c:pt>
                <c:pt idx="24">
                  <c:v>59.8</c:v>
                </c:pt>
                <c:pt idx="32">
                  <c:v>58.7</c:v>
                </c:pt>
              </c:numCache>
            </c:numRef>
          </c:xVal>
          <c:yVal>
            <c:numRef>
              <c:f>公会計指標分析・財政指標組合せ分析表!$BP$55:$DC$55</c:f>
              <c:numCache>
                <c:formatCode>#,##0.0;"▲ "#,##0.0</c:formatCode>
                <c:ptCount val="40"/>
                <c:pt idx="8">
                  <c:v>20.100000000000001</c:v>
                </c:pt>
                <c:pt idx="16">
                  <c:v>16</c:v>
                </c:pt>
                <c:pt idx="24">
                  <c:v>18.399999999999999</c:v>
                </c:pt>
                <c:pt idx="32">
                  <c:v>13.5</c:v>
                </c:pt>
              </c:numCache>
            </c:numRef>
          </c:yVal>
          <c:smooth val="0"/>
          <c:extLst>
            <c:ext xmlns:c16="http://schemas.microsoft.com/office/drawing/2014/chart" uri="{C3380CC4-5D6E-409C-BE32-E72D297353CC}">
              <c16:uniqueId val="{00000013-C0ED-4DF6-95AC-EA0D468D1F2A}"/>
            </c:ext>
          </c:extLst>
        </c:ser>
        <c:dLbls>
          <c:showLegendKey val="0"/>
          <c:showVal val="1"/>
          <c:showCatName val="0"/>
          <c:showSerName val="0"/>
          <c:showPercent val="0"/>
          <c:showBubbleSize val="0"/>
        </c:dLbls>
        <c:axId val="46179840"/>
        <c:axId val="46181760"/>
      </c:scatterChart>
      <c:valAx>
        <c:axId val="46179840"/>
        <c:scaling>
          <c:orientation val="maxMin"/>
          <c:max val="61"/>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{D80BFEBF-EF5E-40CD-BFE3-1D17A10693BF}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B3C-45DE-A191-494ACAF38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{99E1E586-3C1D-4E84-91E1-7AF7BDC31DAE}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3C-45DE-A191-494ACAF38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{CD1FF8EB-4CA5-41AC-AEE5-1B3EF073A369}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3C-45DE-A191-494ACAF38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{948E9A2D-2BC8-47D5-AFB5-FA911BE8354D}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3C-45DE-A191-494ACAF38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{74CD9ED3-16B9-4A3C-ACF7-8D442BCBB70F}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3C-45DE-A191-494ACAF38E1D}"/>
                </c:ext>
              </c:extLst>
            </c:dLbl>
            <c:dLbl>
              <c:idx val="8"/>
              <c:layout>
                <c:manualLayout>
                  <c:x val="-4.509653070695381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{8681FEE1-D48D-431E-8859-698D8703F82D}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B3C-45DE-A191-494ACAF38E1D}"/>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{399C1BA1-3FBF-4B2D-AF1C-2E6167EE2C41}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B3C-45DE-A191-494ACAF38E1D}"/>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{B60497E8-B833-43BD-ADCA-7E63C1895AAA}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B3C-45DE-A191-494ACAF38E1D}"/>
                </c:ext>
              </c:extLst>
            </c:dLbl>
            <c:dLbl>
              <c:idx val="32"/>
              <c:layout>
                <c:manualLayout>
                  <c:x val="-1.8171803637232468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{6643B642-C5DA-4950-8635-B1E2ADF98461}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B3C-45DE-A191-494ACAF38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5.3</c:v>
                </c:pt>
                <c:pt idx="16">
                  <c:v>5.4</c:v>
                </c:pt>
                <c:pt idx="24">
                  <c:v>5.4</c:v>
                </c:pt>
                <c:pt idx="32">
                  <c:v>5.3</c:v>
                </c:pt>
              </c:numCache>
            </c:numRef>
          </c:xVal>
          <c:yVal>
            <c:numRef>
              <c:f>公会計指標分析・財政指標組合せ分析表!$BP$73:$DC$73</c:f>
              <c:numCache>
                <c:formatCode>#,##0.0;"▲ "#,##0.0</c:formatCode>
                <c:ptCount val="40"/>
                <c:pt idx="0">
                  <c:v>42.2</c:v>
                </c:pt>
                <c:pt idx="8">
                  <c:v>35.799999999999997</c:v>
                </c:pt>
                <c:pt idx="16">
                  <c:v>26.7</c:v>
                </c:pt>
                <c:pt idx="24">
                  <c:v>28.9</c:v>
                </c:pt>
                <c:pt idx="32">
                  <c:v>36.4</c:v>
                </c:pt>
              </c:numCache>
            </c:numRef>
          </c:yVal>
          <c:smooth val="0"/>
          <c:extLst>
            <c:ext xmlns:c16="http://schemas.microsoft.com/office/drawing/2014/chart" uri="{C3380CC4-5D6E-409C-BE32-E72D297353CC}">
              <c16:uniqueId val="{00000009-AB3C-45DE-A191-494ACAF38E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{D7039BB3-5295-4747-9CFE-20C8CEF44A1C}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B3C-45DE-A191-494ACAF38E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{640EE5C0-1148-4DB0-97BD-3B4776C80217}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3C-45DE-A191-494ACAF38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{1C28F977-098C-446A-8F30-F3A0A525161B}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3C-45DE-A191-494ACAF38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{DDF9A623-734C-464D-83BA-5947C1EA95C2}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3C-45DE-A191-494ACAF38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{C2FB250C-42A7-4D4B-BF49-8E287AD9CF55}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3C-45DE-A191-494ACAF38E1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{89B35CAE-0CD5-4FC7-BE86-80E7B5480554}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B3C-45DE-A191-494ACAF38E1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{E29B1163-31F6-40DC-8566-B3852D5AAE16}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B3C-45DE-A191-494ACAF38E1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{5BCFD742-DAF8-47F3-AE9B-4C9287760F15}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B3C-45DE-A191-494ACAF38E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{527C080C-62D3-4A12-9074-F7BB35C8EBC7}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B3C-45DE-A191-494ACAF38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AB3C-45DE-A191-494ACAF38E1D}"/>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元利償還金は、交流文化芸術センター建設に係る合併特例債の償還が済んだこと等から平成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年度をピークに減少に転じ、令和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年度は前年度に比べ約</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億円減となった。</a:t>
          </a:r>
        </a:p>
        <a:p>
          <a:r>
            <a:rPr kumimoji="1" lang="ja-JP" altLang="en-US" sz="1200">
              <a:solidFill>
                <a:sysClr val="windowText" lastClr="000000"/>
              </a:solidFill>
              <a:latin typeface="ＭＳ ゴシック" pitchFamily="49" charset="-128"/>
              <a:ea typeface="ＭＳ ゴシック" pitchFamily="49" charset="-128"/>
            </a:rPr>
            <a:t>　公営企業債の元利償還金に対する繰入金、組合が起こした地方債の元利償還金に対する負担金等は、横ばいである。</a:t>
          </a:r>
        </a:p>
        <a:p>
          <a:r>
            <a:rPr kumimoji="1" lang="ja-JP" altLang="en-US" sz="1200">
              <a:solidFill>
                <a:sysClr val="windowText" lastClr="000000"/>
              </a:solidFill>
              <a:latin typeface="ＭＳ ゴシック" pitchFamily="49" charset="-128"/>
              <a:ea typeface="ＭＳ ゴシック" pitchFamily="49" charset="-128"/>
            </a:rPr>
            <a:t>　実質公債費比率の分子の減少要因である算入公債費等は、平成</a:t>
          </a:r>
          <a:r>
            <a:rPr kumimoji="1" lang="en-US" altLang="ja-JP" sz="1200">
              <a:solidFill>
                <a:sysClr val="windowText" lastClr="000000"/>
              </a:solidFill>
              <a:latin typeface="ＭＳ ゴシック" pitchFamily="49" charset="-128"/>
              <a:ea typeface="ＭＳ ゴシック" pitchFamily="49" charset="-128"/>
            </a:rPr>
            <a:t>30</a:t>
          </a:r>
          <a:r>
            <a:rPr kumimoji="1" lang="ja-JP" altLang="en-US" sz="1200">
              <a:solidFill>
                <a:sysClr val="windowText" lastClr="000000"/>
              </a:solidFill>
              <a:latin typeface="ＭＳ ゴシック" pitchFamily="49" charset="-128"/>
              <a:ea typeface="ＭＳ ゴシック" pitchFamily="49" charset="-128"/>
            </a:rPr>
            <a:t>年度に、合併特例債及び臨時財政対策債に係る基準財政需要額の増などにより増加したものの、令和元年度から減少に転じ、令和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年度は前年度に比べ約</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億円の減となった。</a:t>
          </a:r>
        </a:p>
        <a:p>
          <a:r>
            <a:rPr kumimoji="1" lang="ja-JP" altLang="en-US" sz="1200">
              <a:solidFill>
                <a:sysClr val="windowText" lastClr="000000"/>
              </a:solidFill>
              <a:latin typeface="ＭＳ ゴシック" pitchFamily="49" charset="-128"/>
              <a:ea typeface="ＭＳ ゴシック" pitchFamily="49" charset="-128"/>
            </a:rPr>
            <a:t>　今後、市庁舎改築等に係る元利償還金の増加も見込まれることから、引き続き、事業の精査や有利な起債の活用に努め、健全財政の維持に努める。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として設定しているのに対して、交流文化芸術センター建設に係る地方債を</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年償還で発行額の</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分の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として設定しているため、減債基金残高と減債基金積立相当額に乖離が生じていたが、平成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年度中に償還が完了している。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一般会計等に係る地方債の現在高は、市庁舎改築事業や災害復旧事業の増などにより、前年度に比べ約</a:t>
          </a:r>
          <a:r>
            <a:rPr kumimoji="1" lang="en-US" altLang="ja-JP" sz="1400">
              <a:solidFill>
                <a:sysClr val="windowText" lastClr="000000"/>
              </a:solidFill>
              <a:latin typeface="ＭＳ ゴシック" pitchFamily="49" charset="-128"/>
              <a:ea typeface="ＭＳ ゴシック" pitchFamily="49" charset="-128"/>
            </a:rPr>
            <a:t>47</a:t>
          </a:r>
          <a:r>
            <a:rPr kumimoji="1" lang="ja-JP" altLang="en-US" sz="1400">
              <a:solidFill>
                <a:sysClr val="windowText" lastClr="000000"/>
              </a:solidFill>
              <a:latin typeface="ＭＳ ゴシック" pitchFamily="49" charset="-128"/>
              <a:ea typeface="ＭＳ ゴシック" pitchFamily="49" charset="-128"/>
            </a:rPr>
            <a:t>億円の増となった。このうち臨時財政対策債の残高は約</a:t>
          </a:r>
          <a:r>
            <a:rPr kumimoji="1" lang="en-US" altLang="ja-JP" sz="1400">
              <a:solidFill>
                <a:sysClr val="windowText" lastClr="000000"/>
              </a:solidFill>
              <a:latin typeface="ＭＳ ゴシック" pitchFamily="49" charset="-128"/>
              <a:ea typeface="ＭＳ ゴシック" pitchFamily="49" charset="-128"/>
            </a:rPr>
            <a:t>299</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44.5</a:t>
          </a:r>
          <a:r>
            <a:rPr kumimoji="1" lang="ja-JP" altLang="en-US" sz="1400">
              <a:solidFill>
                <a:sysClr val="windowText" lastClr="000000"/>
              </a:solidFill>
              <a:latin typeface="ＭＳ ゴシック" pitchFamily="49" charset="-128"/>
              <a:ea typeface="ＭＳ ゴシック" pitchFamily="49" charset="-128"/>
            </a:rPr>
            <a:t>％）となっている。</a:t>
          </a:r>
        </a:p>
        <a:p>
          <a:r>
            <a:rPr kumimoji="1" lang="ja-JP" altLang="en-US" sz="1400">
              <a:solidFill>
                <a:sysClr val="windowText" lastClr="000000"/>
              </a:solidFill>
              <a:latin typeface="ＭＳ ゴシック" pitchFamily="49" charset="-128"/>
              <a:ea typeface="ＭＳ ゴシック" pitchFamily="49" charset="-128"/>
            </a:rPr>
            <a:t>　公営企業債等繰入見込額は、起債の現在高の減少に伴い減少傾向にあり、前年度に比べ約</a:t>
          </a:r>
          <a:r>
            <a:rPr kumimoji="1" lang="en-US" altLang="ja-JP" sz="1400">
              <a:solidFill>
                <a:sysClr val="windowText" lastClr="000000"/>
              </a:solidFill>
              <a:latin typeface="ＭＳ ゴシック" pitchFamily="49" charset="-128"/>
              <a:ea typeface="ＭＳ ゴシック" pitchFamily="49" charset="-128"/>
            </a:rPr>
            <a:t>24.7</a:t>
          </a:r>
          <a:r>
            <a:rPr kumimoji="1" lang="ja-JP" altLang="en-US" sz="1400">
              <a:solidFill>
                <a:sysClr val="windowText" lastClr="000000"/>
              </a:solidFill>
              <a:latin typeface="ＭＳ ゴシック" pitchFamily="49" charset="-128"/>
              <a:ea typeface="ＭＳ ゴシック" pitchFamily="49" charset="-128"/>
            </a:rPr>
            <a:t>億円の大幅な減となった。</a:t>
          </a:r>
        </a:p>
        <a:p>
          <a:r>
            <a:rPr kumimoji="1" lang="ja-JP" altLang="en-US" sz="1400">
              <a:solidFill>
                <a:sysClr val="windowText" lastClr="000000"/>
              </a:solidFill>
              <a:latin typeface="ＭＳ ゴシック" pitchFamily="49" charset="-128"/>
              <a:ea typeface="ＭＳ ゴシック" pitchFamily="49" charset="-128"/>
            </a:rPr>
            <a:t>　退職手当負担見込額は、定年による大量退職がピークを越え、減少傾向となっており、前年度に比べ約</a:t>
          </a:r>
          <a:r>
            <a:rPr kumimoji="1" lang="en-US" altLang="ja-JP" sz="1400">
              <a:solidFill>
                <a:sysClr val="windowText" lastClr="000000"/>
              </a:solidFill>
              <a:latin typeface="ＭＳ ゴシック" pitchFamily="49" charset="-128"/>
              <a:ea typeface="ＭＳ ゴシック" pitchFamily="49" charset="-128"/>
            </a:rPr>
            <a:t>4.7</a:t>
          </a:r>
          <a:r>
            <a:rPr kumimoji="1" lang="ja-JP" altLang="en-US" sz="1400">
              <a:solidFill>
                <a:sysClr val="windowText" lastClr="000000"/>
              </a:solidFill>
              <a:latin typeface="ＭＳ ゴシック" pitchFamily="49" charset="-128"/>
              <a:ea typeface="ＭＳ ゴシック" pitchFamily="49" charset="-128"/>
            </a:rPr>
            <a:t>千万円の減となった。</a:t>
          </a:r>
        </a:p>
        <a:p>
          <a:r>
            <a:rPr kumimoji="1" lang="ja-JP" altLang="en-US" sz="1400">
              <a:solidFill>
                <a:sysClr val="windowText" lastClr="000000"/>
              </a:solidFill>
              <a:latin typeface="ＭＳ ゴシック" pitchFamily="49" charset="-128"/>
              <a:ea typeface="ＭＳ ゴシック" pitchFamily="49" charset="-128"/>
            </a:rPr>
            <a:t>　基準財政需要額算入見込額は、災害復旧費や臨時財政対策債償還などに係る公債費や市庁舎改築に係る地域振興費等の算入額の増加額が、人口減少による下水道費などに係る算入額の減少額を上回ったことにより、前年度に比べ約</a:t>
          </a:r>
          <a:r>
            <a:rPr kumimoji="1" lang="en-US" altLang="ja-JP" sz="1400">
              <a:solidFill>
                <a:sysClr val="windowText" lastClr="000000"/>
              </a:solidFill>
              <a:latin typeface="ＭＳ ゴシック" pitchFamily="49" charset="-128"/>
              <a:ea typeface="ＭＳ ゴシック" pitchFamily="49" charset="-128"/>
            </a:rPr>
            <a:t>7.8</a:t>
          </a:r>
          <a:r>
            <a:rPr kumimoji="1" lang="ja-JP" altLang="en-US" sz="1400">
              <a:solidFill>
                <a:sysClr val="windowText" lastClr="000000"/>
              </a:solidFill>
              <a:latin typeface="ＭＳ ゴシック" pitchFamily="49" charset="-128"/>
              <a:ea typeface="ＭＳ ゴシック" pitchFamily="49" charset="-128"/>
            </a:rPr>
            <a:t>千万円の増となった。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・次年度以降の事業の財源として新たに「新型コロナウイルス感染症対応地方創生臨時交付金基金」に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また、継続事業として、市庁舎改築等の大規模事業に対して「公共施設整備基金」を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千万円余財源充当したことにより、基金全体では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・今後も市庁舎建設等の大型継続事業に伴う「公共施設整備基金」の取り崩し、「ふるさと上田応援基金」の取り崩しなどの影響により、当面の間は特定目的基金等の減少を見込んでいる。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・地域振興事業基金：地域の振興に資する施策の推進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・公共施設整備基金：公共施設の改築・改修、及び耐震化事業の推進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・ふるさと上田応援基金：上田城の復元等、上田市が取り組む事業に充当する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・社会福祉基金：社会福祉施策の充実、社会福祉施設の改修・改築、その他市民の福祉の向上のための施策の推進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・交流文化芸術センター及び美術館事業基金：施設の改修等に充当する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・地域振興事業基金：運用利子や寄附金を積立てる一方で、市民活動支援事業や地域振興施策に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・公共施設整備基金：市庁舎の整備事業や道路整備等に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千万円余を充当し減少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・ふるさと上田応援基金：学校活動支援事業や災害復旧事業等に充当する一方で、別所線復旧への支援等により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・社会福祉基金：運用利子の積立のみ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・交流文化芸術センター及び市立美術館事業基金：市民等からの寄附金を積立てたことにより増加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・地域振興事業基金：住民自治組織交付金や地域振興に資する施策に充当予定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・公共施設整備基金：本庁舎改築事業やその他の公共施設の耐震化事業に充当予定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・ふるさと上田応援基金：上田城の櫓の復元等、様々な事業の方針の決定後に充当予定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・社会福祉基金：社会福祉施設の改修・改築事業に充当予定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・交流文化芸術センター及び市立美術館事業基金：施設の改修に充当予定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・令和元年東日本台風による影響及び新型コロナウイルス感染拡大による状況等を総合的に判断し、減収分への影響を最小とするために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・引き続き新型コロナウイルス感染症への対応が求められており、必要な施策に躊躇なく活用していく。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年度が地方債償還のピークであり、今後も高い水準で推移する見込みであることから、財政状況を踏まえ取り崩しも検討していく。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2024844-F03F-4657-9EE2-D20436CDF2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05D9EA-F711-4C22-8932-FE572CE60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76C52AC-1490-4209-95BC-87336050545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6BBD0A0-57CF-4488-9387-CA823CF298E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A5D0FC1-F5B7-44E9-9A23-22F83A31105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B2F85F6-9D32-42C6-BE55-779BAD129D1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F403A57-EDF6-4FBA-848C-E04C7EF1FB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679F575-18E5-43F4-B81B-4CAD06302E3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53C871F-47E0-45A0-BFF9-4AEBD5FCBB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B168F5-1057-4D43-8D15-2263B7EB452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FA67676-B10D-4BD9-A739-DDB6A42A348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493508A-3CCA-4BFB-8244-3D9C1B69BFA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E0567F6-82DF-43D6-8401-AD830283609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8FE2291-92A5-45BF-8EF3-30369352055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081CAF0-C5E7-48E7-886D-478138265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8D29B26-1F1E-4D98-8134-9E5BF3C68FE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3AB8D4A-1FE0-435D-99DE-5FFB0E021A1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42B742C-4D5A-4B1B-BD47-EC79ECC0830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594B1ED-8E28-40FA-8495-7067E1C9209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8C90443-5F40-4339-8E10-5CB62EC9DD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50C7DC2-3E82-48BA-A2B0-C43F1FF328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C2B9BA0-0D76-4C71-8841-6BE0B42158E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3B2BFD8-9648-4A46-AF18-79BD0BA2E5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F275948-D073-4E1A-AC3F-12DB65FD369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F5298F0-2553-4260-8C41-184CC364566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F244B05-ED24-4E25-9A06-F98B0FB1F6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0CA8A09-C1AD-4510-A57B-1EDE8816837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32B417A-2023-437B-8142-F981DD103CA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38B9083-9A43-4F20-AC9E-8641910917A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0E805D8-8056-4201-930E-26DD75DD4B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B94AF29-6DB8-4080-A52C-B64A770F59B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C986D39-2FAC-4F0F-A65A-E6AC4DD6558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8C9C487-E421-41CB-B30A-7694A2D7D26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E38DBD1-18CE-47DA-B4C7-E71764F8EE6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D69303C-A95A-4BE8-ADEB-87E5993636F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81EC97-B345-414C-A00C-51702A85C00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444E881-F4CC-4B59-BA4D-B743A0D4A7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3430F09-C29C-4AD6-AE14-4ECE0F5F1B0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1D55A74-3C87-4D52-8631-51AF3123F2E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B74539A-78B3-43DA-880C-B3D39D3C17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1BC7A24-ABFD-4B97-8E26-8566448391C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E03CF21-CD05-48C0-A479-A58C107ABB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C35F7ED-AA36-4046-A572-FA64D5A61FE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A82E973-2AAF-4867-AB79-A6F3B1CE33B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C37BAB8-4869-4318-9251-DA40543FF05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046B30-2893-4DD1-AB7D-E01FCF1F2A4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3A89A6F-54AC-4623-8995-2CF3B7D7672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年度に策定した「上田市公共施設マネジメント基本方針」</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おいて、「公共施設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原則」及び「インフラ</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原則」を掲げ、総量の削減、耐用年数までの施設の維持、施設の統廃合、集約化によるコンパクトシティ化、インフラ更新の際のダウンサイジング等</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取り組んでいる。そのため、有形固定資産減価償却率については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と比較すると上昇し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が、類似団体と比較すると低水準を維持しており、方針の効果が一定程度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表れている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5181E23-5312-49CE-8BB0-7E2BF5F83D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2C37C4B-2F15-48F8-A502-52426B7D543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CADA18D-6DFA-49DE-9C3D-7387EE741C7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6E529D4-D837-48E9-97D0-F1160EA6EDE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FBEE945C-E9D4-48C0-8A65-3B90DE5AE07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C107ED8-0BB5-4D90-9164-FE464208DB0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19622ED-F855-4BEC-93E5-3C22F328F1D1}"/>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F3053E2-5B27-4479-9E05-309E66DD93E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FAD01FC-91D2-49F8-B7DC-ED210CBC550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83A5DF5-CA14-4EB1-9C72-6286F9B272B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8311825-F9F0-4778-B23C-A85C185D3B4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737A4C0-E684-48B6-95D3-1FD2A6AA4D5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94FFC718-5288-438D-A1E1-9B40D76FFC8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0102F0C-44D2-4789-B61D-3991259616D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02D50B1-E253-4169-BFB1-05A62FA7A7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B497126-0979-49B6-9BBA-21833DD48D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a:extLst>
            <a:ext uri="{FF2B5EF4-FFF2-40B4-BE49-F238E27FC236}">
              <a16:creationId xmlns:a16="http://schemas.microsoft.com/office/drawing/2014/main" id="{2B1544BF-4D2C-4FFC-B821-CAEFC4E27B3E}"/>
            </a:ext>
          </a:extLst>
        </xdr:cNvPr>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a:extLst>
            <a:ext uri="{FF2B5EF4-FFF2-40B4-BE49-F238E27FC236}">
              <a16:creationId xmlns:a16="http://schemas.microsoft.com/office/drawing/2014/main" id="{E8AD4605-43C6-4E2A-9A85-22D02B19FF6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a:extLst>
            <a:ext uri="{FF2B5EF4-FFF2-40B4-BE49-F238E27FC236}">
              <a16:creationId xmlns:a16="http://schemas.microsoft.com/office/drawing/2014/main" id="{53DF82FC-90C2-4260-9AD5-6504479A43DD}"/>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a:extLst>
            <a:ext uri="{FF2B5EF4-FFF2-40B4-BE49-F238E27FC236}">
              <a16:creationId xmlns:a16="http://schemas.microsoft.com/office/drawing/2014/main" id="{A23FF14E-D780-4C64-9929-68B8258DE096}"/>
            </a:ext>
          </a:extLst>
        </xdr:cNvPr>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a:extLst>
            <a:ext uri="{FF2B5EF4-FFF2-40B4-BE49-F238E27FC236}">
              <a16:creationId xmlns:a16="http://schemas.microsoft.com/office/drawing/2014/main" id="{F6E5B70F-74B8-451A-B1EB-9E7F6CB378D7}"/>
            </a:ext>
          </a:extLst>
        </xdr:cNvPr>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169774</xdr:rowOff>
    </xdr:from>
    <xdr:ext cx="405111" cy="259045"/>
    <xdr:sp macro="" textlink="">
      <xdr:nvSpPr>
        <xdr:cNvPr id="70" name="有形固定資産減価償却率平均値テキスト">
          <a:extLst>
            <a:ext uri="{FF2B5EF4-FFF2-40B4-BE49-F238E27FC236}">
              <a16:creationId xmlns:a16="http://schemas.microsoft.com/office/drawing/2014/main" id="{43E5F054-FCE8-485C-BCE6-65896B3F18D8}"/>
            </a:ext>
          </a:extLst>
        </xdr:cNvPr>
        <xdr:cNvSpPr txBox="1"/>
      </xdr:nvSpPr>
      <xdr:spPr>
        <a:xfrm>
          <a:off x="4813300" y="5913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a:extLst>
            <a:ext uri="{FF2B5EF4-FFF2-40B4-BE49-F238E27FC236}">
              <a16:creationId xmlns:a16="http://schemas.microsoft.com/office/drawing/2014/main" id="{0544E425-CB79-4A90-A468-1DFB6DFFD046}"/>
            </a:ext>
          </a:extLst>
        </xdr:cNvPr>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a:extLst>
            <a:ext uri="{FF2B5EF4-FFF2-40B4-BE49-F238E27FC236}">
              <a16:creationId xmlns:a16="http://schemas.microsoft.com/office/drawing/2014/main" id="{44DC343D-6E0B-4C99-AB9E-B3033624AF02}"/>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a:extLst>
            <a:ext uri="{FF2B5EF4-FFF2-40B4-BE49-F238E27FC236}">
              <a16:creationId xmlns:a16="http://schemas.microsoft.com/office/drawing/2014/main" id="{2733F766-A265-4AF8-8983-230E5B4CB17C}"/>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a:extLst>
            <a:ext uri="{FF2B5EF4-FFF2-40B4-BE49-F238E27FC236}">
              <a16:creationId xmlns:a16="http://schemas.microsoft.com/office/drawing/2014/main" id="{DC89F9B8-87D9-45F2-9C24-F3E47112C69A}"/>
            </a:ext>
          </a:extLst>
        </xdr:cNvPr>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a:extLst>
            <a:ext uri="{FF2B5EF4-FFF2-40B4-BE49-F238E27FC236}">
              <a16:creationId xmlns:a16="http://schemas.microsoft.com/office/drawing/2014/main" id="{CB3A5B3F-1723-493A-B4C1-B945D2EB8362}"/>
            </a:ext>
          </a:extLst>
        </xdr:cNvPr>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5B2B3B-10E5-4F6F-9DE8-90F8A3C1306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6BC4D8D-2C41-4557-B671-4B8EC2BF859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A93E457-794A-4BEE-A208-732E5B843DA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3392999-C25B-413A-A1A6-2143D44F5E2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3121C2C-138B-42C0-8BC2-8B55F8A996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148167</xdr:rowOff>
    </xdr:from>
    <xdr:to>
      <xdr:col>23</xdr:col>
      <xdr:colOff>136525</xdr:colOff>
      <xdr:row>30</xdr:row>
      <xdr:rowOff>78317</xdr:rowOff>
    </xdr:to>
    <xdr:sp macro="" textlink="">
      <xdr:nvSpPr>
        <xdr:cNvPr id="81" name="楕円 80">
          <a:extLst>
            <a:ext uri="{FF2B5EF4-FFF2-40B4-BE49-F238E27FC236}">
              <a16:creationId xmlns:a16="http://schemas.microsoft.com/office/drawing/2014/main" id="{60866581-164E-496E-B319-47DE3ACD7779}"/>
            </a:ext>
          </a:extLst>
        </xdr:cNvPr>
        <xdr:cNvSpPr/>
      </xdr:nvSpPr>
      <xdr:spPr>
        <a:xfrm>
          <a:off x="47117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171044</xdr:rowOff>
    </xdr:from>
    <xdr:ext cx="405111" cy="259045"/>
    <xdr:sp macro="" textlink="">
      <xdr:nvSpPr>
        <xdr:cNvPr id="82" name="有形固定資産減価償却率該当値テキスト">
          <a:extLst>
            <a:ext uri="{FF2B5EF4-FFF2-40B4-BE49-F238E27FC236}">
              <a16:creationId xmlns:a16="http://schemas.microsoft.com/office/drawing/2014/main" id="{BD0CB993-93B8-468D-872A-34C2C80FE353}"/>
            </a:ext>
          </a:extLst>
        </xdr:cNvPr>
        <xdr:cNvSpPr txBox="1"/>
      </xdr:nvSpPr>
      <xdr:spPr>
        <a:xfrm>
          <a:off x="4813300" y="57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3" name="楕円 82">
          <a:extLst>
            <a:ext uri="{FF2B5EF4-FFF2-40B4-BE49-F238E27FC236}">
              <a16:creationId xmlns:a16="http://schemas.microsoft.com/office/drawing/2014/main" id="{053C2CA9-3386-49A3-A367-A49A422F863F}"/>
            </a:ext>
          </a:extLst>
        </xdr:cNvPr>
        <xdr:cNvSpPr/>
      </xdr:nvSpPr>
      <xdr:spPr>
        <a:xfrm>
          <a:off x="4000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27517</xdr:rowOff>
    </xdr:to>
    <xdr:cxnSp macro="">
      <xdr:nvCxnSpPr>
        <xdr:cNvPr id="84" name="直線コネクタ 83">
          <a:extLst>
            <a:ext uri="{FF2B5EF4-FFF2-40B4-BE49-F238E27FC236}">
              <a16:creationId xmlns:a16="http://schemas.microsoft.com/office/drawing/2014/main" id="{36009EE9-3A83-4F5C-B384-AA36B81ACDF3}"/>
            </a:ext>
          </a:extLst>
        </xdr:cNvPr>
        <xdr:cNvCxnSpPr/>
      </xdr:nvCxnSpPr>
      <xdr:spPr>
        <a:xfrm>
          <a:off x="4051300" y="591735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58208</xdr:rowOff>
    </xdr:from>
    <xdr:to>
      <xdr:col>15</xdr:col>
      <xdr:colOff>187325</xdr:colOff>
      <xdr:row>29</xdr:row>
      <xdr:rowOff>159808</xdr:rowOff>
    </xdr:to>
    <xdr:sp macro="" textlink="">
      <xdr:nvSpPr>
        <xdr:cNvPr id="85" name="楕円 84">
          <a:extLst>
            <a:ext uri="{FF2B5EF4-FFF2-40B4-BE49-F238E27FC236}">
              <a16:creationId xmlns:a16="http://schemas.microsoft.com/office/drawing/2014/main" id="{A1C3973E-8C04-4CD8-B6AE-9E6CE862AAB5}"/>
            </a:ext>
          </a:extLst>
        </xdr:cNvPr>
        <xdr:cNvSpPr/>
      </xdr:nvSpPr>
      <xdr:spPr>
        <a:xfrm>
          <a:off x="3238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30</xdr:row>
      <xdr:rowOff>2328</xdr:rowOff>
    </xdr:to>
    <xdr:cxnSp macro="">
      <xdr:nvCxnSpPr>
        <xdr:cNvPr id="86" name="直線コネクタ 85">
          <a:extLst>
            <a:ext uri="{FF2B5EF4-FFF2-40B4-BE49-F238E27FC236}">
              <a16:creationId xmlns:a16="http://schemas.microsoft.com/office/drawing/2014/main" id="{F7A3910E-A57E-4D7D-A321-94776BBE6C51}"/>
            </a:ext>
          </a:extLst>
        </xdr:cNvPr>
        <xdr:cNvCxnSpPr/>
      </xdr:nvCxnSpPr>
      <xdr:spPr>
        <a:xfrm>
          <a:off x="3289300" y="585258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7" name="楕円 86">
          <a:extLst>
            <a:ext uri="{FF2B5EF4-FFF2-40B4-BE49-F238E27FC236}">
              <a16:creationId xmlns:a16="http://schemas.microsoft.com/office/drawing/2014/main" id="{82420723-56B2-474A-A44E-C42AB21C52BB}"/>
            </a:ext>
          </a:extLst>
        </xdr:cNvPr>
        <xdr:cNvSpPr/>
      </xdr:nvSpPr>
      <xdr:spPr>
        <a:xfrm>
          <a:off x="247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109008</xdr:rowOff>
    </xdr:to>
    <xdr:cxnSp macro="">
      <xdr:nvCxnSpPr>
        <xdr:cNvPr id="88" name="直線コネクタ 87">
          <a:extLst>
            <a:ext uri="{FF2B5EF4-FFF2-40B4-BE49-F238E27FC236}">
              <a16:creationId xmlns:a16="http://schemas.microsoft.com/office/drawing/2014/main" id="{B1AE6123-2C03-4D5B-9E98-261ACBF34787}"/>
            </a:ext>
          </a:extLst>
        </xdr:cNvPr>
        <xdr:cNvCxnSpPr/>
      </xdr:nvCxnSpPr>
      <xdr:spPr>
        <a:xfrm>
          <a:off x="2527300" y="579501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89" name="n_1aveValue有形固定資産減価償却率">
          <a:extLst>
            <a:ext uri="{FF2B5EF4-FFF2-40B4-BE49-F238E27FC236}">
              <a16:creationId xmlns:a16="http://schemas.microsoft.com/office/drawing/2014/main" id="{BD39081F-47A6-49B5-98B0-9047E4D2B274}"/>
            </a:ext>
          </a:extLst>
        </xdr:cNvPr>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90" name="n_2aveValue有形固定資産減価償却率">
          <a:extLst>
            <a:ext uri="{FF2B5EF4-FFF2-40B4-BE49-F238E27FC236}">
              <a16:creationId xmlns:a16="http://schemas.microsoft.com/office/drawing/2014/main" id="{4101D826-D7D5-4072-B301-7BA74FE2E690}"/>
            </a:ext>
          </a:extLst>
        </xdr:cNvPr>
        <xdr:cNvSpPr txBox="1"/>
      </xdr:nvSpPr>
      <xdr:spPr>
        <a:xfrm>
          <a:off x="3086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76640</xdr:rowOff>
    </xdr:from>
    <xdr:ext cx="405111" cy="259045"/>
    <xdr:sp macro="" textlink="">
      <xdr:nvSpPr>
        <xdr:cNvPr id="91" name="n_3aveValue有形固定資産減価償却率">
          <a:extLst>
            <a:ext uri="{FF2B5EF4-FFF2-40B4-BE49-F238E27FC236}">
              <a16:creationId xmlns:a16="http://schemas.microsoft.com/office/drawing/2014/main" id="{B6DC6649-A7DD-4132-BBBB-68FEBB87C150}"/>
            </a:ext>
          </a:extLst>
        </xdr:cNvPr>
        <xdr:cNvSpPr txBox="1"/>
      </xdr:nvSpPr>
      <xdr:spPr>
        <a:xfrm>
          <a:off x="2324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2" name="n_4aveValue有形固定資産減価償却率">
          <a:extLst>
            <a:ext uri="{FF2B5EF4-FFF2-40B4-BE49-F238E27FC236}">
              <a16:creationId xmlns:a16="http://schemas.microsoft.com/office/drawing/2014/main" id="{990761AE-5D2C-4C2B-94E4-C0889F94A5BC}"/>
            </a:ext>
          </a:extLst>
        </xdr:cNvPr>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3" name="n_1mainValue有形固定資産減価償却率">
          <a:extLst>
            <a:ext uri="{FF2B5EF4-FFF2-40B4-BE49-F238E27FC236}">
              <a16:creationId xmlns:a16="http://schemas.microsoft.com/office/drawing/2014/main" id="{DC13A755-60E6-4EE9-97F2-31D4AAB73C13}"/>
            </a:ext>
          </a:extLst>
        </xdr:cNvPr>
        <xdr:cNvSpPr txBox="1"/>
      </xdr:nvSpPr>
      <xdr:spPr>
        <a:xfrm>
          <a:off x="38360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4885</xdr:rowOff>
    </xdr:from>
    <xdr:ext cx="405111" cy="259045"/>
    <xdr:sp macro="" textlink="">
      <xdr:nvSpPr>
        <xdr:cNvPr id="94" name="n_2mainValue有形固定資産減価償却率">
          <a:extLst>
            <a:ext uri="{FF2B5EF4-FFF2-40B4-BE49-F238E27FC236}">
              <a16:creationId xmlns:a16="http://schemas.microsoft.com/office/drawing/2014/main" id="{EF24778C-C8B1-49AB-BC79-B8D74B25A480}"/>
            </a:ext>
          </a:extLst>
        </xdr:cNvPr>
        <xdr:cNvSpPr txBox="1"/>
      </xdr:nvSpPr>
      <xdr:spPr>
        <a:xfrm>
          <a:off x="3086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95" name="n_3mainValue有形固定資産減価償却率">
          <a:extLst>
            <a:ext uri="{FF2B5EF4-FFF2-40B4-BE49-F238E27FC236}">
              <a16:creationId xmlns:a16="http://schemas.microsoft.com/office/drawing/2014/main" id="{09CA1A6B-70D5-4132-8A38-348ED1B43D39}"/>
            </a:ext>
          </a:extLst>
        </xdr:cNvPr>
        <xdr:cNvSpPr txBox="1"/>
      </xdr:nvSpPr>
      <xdr:spPr>
        <a:xfrm>
          <a:off x="2324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6601455-1C91-4570-8081-88124B9A498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6CE90CF8-732B-4FE3-BB4B-9DF7264FADC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FDB1CFE8-F394-405C-A6A6-4F08C478820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12E9314-7D1C-4436-BAC8-B2875514B5F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A9CF845-3B07-4610-9215-C8D7EFE09F2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9908316-7A72-40F2-911D-4ABE85ADD2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F03DC39E-5CA6-44B1-8F70-2DBB6455C46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E902969-6E23-4788-96C2-2F6E9E104EE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D68F5456-744C-4816-868E-F40290BAC25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4C69C718-AE10-494D-A70E-53324A1350D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3FE4F8E-C261-417C-9424-A159B4BEB67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2D927563-E92A-4932-95D3-5DBC86A8BB1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4AC915EB-DB4F-459E-BFF8-7171734615A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新市発足により実施された合併特例事業等に係る起債の償還が進んだが、新庁舎整備等により地方債現在高が増加したため、類似団体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将来負担額は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と同時に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、債務償還比率も類似団体と比べると高い数値となっている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新規起債発行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し、健全な財政運営</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の維持に取り組んでいく</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4310A518-105B-427F-9A8A-08F778DBB0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3BEC993-2D6E-481D-9F4D-8B21BCDD20A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45789ACD-6E64-4F88-B2AF-2FA3A22C9C9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6517FE1E-7DE6-470E-A5F9-7EE02B4EF08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476A8EF7-75A5-40C6-BD3C-155510C7A99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FFB5D804-F2BA-4B3B-B6A8-3502472B13A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6EA095D4-E602-4A59-97D4-4304657F306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65072BC1-E8C4-4C20-875F-EA3E92EDBCE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45C26383-89A3-4BD0-994A-7048F73A257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62A6E1B8-63B6-4D5C-8C59-2F75990F2D7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D547893A-4C0C-4599-9A9A-E22125DDA28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3DE11BAA-5E27-410E-98A3-2DB6C1BA772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D6A94ADA-222E-4102-9045-CA30E424FEC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2315894B-C4CC-43AD-96CF-2A49419BE7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0D4465D8-FDCC-4476-BC0A-327FD50DD6F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39FFFF5-6E45-41D4-B78F-9E95236F9A8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3F798DF-E323-4C51-9E4B-F6C3445FEE3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6" name="直線コネクタ 125">
          <a:extLst>
            <a:ext uri="{FF2B5EF4-FFF2-40B4-BE49-F238E27FC236}">
              <a16:creationId xmlns:a16="http://schemas.microsoft.com/office/drawing/2014/main" id="{0CFB3B0C-F7D4-4C8C-8D18-8D19F813C470}"/>
            </a:ext>
          </a:extLst>
        </xdr:cNvPr>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27" name="債務償還比率最小値テキスト">
          <a:extLst>
            <a:ext uri="{FF2B5EF4-FFF2-40B4-BE49-F238E27FC236}">
              <a16:creationId xmlns:a16="http://schemas.microsoft.com/office/drawing/2014/main" id="{DFBD1C14-FFC1-404F-8EC4-F48343A8B7C3}"/>
            </a:ext>
          </a:extLst>
        </xdr:cNvPr>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28" name="直線コネクタ 127">
          <a:extLst>
            <a:ext uri="{FF2B5EF4-FFF2-40B4-BE49-F238E27FC236}">
              <a16:creationId xmlns:a16="http://schemas.microsoft.com/office/drawing/2014/main" id="{0754C7E0-D2B8-4493-8E0B-19B3DA1C1BB9}"/>
            </a:ext>
          </a:extLst>
        </xdr:cNvPr>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FEEA45D1-DBA2-4605-971F-9C5D6357AB5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C1C4F024-3A2B-45FB-8260-01F66E8C5F3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1" name="債務償還比率平均値テキスト">
          <a:extLst>
            <a:ext uri="{FF2B5EF4-FFF2-40B4-BE49-F238E27FC236}">
              <a16:creationId xmlns:a16="http://schemas.microsoft.com/office/drawing/2014/main" id="{A04E03B8-92D5-45DE-8150-6B29EB358F06}"/>
            </a:ext>
          </a:extLst>
        </xdr:cNvPr>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2" name="フローチャート: 判断 131">
          <a:extLst>
            <a:ext uri="{FF2B5EF4-FFF2-40B4-BE49-F238E27FC236}">
              <a16:creationId xmlns:a16="http://schemas.microsoft.com/office/drawing/2014/main" id="{4C81CF6C-28EB-40E2-AF83-B5E5CDD6AE02}"/>
            </a:ext>
          </a:extLst>
        </xdr:cNvPr>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3" name="フローチャート: 判断 132">
          <a:extLst>
            <a:ext uri="{FF2B5EF4-FFF2-40B4-BE49-F238E27FC236}">
              <a16:creationId xmlns:a16="http://schemas.microsoft.com/office/drawing/2014/main" id="{E5ED9923-B4A3-4DD4-B734-DC6A146BBCB8}"/>
            </a:ext>
          </a:extLst>
        </xdr:cNvPr>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4" name="フローチャート: 判断 133">
          <a:extLst>
            <a:ext uri="{FF2B5EF4-FFF2-40B4-BE49-F238E27FC236}">
              <a16:creationId xmlns:a16="http://schemas.microsoft.com/office/drawing/2014/main" id="{CF928569-7E0A-45CB-B055-A4196F5E7099}"/>
            </a:ext>
          </a:extLst>
        </xdr:cNvPr>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5" name="フローチャート: 判断 134">
          <a:extLst>
            <a:ext uri="{FF2B5EF4-FFF2-40B4-BE49-F238E27FC236}">
              <a16:creationId xmlns:a16="http://schemas.microsoft.com/office/drawing/2014/main" id="{9FB75777-E47A-42D4-9064-EE0DDE3DEAA9}"/>
            </a:ext>
          </a:extLst>
        </xdr:cNvPr>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6" name="フローチャート: 判断 135">
          <a:extLst>
            <a:ext uri="{FF2B5EF4-FFF2-40B4-BE49-F238E27FC236}">
              <a16:creationId xmlns:a16="http://schemas.microsoft.com/office/drawing/2014/main" id="{1FF94651-7F23-40E4-8822-A2202DB016AB}"/>
            </a:ext>
          </a:extLst>
        </xdr:cNvPr>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0A33F53-522F-4640-9BE9-24FE554539C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924AB39-6CF7-4307-B5B2-ED60B8FFD4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9DEB336-4F6C-47D2-B8A8-FF9672573C9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A0DA4BD-5712-4F96-822F-4EB72012E1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8BF33DB-3D38-47DF-B45D-4C4D8502E4C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47280</xdr:rowOff>
    </xdr:from>
    <xdr:to>
      <xdr:col>76</xdr:col>
      <xdr:colOff>73025</xdr:colOff>
      <xdr:row>31</xdr:row>
      <xdr:rowOff>148880</xdr:rowOff>
    </xdr:to>
    <xdr:sp macro="" textlink="">
      <xdr:nvSpPr>
        <xdr:cNvPr id="142" name="楕円 141">
          <a:extLst>
            <a:ext uri="{FF2B5EF4-FFF2-40B4-BE49-F238E27FC236}">
              <a16:creationId xmlns:a16="http://schemas.microsoft.com/office/drawing/2014/main" id="{D36FAAD6-8D47-45AC-8E13-65668462B5CE}"/>
            </a:ext>
          </a:extLst>
        </xdr:cNvPr>
        <xdr:cNvSpPr/>
      </xdr:nvSpPr>
      <xdr:spPr>
        <a:xfrm>
          <a:off x="14744700" y="61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25707</xdr:rowOff>
    </xdr:from>
    <xdr:ext cx="469744" cy="259045"/>
    <xdr:sp macro="" textlink="">
      <xdr:nvSpPr>
        <xdr:cNvPr id="143" name="債務償還比率該当値テキスト">
          <a:extLst>
            <a:ext uri="{FF2B5EF4-FFF2-40B4-BE49-F238E27FC236}">
              <a16:creationId xmlns:a16="http://schemas.microsoft.com/office/drawing/2014/main" id="{39F53565-1302-42B7-8805-2DF21465F777}"/>
            </a:ext>
          </a:extLst>
        </xdr:cNvPr>
        <xdr:cNvSpPr txBox="1"/>
      </xdr:nvSpPr>
      <xdr:spPr>
        <a:xfrm>
          <a:off x="14846300" y="611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8110</xdr:rowOff>
    </xdr:from>
    <xdr:to>
      <xdr:col>72</xdr:col>
      <xdr:colOff>123825</xdr:colOff>
      <xdr:row>31</xdr:row>
      <xdr:rowOff>109710</xdr:rowOff>
    </xdr:to>
    <xdr:sp macro="" textlink="">
      <xdr:nvSpPr>
        <xdr:cNvPr id="144" name="楕円 143">
          <a:extLst>
            <a:ext uri="{FF2B5EF4-FFF2-40B4-BE49-F238E27FC236}">
              <a16:creationId xmlns:a16="http://schemas.microsoft.com/office/drawing/2014/main" id="{1210D412-465C-46F9-8089-A63851CD4CFD}"/>
            </a:ext>
          </a:extLst>
        </xdr:cNvPr>
        <xdr:cNvSpPr/>
      </xdr:nvSpPr>
      <xdr:spPr>
        <a:xfrm>
          <a:off x="14033500" y="60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58910</xdr:rowOff>
    </xdr:from>
    <xdr:to>
      <xdr:col>76</xdr:col>
      <xdr:colOff>22225</xdr:colOff>
      <xdr:row>31</xdr:row>
      <xdr:rowOff>98080</xdr:rowOff>
    </xdr:to>
    <xdr:cxnSp macro="">
      <xdr:nvCxnSpPr>
        <xdr:cNvPr id="145" name="直線コネクタ 144">
          <a:extLst>
            <a:ext uri="{FF2B5EF4-FFF2-40B4-BE49-F238E27FC236}">
              <a16:creationId xmlns:a16="http://schemas.microsoft.com/office/drawing/2014/main" id="{77DC0CE6-650C-4AC2-AF4B-6A9485097BF0}"/>
            </a:ext>
          </a:extLst>
        </xdr:cNvPr>
        <xdr:cNvCxnSpPr/>
      </xdr:nvCxnSpPr>
      <xdr:spPr>
        <a:xfrm>
          <a:off x="14084300" y="6145385"/>
          <a:ext cx="711200" cy="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167531</xdr:rowOff>
    </xdr:from>
    <xdr:to>
      <xdr:col>68</xdr:col>
      <xdr:colOff>123825</xdr:colOff>
      <xdr:row>31</xdr:row>
      <xdr:rowOff>97681</xdr:rowOff>
    </xdr:to>
    <xdr:sp macro="" textlink="">
      <xdr:nvSpPr>
        <xdr:cNvPr id="146" name="楕円 145">
          <a:extLst>
            <a:ext uri="{FF2B5EF4-FFF2-40B4-BE49-F238E27FC236}">
              <a16:creationId xmlns:a16="http://schemas.microsoft.com/office/drawing/2014/main" id="{3916718A-A4D5-4BBD-9D27-763C34986651}"/>
            </a:ext>
          </a:extLst>
        </xdr:cNvPr>
        <xdr:cNvSpPr/>
      </xdr:nvSpPr>
      <xdr:spPr>
        <a:xfrm>
          <a:off x="13271500" y="60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46881</xdr:rowOff>
    </xdr:from>
    <xdr:to>
      <xdr:col>72</xdr:col>
      <xdr:colOff>73025</xdr:colOff>
      <xdr:row>31</xdr:row>
      <xdr:rowOff>58910</xdr:rowOff>
    </xdr:to>
    <xdr:cxnSp macro="">
      <xdr:nvCxnSpPr>
        <xdr:cNvPr id="147" name="直線コネクタ 146">
          <a:extLst>
            <a:ext uri="{FF2B5EF4-FFF2-40B4-BE49-F238E27FC236}">
              <a16:creationId xmlns:a16="http://schemas.microsoft.com/office/drawing/2014/main" id="{666A7CB6-81A7-42EF-AC2E-ED2843F238D7}"/>
            </a:ext>
          </a:extLst>
        </xdr:cNvPr>
        <xdr:cNvCxnSpPr/>
      </xdr:nvCxnSpPr>
      <xdr:spPr>
        <a:xfrm>
          <a:off x="13322300" y="6133356"/>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74730</xdr:rowOff>
    </xdr:from>
    <xdr:to>
      <xdr:col>64</xdr:col>
      <xdr:colOff>123825</xdr:colOff>
      <xdr:row>32</xdr:row>
      <xdr:rowOff>4880</xdr:rowOff>
    </xdr:to>
    <xdr:sp macro="" textlink="">
      <xdr:nvSpPr>
        <xdr:cNvPr id="148" name="楕円 147">
          <a:extLst>
            <a:ext uri="{FF2B5EF4-FFF2-40B4-BE49-F238E27FC236}">
              <a16:creationId xmlns:a16="http://schemas.microsoft.com/office/drawing/2014/main" id="{45C55885-998A-45F5-8AAE-B39ECF7792D2}"/>
            </a:ext>
          </a:extLst>
        </xdr:cNvPr>
        <xdr:cNvSpPr/>
      </xdr:nvSpPr>
      <xdr:spPr>
        <a:xfrm>
          <a:off x="12509500" y="61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46881</xdr:rowOff>
    </xdr:from>
    <xdr:to>
      <xdr:col>68</xdr:col>
      <xdr:colOff>73025</xdr:colOff>
      <xdr:row>31</xdr:row>
      <xdr:rowOff>125530</xdr:rowOff>
    </xdr:to>
    <xdr:cxnSp macro="">
      <xdr:nvCxnSpPr>
        <xdr:cNvPr id="149" name="直線コネクタ 148">
          <a:extLst>
            <a:ext uri="{FF2B5EF4-FFF2-40B4-BE49-F238E27FC236}">
              <a16:creationId xmlns:a16="http://schemas.microsoft.com/office/drawing/2014/main" id="{CC2399AE-3A57-4B06-B19F-5B4FB609A91B}"/>
            </a:ext>
          </a:extLst>
        </xdr:cNvPr>
        <xdr:cNvCxnSpPr/>
      </xdr:nvCxnSpPr>
      <xdr:spPr>
        <a:xfrm flipV="1">
          <a:off x="12560300" y="6133356"/>
          <a:ext cx="762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151529</xdr:rowOff>
    </xdr:from>
    <xdr:to>
      <xdr:col>60</xdr:col>
      <xdr:colOff>123825</xdr:colOff>
      <xdr:row>32</xdr:row>
      <xdr:rowOff>81679</xdr:rowOff>
    </xdr:to>
    <xdr:sp macro="" textlink="">
      <xdr:nvSpPr>
        <xdr:cNvPr id="150" name="楕円 149">
          <a:extLst>
            <a:ext uri="{FF2B5EF4-FFF2-40B4-BE49-F238E27FC236}">
              <a16:creationId xmlns:a16="http://schemas.microsoft.com/office/drawing/2014/main" id="{D6F01DC6-4E13-44BA-95BC-A0F0753825FE}"/>
            </a:ext>
          </a:extLst>
        </xdr:cNvPr>
        <xdr:cNvSpPr/>
      </xdr:nvSpPr>
      <xdr:spPr>
        <a:xfrm>
          <a:off x="11747500" y="62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125530</xdr:rowOff>
    </xdr:from>
    <xdr:to>
      <xdr:col>64</xdr:col>
      <xdr:colOff>73025</xdr:colOff>
      <xdr:row>32</xdr:row>
      <xdr:rowOff>30879</xdr:rowOff>
    </xdr:to>
    <xdr:cxnSp macro="">
      <xdr:nvCxnSpPr>
        <xdr:cNvPr id="151" name="直線コネクタ 150">
          <a:extLst>
            <a:ext uri="{FF2B5EF4-FFF2-40B4-BE49-F238E27FC236}">
              <a16:creationId xmlns:a16="http://schemas.microsoft.com/office/drawing/2014/main" id="{C55993E2-A635-454B-859D-7EA21DFC7135}"/>
            </a:ext>
          </a:extLst>
        </xdr:cNvPr>
        <xdr:cNvCxnSpPr/>
      </xdr:nvCxnSpPr>
      <xdr:spPr>
        <a:xfrm flipV="1">
          <a:off x="11798300" y="6212005"/>
          <a:ext cx="762000" cy="7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2" name="n_1aveValue債務償還比率">
          <a:extLst>
            <a:ext uri="{FF2B5EF4-FFF2-40B4-BE49-F238E27FC236}">
              <a16:creationId xmlns:a16="http://schemas.microsoft.com/office/drawing/2014/main" id="{45B9F095-1A3A-457D-B440-4F3E1ACBD10D}"/>
            </a:ext>
          </a:extLst>
        </xdr:cNvPr>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3" name="n_2aveValue債務償還比率">
          <a:extLst>
            <a:ext uri="{FF2B5EF4-FFF2-40B4-BE49-F238E27FC236}">
              <a16:creationId xmlns:a16="http://schemas.microsoft.com/office/drawing/2014/main" id="{7D3BE78F-1D79-441D-B45B-CF9D350DE01E}"/>
            </a:ext>
          </a:extLst>
        </xdr:cNvPr>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4" name="n_3aveValue債務償還比率">
          <a:extLst>
            <a:ext uri="{FF2B5EF4-FFF2-40B4-BE49-F238E27FC236}">
              <a16:creationId xmlns:a16="http://schemas.microsoft.com/office/drawing/2014/main" id="{B296C5A1-6BD3-43DA-90C7-2F15A821E2BF}"/>
            </a:ext>
          </a:extLst>
        </xdr:cNvPr>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5" name="n_4aveValue債務償還比率">
          <a:extLst>
            <a:ext uri="{FF2B5EF4-FFF2-40B4-BE49-F238E27FC236}">
              <a16:creationId xmlns:a16="http://schemas.microsoft.com/office/drawing/2014/main" id="{64E11CC9-2284-4849-BBD7-39C60C8DA0D0}"/>
            </a:ext>
          </a:extLst>
        </xdr:cNvPr>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100837</xdr:rowOff>
    </xdr:from>
    <xdr:ext cx="469744" cy="259045"/>
    <xdr:sp macro="" textlink="">
      <xdr:nvSpPr>
        <xdr:cNvPr id="156" name="n_1mainValue債務償還比率">
          <a:extLst>
            <a:ext uri="{FF2B5EF4-FFF2-40B4-BE49-F238E27FC236}">
              <a16:creationId xmlns:a16="http://schemas.microsoft.com/office/drawing/2014/main" id="{5E295C1D-E901-4817-9436-F70AFCBF3849}"/>
            </a:ext>
          </a:extLst>
        </xdr:cNvPr>
        <xdr:cNvSpPr txBox="1"/>
      </xdr:nvSpPr>
      <xdr:spPr>
        <a:xfrm>
          <a:off x="13836727" y="618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88808</xdr:rowOff>
    </xdr:from>
    <xdr:ext cx="469744" cy="259045"/>
    <xdr:sp macro="" textlink="">
      <xdr:nvSpPr>
        <xdr:cNvPr id="157" name="n_2mainValue債務償還比率">
          <a:extLst>
            <a:ext uri="{FF2B5EF4-FFF2-40B4-BE49-F238E27FC236}">
              <a16:creationId xmlns:a16="http://schemas.microsoft.com/office/drawing/2014/main" id="{81986457-C8A0-41C1-A7C4-E83579D2E46C}"/>
            </a:ext>
          </a:extLst>
        </xdr:cNvPr>
        <xdr:cNvSpPr txBox="1"/>
      </xdr:nvSpPr>
      <xdr:spPr>
        <a:xfrm>
          <a:off x="130874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167457</xdr:rowOff>
    </xdr:from>
    <xdr:ext cx="469744" cy="259045"/>
    <xdr:sp macro="" textlink="">
      <xdr:nvSpPr>
        <xdr:cNvPr id="158" name="n_3mainValue債務償還比率">
          <a:extLst>
            <a:ext uri="{FF2B5EF4-FFF2-40B4-BE49-F238E27FC236}">
              <a16:creationId xmlns:a16="http://schemas.microsoft.com/office/drawing/2014/main" id="{9D68DFB1-EEF1-4B28-9798-5B20B8EE2E0A}"/>
            </a:ext>
          </a:extLst>
        </xdr:cNvPr>
        <xdr:cNvSpPr txBox="1"/>
      </xdr:nvSpPr>
      <xdr:spPr>
        <a:xfrm>
          <a:off x="12325427" y="625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72806</xdr:rowOff>
    </xdr:from>
    <xdr:ext cx="469744" cy="259045"/>
    <xdr:sp macro="" textlink="">
      <xdr:nvSpPr>
        <xdr:cNvPr id="159" name="n_4mainValue債務償還比率">
          <a:extLst>
            <a:ext uri="{FF2B5EF4-FFF2-40B4-BE49-F238E27FC236}">
              <a16:creationId xmlns:a16="http://schemas.microsoft.com/office/drawing/2014/main" id="{E895DC4B-F0FA-4F62-BE7C-414EB1CF0740}"/>
            </a:ext>
          </a:extLst>
        </xdr:cNvPr>
        <xdr:cNvSpPr txBox="1"/>
      </xdr:nvSpPr>
      <xdr:spPr>
        <a:xfrm>
          <a:off x="11563427" y="633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AD342A4-51E3-464B-9508-ACFF419EE9C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DE883720-D913-4038-AD6D-65D64FC2FD9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DCDEE7D9-3C69-47CC-934D-261FA72B11F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89654DB0-E1CB-49C4-854B-A340F7A0034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A79FA62D-EB96-4341-91EB-480F6F36B12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26F59470-CA31-4DF9-8A5A-AA69B3C7208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C8AD22-8521-4FA8-8BC0-CE24B7C657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2D161D-2DE6-4C39-B65C-291D9A6555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2D61E60-5DDD-4834-9F61-7ADFCDBB184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CFD4F0-1ACF-4351-902C-9DBCB218909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6579E1-70D3-41D8-9EA2-FDC108A678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D90EE9-798C-4C18-A600-D801D4ACD30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6BF0D0-104C-4546-A2FB-09046088357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929E4A-D5E8-418B-9FB5-BEA863440B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A4E1F7-BD1D-4EE0-A854-03043CA88A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677CEE-D669-493B-BCDE-0D08AC35B78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0B175A8-C048-41B9-9C7D-5D33F470C4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BC833EC-E5AC-4E55-BFB3-D2A8F33B5E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CD7C1D-FEA0-4130-AFBF-6243F257E6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DB3D430-544E-4A48-953A-21CE2C6BD1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BB33D2-34D2-4AB9-B365-E9F073C9F7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C7A4F68-1535-4C4B-B1C1-3026E6144C9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2A0CCE-5A53-4EE1-BC06-7313B913DD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7464D75-20C9-43E9-8E52-ED8DA3E518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A7F5E4B-3025-4C22-80E4-4EDD167648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5C53EF-692D-4C65-989F-C24CA9BD07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D88C80-C60A-47D8-AAAA-835E1E061D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FE92A8-B74E-4896-8FF5-8BBD18332F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A2E609-C1D3-47C9-A5D1-58138F9C36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8792363-28FA-4A78-AD1C-60EA5BD98B6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57A25CB-3645-4DD8-B88B-1350575DD23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CE29A-6800-4254-AF8C-4700B077D4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CEB70A-57DB-449F-B6A9-17A445264B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D03059-4253-43BE-95FC-AE822578A8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1DCD5D-1503-4133-BF41-BEB1C1BAFBA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AA7D41F-F6D0-44E6-8049-9CFDEC9B161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7E37E2-392C-434E-9D7B-3E4ACEBDCF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5021E3-1AF7-4DF2-931E-D96CF8FBFB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7807764-A905-43C6-8D10-1F4E179035E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EC62B1-D691-4724-9BA3-E141EBE9E2C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116FD4A-189E-4766-956B-682DA6A89B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B7C0D6-E8A1-43CB-A49E-FC43A88280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2D558B5-0EC4-418A-88EE-653169FCC5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EBB63D4-8827-477D-B687-45F8852AE8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0AD629-B1C5-4EFD-AB8F-6DEA0C697A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E8A39EB-8EE7-422B-BA05-62764189B90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2909674-9331-45B6-B35A-ED01490F458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801538-BF7E-439E-84CB-35EC0977FA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97AA87A-221E-4003-A50E-524158813D1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51C8B01-24BD-458F-BBF2-81AD0231498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3168809-B292-44F9-96D7-EFB43B3E6BF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8901A98-D7CB-47FA-A1C9-FA53655CF65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078899-D7AD-4555-A203-B57A2B55AD7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1CCA0D-3C9F-4223-8E04-164E94F2A9B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2928B77-8CAE-4A60-8B87-6300AF47C7C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EB084CD-7167-4FB2-8C59-0F41F4132CC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4FC042E-E2B3-40AC-B333-489E488650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52C83F1-9446-4A9D-8982-5D608D3A50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21A9FB-4474-4B8C-AF5B-867693D4C13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8180D4-440F-464B-92DD-CBE2955016B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03EEABB-DA57-4ECE-B1A6-FDED151DB5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2526E38-7E0F-4AE8-80B1-F0EF66D6BE1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83085F2F-53A6-45E8-935D-D1F89CEB86FD}"/>
            </a:ext>
          </a:extLst>
        </xdr:cNvPr>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183B558-EA44-4AA5-AD71-0AD7F6816F8E}"/>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C01028A1-EDBF-4A66-8B62-95379017BB99}"/>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a:extLst>
            <a:ext uri="{FF2B5EF4-FFF2-40B4-BE49-F238E27FC236}">
              <a16:creationId xmlns:a16="http://schemas.microsoft.com/office/drawing/2014/main" id="{C2CD2E82-59EE-487F-AA1B-8A21730723EC}"/>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a:extLst>
            <a:ext uri="{FF2B5EF4-FFF2-40B4-BE49-F238E27FC236}">
              <a16:creationId xmlns:a16="http://schemas.microsoft.com/office/drawing/2014/main" id="{1188E1EE-06A6-41ED-B090-2F19DA26DB8E}"/>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a:extLst>
            <a:ext uri="{FF2B5EF4-FFF2-40B4-BE49-F238E27FC236}">
              <a16:creationId xmlns:a16="http://schemas.microsoft.com/office/drawing/2014/main" id="{78178A13-1D3E-45A3-8B36-1224511E4DAD}"/>
            </a:ext>
          </a:extLst>
        </xdr:cNvPr>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a:extLst>
            <a:ext uri="{FF2B5EF4-FFF2-40B4-BE49-F238E27FC236}">
              <a16:creationId xmlns:a16="http://schemas.microsoft.com/office/drawing/2014/main" id="{2D1BE026-DD99-450F-84D6-45309E1CA4F6}"/>
            </a:ext>
          </a:extLst>
        </xdr:cNvPr>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a:extLst>
            <a:ext uri="{FF2B5EF4-FFF2-40B4-BE49-F238E27FC236}">
              <a16:creationId xmlns:a16="http://schemas.microsoft.com/office/drawing/2014/main" id="{8B5AE638-62A8-4C5B-B78E-35CD7C8E6D7D}"/>
            </a:ext>
          </a:extLst>
        </xdr:cNvPr>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557D0308-9C8D-46EC-A6E1-08FDF226E75F}"/>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a:extLst>
            <a:ext uri="{FF2B5EF4-FFF2-40B4-BE49-F238E27FC236}">
              <a16:creationId xmlns:a16="http://schemas.microsoft.com/office/drawing/2014/main" id="{FE6F8643-3F11-420F-9C35-F61138DCF9EA}"/>
            </a:ext>
          </a:extLst>
        </xdr:cNvPr>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a:extLst>
            <a:ext uri="{FF2B5EF4-FFF2-40B4-BE49-F238E27FC236}">
              <a16:creationId xmlns:a16="http://schemas.microsoft.com/office/drawing/2014/main" id="{2A54F6B2-19C8-467E-A0D5-347A9EA6CDC4}"/>
            </a:ext>
          </a:extLst>
        </xdr:cNvPr>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6BC1E02-B640-4DF6-8364-847E469ECDD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A5B0DDC-098B-4D7B-BF57-C7556EBB90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E28FBBE-21E7-4FD5-A8A0-939FC238BC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89E829-A426-448A-9E2B-1D21C2D676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41BA6B8-5657-423B-89D0-6B1A4466BF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a:extLst>
            <a:ext uri="{FF2B5EF4-FFF2-40B4-BE49-F238E27FC236}">
              <a16:creationId xmlns:a16="http://schemas.microsoft.com/office/drawing/2014/main" id="{3CF5E874-8DC4-4322-AF9F-B50A97A560CC}"/>
            </a:ext>
          </a:extLst>
        </xdr:cNvPr>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69142</xdr:rowOff>
    </xdr:from>
    <xdr:ext cx="405111" cy="259045"/>
    <xdr:sp macro="" textlink="">
      <xdr:nvSpPr>
        <xdr:cNvPr id="75" name="【道路】&#10;有形固定資産減価償却率該当値テキスト">
          <a:extLst>
            <a:ext uri="{FF2B5EF4-FFF2-40B4-BE49-F238E27FC236}">
              <a16:creationId xmlns:a16="http://schemas.microsoft.com/office/drawing/2014/main" id="{9E328230-F9DB-4745-9109-3B5257D30648}"/>
            </a:ext>
          </a:extLst>
        </xdr:cNvPr>
        <xdr:cNvSpPr txBox="1"/>
      </xdr:nvSpPr>
      <xdr:spPr>
        <a:xfrm>
          <a:off x="4673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a:extLst>
            <a:ext uri="{FF2B5EF4-FFF2-40B4-BE49-F238E27FC236}">
              <a16:creationId xmlns:a16="http://schemas.microsoft.com/office/drawing/2014/main" id="{0CDF60F0-0F68-4B5E-9DCF-454416EF94F3}"/>
            </a:ext>
          </a:extLst>
        </xdr:cNvPr>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91A151F1-7FB4-41D4-835C-049B2C031986}"/>
            </a:ext>
          </a:extLst>
        </xdr:cNvPr>
        <xdr:cNvCxnSpPr/>
      </xdr:nvCxnSpPr>
      <xdr:spPr>
        <a:xfrm>
          <a:off x="3797300" y="663212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45771572-913A-47B6-BDF8-D4F293F3F902}"/>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117022</xdr:rowOff>
    </xdr:to>
    <xdr:cxnSp macro="">
      <xdr:nvCxnSpPr>
        <xdr:cNvPr id="79" name="直線コネクタ 78">
          <a:extLst>
            <a:ext uri="{FF2B5EF4-FFF2-40B4-BE49-F238E27FC236}">
              <a16:creationId xmlns:a16="http://schemas.microsoft.com/office/drawing/2014/main" id="{B4B85B07-408F-44F0-B663-E670C68F4BAE}"/>
            </a:ext>
          </a:extLst>
        </xdr:cNvPr>
        <xdr:cNvCxnSpPr/>
      </xdr:nvCxnSpPr>
      <xdr:spPr>
        <a:xfrm>
          <a:off x="2908300" y="65978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4173</xdr:rowOff>
    </xdr:from>
    <xdr:to>
      <xdr:col>10</xdr:col>
      <xdr:colOff>165100</xdr:colOff>
      <xdr:row>38</xdr:row>
      <xdr:rowOff>105773</xdr:rowOff>
    </xdr:to>
    <xdr:sp macro="" textlink="">
      <xdr:nvSpPr>
        <xdr:cNvPr id="80" name="楕円 79">
          <a:extLst>
            <a:ext uri="{FF2B5EF4-FFF2-40B4-BE49-F238E27FC236}">
              <a16:creationId xmlns:a16="http://schemas.microsoft.com/office/drawing/2014/main" id="{BD4B6257-FA2A-43CC-A743-6BD9E3DBB72E}"/>
            </a:ext>
          </a:extLst>
        </xdr:cNvPr>
        <xdr:cNvSpPr/>
      </xdr:nvSpPr>
      <xdr:spPr>
        <a:xfrm>
          <a:off x="196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54973</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6ABD5CE5-DD11-4F58-8178-4DFE5290A4CB}"/>
            </a:ext>
          </a:extLst>
        </xdr:cNvPr>
        <xdr:cNvCxnSpPr/>
      </xdr:nvCxnSpPr>
      <xdr:spPr>
        <a:xfrm>
          <a:off x="2019300" y="65700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160581</xdr:rowOff>
    </xdr:from>
    <xdr:ext cx="405111" cy="259045"/>
    <xdr:sp macro="" textlink="">
      <xdr:nvSpPr>
        <xdr:cNvPr id="82" name="n_1aveValue【道路】&#10;有形固定資産減価償却率">
          <a:extLst>
            <a:ext uri="{FF2B5EF4-FFF2-40B4-BE49-F238E27FC236}">
              <a16:creationId xmlns:a16="http://schemas.microsoft.com/office/drawing/2014/main" id="{F62D774C-F9DF-4B73-BEC3-E2066D920CD4}"/>
            </a:ext>
          </a:extLst>
        </xdr:cNvPr>
        <xdr:cNvSpPr txBox="1"/>
      </xdr:nvSpPr>
      <xdr:spPr>
        <a:xfrm>
          <a:off x="3582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3" name="n_2aveValue【道路】&#10;有形固定資産減価償却率">
          <a:extLst>
            <a:ext uri="{FF2B5EF4-FFF2-40B4-BE49-F238E27FC236}">
              <a16:creationId xmlns:a16="http://schemas.microsoft.com/office/drawing/2014/main" id="{000DF350-0321-42B6-BB07-205BCE8D03A4}"/>
            </a:ext>
          </a:extLst>
        </xdr:cNvPr>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113228</xdr:rowOff>
    </xdr:from>
    <xdr:ext cx="405111" cy="259045"/>
    <xdr:sp macro="" textlink="">
      <xdr:nvSpPr>
        <xdr:cNvPr id="84" name="n_3aveValue【道路】&#10;有形固定資産減価償却率">
          <a:extLst>
            <a:ext uri="{FF2B5EF4-FFF2-40B4-BE49-F238E27FC236}">
              <a16:creationId xmlns:a16="http://schemas.microsoft.com/office/drawing/2014/main" id="{16B175C5-DC47-4FEF-BF82-6BD93CA99599}"/>
            </a:ext>
          </a:extLst>
        </xdr:cNvPr>
        <xdr:cNvSpPr txBox="1"/>
      </xdr:nvSpPr>
      <xdr:spPr>
        <a:xfrm>
          <a:off x="1816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5" name="n_4aveValue【道路】&#10;有形固定資産減価償却率">
          <a:extLst>
            <a:ext uri="{FF2B5EF4-FFF2-40B4-BE49-F238E27FC236}">
              <a16:creationId xmlns:a16="http://schemas.microsoft.com/office/drawing/2014/main" id="{62F43C62-353B-400B-8228-2E87C0B58F16}"/>
            </a:ext>
          </a:extLst>
        </xdr:cNvPr>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12899</xdr:rowOff>
    </xdr:from>
    <xdr:ext cx="405111" cy="259045"/>
    <xdr:sp macro="" textlink="">
      <xdr:nvSpPr>
        <xdr:cNvPr id="86" name="n_1mainValue【道路】&#10;有形固定資産減価償却率">
          <a:extLst>
            <a:ext uri="{FF2B5EF4-FFF2-40B4-BE49-F238E27FC236}">
              <a16:creationId xmlns:a16="http://schemas.microsoft.com/office/drawing/2014/main" id="{1B277F4E-2C7D-4C2C-8CC2-8E782C55ACC6}"/>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7" name="n_2mainValue【道路】&#10;有形固定資産減価償却率">
          <a:extLst>
            <a:ext uri="{FF2B5EF4-FFF2-40B4-BE49-F238E27FC236}">
              <a16:creationId xmlns:a16="http://schemas.microsoft.com/office/drawing/2014/main" id="{E72A1B01-F81B-478D-9571-8FAB4576895F}"/>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8" name="n_3mainValue【道路】&#10;有形固定資産減価償却率">
          <a:extLst>
            <a:ext uri="{FF2B5EF4-FFF2-40B4-BE49-F238E27FC236}">
              <a16:creationId xmlns:a16="http://schemas.microsoft.com/office/drawing/2014/main" id="{EB0E2BDB-05FE-4D4C-880F-8A306A0E8856}"/>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907BD32D-EC01-41A0-A3F4-6F819DEC8C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0FFF3BB-39C8-4B53-8FCB-3FB4217855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03FC3BB-4B04-4C76-8785-CB1B2F94F3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05FD2AC-A786-4906-93FE-77B1E5D898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AD9A92C-6120-4D24-865A-E79F401EBCC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9FE58C4-BDDF-46A0-96F7-ED3E474001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F2E5713-2456-45D6-BDB3-C61AAFBD89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DE6424E-FF9E-4738-84DD-8E988C2673E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BFAAF8E6-D4DC-4B30-A308-F5C281372BB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16F7A34-1EC3-4D83-BD4B-6ADD1B6B5AE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E7158298-2632-47D4-994F-E4CE6A642054}"/>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7E84E2FA-C140-4CCC-A376-CDDA14D7191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189D4035-802E-4D09-95FC-71C57888F87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5A59091D-0B92-4DE6-B653-29ADCEE04EB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B2D442A7-01A4-471C-A7BC-F8122414DE5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B6AF0E52-D53C-45BC-A17F-FB27864CBDAF}"/>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CBA9AE79-8D34-41F9-8315-6B7E967A274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49B69BA8-CF27-473A-92FB-A9D1297D55F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B0A907B6-7A1E-40C9-BCF9-08C3CAFF62B4}"/>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26D27D9-4BC7-44A0-881B-CA8040ACD31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9CE57F9A-6D97-471E-BE97-0A95FD8C79A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AB72D3A6-573E-42A5-8734-A6577B9F4DC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0D780A7E-8BCC-4F1C-BE10-EF394EA8A9A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5620AF8-9BBB-4E21-8262-3935B5E3DCB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5BD01FDE-4162-485D-B55A-E13F468D197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A0B273E-4F64-4DAB-B92E-A973A33A71A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5" name="直線コネクタ 114">
          <a:extLst>
            <a:ext uri="{FF2B5EF4-FFF2-40B4-BE49-F238E27FC236}">
              <a16:creationId xmlns:a16="http://schemas.microsoft.com/office/drawing/2014/main" id="{A085FE9A-659E-4D74-B15C-5A8BB75D1E5A}"/>
            </a:ext>
          </a:extLst>
        </xdr:cNvPr>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6" name="【道路】&#10;一人当たり延長最小値テキスト">
          <a:extLst>
            <a:ext uri="{FF2B5EF4-FFF2-40B4-BE49-F238E27FC236}">
              <a16:creationId xmlns:a16="http://schemas.microsoft.com/office/drawing/2014/main" id="{EEED7931-23AA-42D4-838A-2F4FC401ADC2}"/>
            </a:ext>
          </a:extLst>
        </xdr:cNvPr>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17" name="直線コネクタ 116">
          <a:extLst>
            <a:ext uri="{FF2B5EF4-FFF2-40B4-BE49-F238E27FC236}">
              <a16:creationId xmlns:a16="http://schemas.microsoft.com/office/drawing/2014/main" id="{2F266154-BA8A-4BE7-B066-9174CC3C016A}"/>
            </a:ext>
          </a:extLst>
        </xdr:cNvPr>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18" name="【道路】&#10;一人当たり延長最大値テキスト">
          <a:extLst>
            <a:ext uri="{FF2B5EF4-FFF2-40B4-BE49-F238E27FC236}">
              <a16:creationId xmlns:a16="http://schemas.microsoft.com/office/drawing/2014/main" id="{945DDCAA-F6D8-4387-9D6D-392063591DBC}"/>
            </a:ext>
          </a:extLst>
        </xdr:cNvPr>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19" name="直線コネクタ 118">
          <a:extLst>
            <a:ext uri="{FF2B5EF4-FFF2-40B4-BE49-F238E27FC236}">
              <a16:creationId xmlns:a16="http://schemas.microsoft.com/office/drawing/2014/main" id="{0DAD19B5-572E-480D-AAFB-8D009E9D1EBE}"/>
            </a:ext>
          </a:extLst>
        </xdr:cNvPr>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0" name="【道路】&#10;一人当たり延長平均値テキスト">
          <a:extLst>
            <a:ext uri="{FF2B5EF4-FFF2-40B4-BE49-F238E27FC236}">
              <a16:creationId xmlns:a16="http://schemas.microsoft.com/office/drawing/2014/main" id="{5D39E1FD-66BE-408A-9EB2-3599972CCD6A}"/>
            </a:ext>
          </a:extLst>
        </xdr:cNvPr>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1" name="フローチャート: 判断 120">
          <a:extLst>
            <a:ext uri="{FF2B5EF4-FFF2-40B4-BE49-F238E27FC236}">
              <a16:creationId xmlns:a16="http://schemas.microsoft.com/office/drawing/2014/main" id="{3E497C6D-C05B-4EC5-AAB0-6013C8A38F9B}"/>
            </a:ext>
          </a:extLst>
        </xdr:cNvPr>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2" name="フローチャート: 判断 121">
          <a:extLst>
            <a:ext uri="{FF2B5EF4-FFF2-40B4-BE49-F238E27FC236}">
              <a16:creationId xmlns:a16="http://schemas.microsoft.com/office/drawing/2014/main" id="{2123D1CA-2148-478C-8462-78A4B236E532}"/>
            </a:ext>
          </a:extLst>
        </xdr:cNvPr>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3" name="フローチャート: 判断 122">
          <a:extLst>
            <a:ext uri="{FF2B5EF4-FFF2-40B4-BE49-F238E27FC236}">
              <a16:creationId xmlns:a16="http://schemas.microsoft.com/office/drawing/2014/main" id="{07F2EE9B-8C3F-4F4D-A01D-B3B9B238ED49}"/>
            </a:ext>
          </a:extLst>
        </xdr:cNvPr>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4" name="フローチャート: 判断 123">
          <a:extLst>
            <a:ext uri="{FF2B5EF4-FFF2-40B4-BE49-F238E27FC236}">
              <a16:creationId xmlns:a16="http://schemas.microsoft.com/office/drawing/2014/main" id="{69B3FA0B-1C35-4536-8AB0-B34ECC5F7C87}"/>
            </a:ext>
          </a:extLst>
        </xdr:cNvPr>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5" name="フローチャート: 判断 124">
          <a:extLst>
            <a:ext uri="{FF2B5EF4-FFF2-40B4-BE49-F238E27FC236}">
              <a16:creationId xmlns:a16="http://schemas.microsoft.com/office/drawing/2014/main" id="{F30777CE-F15F-4E3C-AA3E-7D4BCF6E60E9}"/>
            </a:ext>
          </a:extLst>
        </xdr:cNvPr>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141BFA1-4733-4DFF-9234-1D5B3CFDF4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A13516-DFD7-43FF-A45C-363FB864433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B3E5DF4-B6E2-4253-BC01-58C9D5BBA4E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C37C0C5-C25A-4697-A39B-A29B3D8319B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CCE0F41-3733-4738-A8C2-8BFD17BE3C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9180</xdr:rowOff>
    </xdr:from>
    <xdr:to>
      <xdr:col>55</xdr:col>
      <xdr:colOff>50800</xdr:colOff>
      <xdr:row>39</xdr:row>
      <xdr:rowOff>110780</xdr:rowOff>
    </xdr:to>
    <xdr:sp macro="" textlink="">
      <xdr:nvSpPr>
        <xdr:cNvPr id="131" name="楕円 130">
          <a:extLst>
            <a:ext uri="{FF2B5EF4-FFF2-40B4-BE49-F238E27FC236}">
              <a16:creationId xmlns:a16="http://schemas.microsoft.com/office/drawing/2014/main" id="{208D422C-206B-49BE-8168-EEEC29472261}"/>
            </a:ext>
          </a:extLst>
        </xdr:cNvPr>
        <xdr:cNvSpPr/>
      </xdr:nvSpPr>
      <xdr:spPr>
        <a:xfrm>
          <a:off x="10426700" y="66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159057</xdr:rowOff>
    </xdr:from>
    <xdr:ext cx="469744" cy="259045"/>
    <xdr:sp macro="" textlink="">
      <xdr:nvSpPr>
        <xdr:cNvPr id="132" name="【道路】&#10;一人当たり延長該当値テキスト">
          <a:extLst>
            <a:ext uri="{FF2B5EF4-FFF2-40B4-BE49-F238E27FC236}">
              <a16:creationId xmlns:a16="http://schemas.microsoft.com/office/drawing/2014/main" id="{E90D6A06-E69E-46F6-9DC9-3E0E1DDFB725}"/>
            </a:ext>
          </a:extLst>
        </xdr:cNvPr>
        <xdr:cNvSpPr txBox="1"/>
      </xdr:nvSpPr>
      <xdr:spPr>
        <a:xfrm>
          <a:off x="10515600" y="667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16256</xdr:rowOff>
    </xdr:from>
    <xdr:to>
      <xdr:col>50</xdr:col>
      <xdr:colOff>165100</xdr:colOff>
      <xdr:row>39</xdr:row>
      <xdr:rowOff>117856</xdr:rowOff>
    </xdr:to>
    <xdr:sp macro="" textlink="">
      <xdr:nvSpPr>
        <xdr:cNvPr id="133" name="楕円 132">
          <a:extLst>
            <a:ext uri="{FF2B5EF4-FFF2-40B4-BE49-F238E27FC236}">
              <a16:creationId xmlns:a16="http://schemas.microsoft.com/office/drawing/2014/main" id="{590EB490-65ED-4EEC-9AF5-5B9E00E8605B}"/>
            </a:ext>
          </a:extLst>
        </xdr:cNvPr>
        <xdr:cNvSpPr/>
      </xdr:nvSpPr>
      <xdr:spPr>
        <a:xfrm>
          <a:off x="9588500" y="67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59980</xdr:rowOff>
    </xdr:from>
    <xdr:to>
      <xdr:col>55</xdr:col>
      <xdr:colOff>0</xdr:colOff>
      <xdr:row>39</xdr:row>
      <xdr:rowOff>67056</xdr:rowOff>
    </xdr:to>
    <xdr:cxnSp macro="">
      <xdr:nvCxnSpPr>
        <xdr:cNvPr id="134" name="直線コネクタ 133">
          <a:extLst>
            <a:ext uri="{FF2B5EF4-FFF2-40B4-BE49-F238E27FC236}">
              <a16:creationId xmlns:a16="http://schemas.microsoft.com/office/drawing/2014/main" id="{E8E76F92-A540-4F5C-B118-C9318BA0838D}"/>
            </a:ext>
          </a:extLst>
        </xdr:cNvPr>
        <xdr:cNvCxnSpPr/>
      </xdr:nvCxnSpPr>
      <xdr:spPr>
        <a:xfrm flipV="1">
          <a:off x="9639300" y="6746530"/>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22896</xdr:rowOff>
    </xdr:from>
    <xdr:to>
      <xdr:col>46</xdr:col>
      <xdr:colOff>38100</xdr:colOff>
      <xdr:row>39</xdr:row>
      <xdr:rowOff>124496</xdr:rowOff>
    </xdr:to>
    <xdr:sp macro="" textlink="">
      <xdr:nvSpPr>
        <xdr:cNvPr id="135" name="楕円 134">
          <a:extLst>
            <a:ext uri="{FF2B5EF4-FFF2-40B4-BE49-F238E27FC236}">
              <a16:creationId xmlns:a16="http://schemas.microsoft.com/office/drawing/2014/main" id="{356905EE-A77C-45A2-A29F-9D7D2C7F8A45}"/>
            </a:ext>
          </a:extLst>
        </xdr:cNvPr>
        <xdr:cNvSpPr/>
      </xdr:nvSpPr>
      <xdr:spPr>
        <a:xfrm>
          <a:off x="8699500" y="67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67056</xdr:rowOff>
    </xdr:from>
    <xdr:to>
      <xdr:col>50</xdr:col>
      <xdr:colOff>114300</xdr:colOff>
      <xdr:row>39</xdr:row>
      <xdr:rowOff>73696</xdr:rowOff>
    </xdr:to>
    <xdr:cxnSp macro="">
      <xdr:nvCxnSpPr>
        <xdr:cNvPr id="136" name="直線コネクタ 135">
          <a:extLst>
            <a:ext uri="{FF2B5EF4-FFF2-40B4-BE49-F238E27FC236}">
              <a16:creationId xmlns:a16="http://schemas.microsoft.com/office/drawing/2014/main" id="{347CADF2-49D6-4D98-B6B4-508B577EF724}"/>
            </a:ext>
          </a:extLst>
        </xdr:cNvPr>
        <xdr:cNvCxnSpPr/>
      </xdr:nvCxnSpPr>
      <xdr:spPr>
        <a:xfrm flipV="1">
          <a:off x="8750300" y="675360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25291</xdr:rowOff>
    </xdr:from>
    <xdr:to>
      <xdr:col>41</xdr:col>
      <xdr:colOff>101600</xdr:colOff>
      <xdr:row>39</xdr:row>
      <xdr:rowOff>126891</xdr:rowOff>
    </xdr:to>
    <xdr:sp macro="" textlink="">
      <xdr:nvSpPr>
        <xdr:cNvPr id="137" name="楕円 136">
          <a:extLst>
            <a:ext uri="{FF2B5EF4-FFF2-40B4-BE49-F238E27FC236}">
              <a16:creationId xmlns:a16="http://schemas.microsoft.com/office/drawing/2014/main" id="{CDF41363-8BC6-46AD-B5DA-335D3A4AFC35}"/>
            </a:ext>
          </a:extLst>
        </xdr:cNvPr>
        <xdr:cNvSpPr/>
      </xdr:nvSpPr>
      <xdr:spPr>
        <a:xfrm>
          <a:off x="7810500" y="671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73696</xdr:rowOff>
    </xdr:from>
    <xdr:to>
      <xdr:col>45</xdr:col>
      <xdr:colOff>177800</xdr:colOff>
      <xdr:row>39</xdr:row>
      <xdr:rowOff>76091</xdr:rowOff>
    </xdr:to>
    <xdr:cxnSp macro="">
      <xdr:nvCxnSpPr>
        <xdr:cNvPr id="138" name="直線コネクタ 137">
          <a:extLst>
            <a:ext uri="{FF2B5EF4-FFF2-40B4-BE49-F238E27FC236}">
              <a16:creationId xmlns:a16="http://schemas.microsoft.com/office/drawing/2014/main" id="{47FAC9F1-3BA8-499C-A977-F0F1408257E7}"/>
            </a:ext>
          </a:extLst>
        </xdr:cNvPr>
        <xdr:cNvCxnSpPr/>
      </xdr:nvCxnSpPr>
      <xdr:spPr>
        <a:xfrm flipV="1">
          <a:off x="7861300" y="676024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39" name="n_1aveValue【道路】&#10;一人当たり延長">
          <a:extLst>
            <a:ext uri="{FF2B5EF4-FFF2-40B4-BE49-F238E27FC236}">
              <a16:creationId xmlns:a16="http://schemas.microsoft.com/office/drawing/2014/main" id="{D8AFCEAB-ACAB-4003-9662-BC7A7D15D162}"/>
            </a:ext>
          </a:extLst>
        </xdr:cNvPr>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0" name="n_2aveValue【道路】&#10;一人当たり延長">
          <a:extLst>
            <a:ext uri="{FF2B5EF4-FFF2-40B4-BE49-F238E27FC236}">
              <a16:creationId xmlns:a16="http://schemas.microsoft.com/office/drawing/2014/main" id="{98315F80-D7BF-4440-A1AE-B7D2B37082D5}"/>
            </a:ext>
          </a:extLst>
        </xdr:cNvPr>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1" name="n_3aveValue【道路】&#10;一人当たり延長">
          <a:extLst>
            <a:ext uri="{FF2B5EF4-FFF2-40B4-BE49-F238E27FC236}">
              <a16:creationId xmlns:a16="http://schemas.microsoft.com/office/drawing/2014/main" id="{BC9DF7AB-03B1-4CAF-9F79-8BE432B2E9E5}"/>
            </a:ext>
          </a:extLst>
        </xdr:cNvPr>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2" name="n_4aveValue【道路】&#10;一人当たり延長">
          <a:extLst>
            <a:ext uri="{FF2B5EF4-FFF2-40B4-BE49-F238E27FC236}">
              <a16:creationId xmlns:a16="http://schemas.microsoft.com/office/drawing/2014/main" id="{7B888818-490E-4AA1-99A4-7D34EB528CFF}"/>
            </a:ext>
          </a:extLst>
        </xdr:cNvPr>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108983</xdr:rowOff>
    </xdr:from>
    <xdr:ext cx="469744" cy="259045"/>
    <xdr:sp macro="" textlink="">
      <xdr:nvSpPr>
        <xdr:cNvPr id="143" name="n_1mainValue【道路】&#10;一人当たり延長">
          <a:extLst>
            <a:ext uri="{FF2B5EF4-FFF2-40B4-BE49-F238E27FC236}">
              <a16:creationId xmlns:a16="http://schemas.microsoft.com/office/drawing/2014/main" id="{B53FC200-A680-4328-B511-46997C4DB39B}"/>
            </a:ext>
          </a:extLst>
        </xdr:cNvPr>
        <xdr:cNvSpPr txBox="1"/>
      </xdr:nvSpPr>
      <xdr:spPr>
        <a:xfrm>
          <a:off x="93917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115623</xdr:rowOff>
    </xdr:from>
    <xdr:ext cx="469744" cy="259045"/>
    <xdr:sp macro="" textlink="">
      <xdr:nvSpPr>
        <xdr:cNvPr id="144" name="n_2mainValue【道路】&#10;一人当たり延長">
          <a:extLst>
            <a:ext uri="{FF2B5EF4-FFF2-40B4-BE49-F238E27FC236}">
              <a16:creationId xmlns:a16="http://schemas.microsoft.com/office/drawing/2014/main" id="{51BD1F2F-7E97-4AE9-9211-2C6C37E3C565}"/>
            </a:ext>
          </a:extLst>
        </xdr:cNvPr>
        <xdr:cNvSpPr txBox="1"/>
      </xdr:nvSpPr>
      <xdr:spPr>
        <a:xfrm>
          <a:off x="8515427" y="68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118018</xdr:rowOff>
    </xdr:from>
    <xdr:ext cx="469744" cy="259045"/>
    <xdr:sp macro="" textlink="">
      <xdr:nvSpPr>
        <xdr:cNvPr id="145" name="n_3mainValue【道路】&#10;一人当たり延長">
          <a:extLst>
            <a:ext uri="{FF2B5EF4-FFF2-40B4-BE49-F238E27FC236}">
              <a16:creationId xmlns:a16="http://schemas.microsoft.com/office/drawing/2014/main" id="{465979DA-C9F5-4176-B24C-E384098D36CA}"/>
            </a:ext>
          </a:extLst>
        </xdr:cNvPr>
        <xdr:cNvSpPr txBox="1"/>
      </xdr:nvSpPr>
      <xdr:spPr>
        <a:xfrm>
          <a:off x="7626427" y="680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9F38EEF6-DCD3-49AF-ADD5-489C7F0630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52CEBC2-3360-47C9-9D8D-B103C379A3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EFE6E8D-02F7-4AA0-96C3-B8E20155F2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852C639-6906-480A-BFB9-C358019872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A90424E-2BB6-4483-B164-51F2A1DDD55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610DB38-0927-468F-8C0D-64397E368F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A441838-48BE-45ED-AFDE-F6CA035367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1DF688F-7438-49F6-A858-76BC14DBE0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E29523DB-3550-4DAB-B02D-D044A4692DF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6EC20EA-E967-4FE8-AF46-27ABA936A3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a:extLst>
            <a:ext uri="{FF2B5EF4-FFF2-40B4-BE49-F238E27FC236}">
              <a16:creationId xmlns:a16="http://schemas.microsoft.com/office/drawing/2014/main" id="{3EEB9ABE-B5A4-4F17-865A-FC733EB28934}"/>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8621A95A-4ACA-4338-B504-2F7AC335315E}"/>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a:extLst>
            <a:ext uri="{FF2B5EF4-FFF2-40B4-BE49-F238E27FC236}">
              <a16:creationId xmlns:a16="http://schemas.microsoft.com/office/drawing/2014/main" id="{BFCA0581-6834-4132-888D-0583A0D1A07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C047BE14-9AED-495F-8B34-0E3FC0C90F93}"/>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92F865C8-C2CC-4D0B-AF29-0CBA1BA446F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1CECFEAE-A960-4FBA-848C-19C3B857E38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1A71F165-C0D5-4023-8281-C61C9277CD4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B50A22DB-AF8A-48CA-87E7-08B81D62ADF3}"/>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CA944D2C-D3EF-4A10-8C5F-5106D5FBC998}"/>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8370B8A1-DBF1-4DF3-9B32-C4A4726B42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A6DD40DC-599E-4753-BBE4-33627C99381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16C9B111-42AB-46B7-9C20-57DB18B1DC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68" name="直線コネクタ 167">
          <a:extLst>
            <a:ext uri="{FF2B5EF4-FFF2-40B4-BE49-F238E27FC236}">
              <a16:creationId xmlns:a16="http://schemas.microsoft.com/office/drawing/2014/main" id="{52D85854-5BD5-4DF8-AE8B-577D843D0A80}"/>
            </a:ext>
          </a:extLst>
        </xdr:cNvPr>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D5BB4977-9579-4336-A250-E78FD1258A23}"/>
            </a:ext>
          </a:extLst>
        </xdr:cNvPr>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0" name="直線コネクタ 169">
          <a:extLst>
            <a:ext uri="{FF2B5EF4-FFF2-40B4-BE49-F238E27FC236}">
              <a16:creationId xmlns:a16="http://schemas.microsoft.com/office/drawing/2014/main" id="{C5B50267-86A2-417B-8E95-918618247DCC}"/>
            </a:ext>
          </a:extLst>
        </xdr:cNvPr>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524AD2E0-5B05-4D3B-A137-E24C93629CF1}"/>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2" name="直線コネクタ 171">
          <a:extLst>
            <a:ext uri="{FF2B5EF4-FFF2-40B4-BE49-F238E27FC236}">
              <a16:creationId xmlns:a16="http://schemas.microsoft.com/office/drawing/2014/main" id="{E7405068-8994-4167-B436-D902244D8440}"/>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5F1F3E6D-D643-4A2D-BA04-44640BF0A884}"/>
            </a:ext>
          </a:extLst>
        </xdr:cNvPr>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74" name="フローチャート: 判断 173">
          <a:extLst>
            <a:ext uri="{FF2B5EF4-FFF2-40B4-BE49-F238E27FC236}">
              <a16:creationId xmlns:a16="http://schemas.microsoft.com/office/drawing/2014/main" id="{ACFFBBDE-2B71-40B9-82E5-29B3B3E93F88}"/>
            </a:ext>
          </a:extLst>
        </xdr:cNvPr>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75" name="フローチャート: 判断 174">
          <a:extLst>
            <a:ext uri="{FF2B5EF4-FFF2-40B4-BE49-F238E27FC236}">
              <a16:creationId xmlns:a16="http://schemas.microsoft.com/office/drawing/2014/main" id="{51ADDBC9-2B94-404C-BE38-2AD1FF48FD96}"/>
            </a:ext>
          </a:extLst>
        </xdr:cNvPr>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76" name="フローチャート: 判断 175">
          <a:extLst>
            <a:ext uri="{FF2B5EF4-FFF2-40B4-BE49-F238E27FC236}">
              <a16:creationId xmlns:a16="http://schemas.microsoft.com/office/drawing/2014/main" id="{F338A103-73A0-4FBC-BFA0-62157085A75E}"/>
            </a:ext>
          </a:extLst>
        </xdr:cNvPr>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77" name="フローチャート: 判断 176">
          <a:extLst>
            <a:ext uri="{FF2B5EF4-FFF2-40B4-BE49-F238E27FC236}">
              <a16:creationId xmlns:a16="http://schemas.microsoft.com/office/drawing/2014/main" id="{7AEE7368-C5A5-472B-BFF3-2AB0C709747E}"/>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78" name="フローチャート: 判断 177">
          <a:extLst>
            <a:ext uri="{FF2B5EF4-FFF2-40B4-BE49-F238E27FC236}">
              <a16:creationId xmlns:a16="http://schemas.microsoft.com/office/drawing/2014/main" id="{78350A03-03B7-471B-BA87-E0007714B0F6}"/>
            </a:ext>
          </a:extLst>
        </xdr:cNvPr>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B165183-9630-4038-9832-5E53518606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C5C7164-9D8D-443F-A9E4-BE11D801AC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E69450E4-1ABB-4540-96AC-2B16C6C544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C29D6EE-5A72-43B9-9661-A305C72D6C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DBBCC32-5EA0-4E41-9D06-34A48C06ED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72644</xdr:rowOff>
    </xdr:from>
    <xdr:to>
      <xdr:col>24</xdr:col>
      <xdr:colOff>114300</xdr:colOff>
      <xdr:row>59</xdr:row>
      <xdr:rowOff>2794</xdr:rowOff>
    </xdr:to>
    <xdr:sp macro="" textlink="">
      <xdr:nvSpPr>
        <xdr:cNvPr id="184" name="楕円 183">
          <a:extLst>
            <a:ext uri="{FF2B5EF4-FFF2-40B4-BE49-F238E27FC236}">
              <a16:creationId xmlns:a16="http://schemas.microsoft.com/office/drawing/2014/main" id="{9EDF1D5E-24CB-4C66-BECE-D521C2C3C9D8}"/>
            </a:ext>
          </a:extLst>
        </xdr:cNvPr>
        <xdr:cNvSpPr/>
      </xdr:nvSpPr>
      <xdr:spPr>
        <a:xfrm>
          <a:off x="45847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95521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84DFFB0E-2F99-4A79-AB31-25B0ECFFAEA5}"/>
            </a:ext>
          </a:extLst>
        </xdr:cNvPr>
        <xdr:cNvSpPr txBox="1"/>
      </xdr:nvSpPr>
      <xdr:spPr>
        <a:xfrm>
          <a:off x="4673600" y="986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134366</xdr:rowOff>
    </xdr:from>
    <xdr:to>
      <xdr:col>20</xdr:col>
      <xdr:colOff>38100</xdr:colOff>
      <xdr:row>58</xdr:row>
      <xdr:rowOff>64516</xdr:rowOff>
    </xdr:to>
    <xdr:sp macro="" textlink="">
      <xdr:nvSpPr>
        <xdr:cNvPr id="186" name="楕円 185">
          <a:extLst>
            <a:ext uri="{FF2B5EF4-FFF2-40B4-BE49-F238E27FC236}">
              <a16:creationId xmlns:a16="http://schemas.microsoft.com/office/drawing/2014/main" id="{1C98347B-E200-44FB-B3AA-64803F9ABBF0}"/>
            </a:ext>
          </a:extLst>
        </xdr:cNvPr>
        <xdr:cNvSpPr/>
      </xdr:nvSpPr>
      <xdr:spPr>
        <a:xfrm>
          <a:off x="3746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xdr:rowOff>
    </xdr:from>
    <xdr:to>
      <xdr:col>24</xdr:col>
      <xdr:colOff>63500</xdr:colOff>
      <xdr:row>58</xdr:row>
      <xdr:rowOff>123444</xdr:rowOff>
    </xdr:to>
    <xdr:cxnSp macro="">
      <xdr:nvCxnSpPr>
        <xdr:cNvPr id="187" name="直線コネクタ 186">
          <a:extLst>
            <a:ext uri="{FF2B5EF4-FFF2-40B4-BE49-F238E27FC236}">
              <a16:creationId xmlns:a16="http://schemas.microsoft.com/office/drawing/2014/main" id="{3A5F3B8D-07D8-433A-B209-D6B52C06DC8B}"/>
            </a:ext>
          </a:extLst>
        </xdr:cNvPr>
        <xdr:cNvCxnSpPr/>
      </xdr:nvCxnSpPr>
      <xdr:spPr>
        <a:xfrm>
          <a:off x="3797300" y="99578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88" name="楕円 187">
          <a:extLst>
            <a:ext uri="{FF2B5EF4-FFF2-40B4-BE49-F238E27FC236}">
              <a16:creationId xmlns:a16="http://schemas.microsoft.com/office/drawing/2014/main" id="{9AB4A88F-DC71-44C9-A02E-A44D27C45163}"/>
            </a:ext>
          </a:extLst>
        </xdr:cNvPr>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13716</xdr:rowOff>
    </xdr:to>
    <xdr:cxnSp macro="">
      <xdr:nvCxnSpPr>
        <xdr:cNvPr id="189" name="直線コネクタ 188">
          <a:extLst>
            <a:ext uri="{FF2B5EF4-FFF2-40B4-BE49-F238E27FC236}">
              <a16:creationId xmlns:a16="http://schemas.microsoft.com/office/drawing/2014/main" id="{54A18EB0-9291-4A93-9AC2-51FA49365628}"/>
            </a:ext>
          </a:extLst>
        </xdr:cNvPr>
        <xdr:cNvCxnSpPr/>
      </xdr:nvCxnSpPr>
      <xdr:spPr>
        <a:xfrm>
          <a:off x="2908300" y="99212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33782</xdr:rowOff>
    </xdr:from>
    <xdr:to>
      <xdr:col>10</xdr:col>
      <xdr:colOff>165100</xdr:colOff>
      <xdr:row>57</xdr:row>
      <xdr:rowOff>135382</xdr:rowOff>
    </xdr:to>
    <xdr:sp macro="" textlink="">
      <xdr:nvSpPr>
        <xdr:cNvPr id="190" name="楕円 189">
          <a:extLst>
            <a:ext uri="{FF2B5EF4-FFF2-40B4-BE49-F238E27FC236}">
              <a16:creationId xmlns:a16="http://schemas.microsoft.com/office/drawing/2014/main" id="{687288A0-8358-45B3-943B-3C2CFCC2025A}"/>
            </a:ext>
          </a:extLst>
        </xdr:cNvPr>
        <xdr:cNvSpPr/>
      </xdr:nvSpPr>
      <xdr:spPr>
        <a:xfrm>
          <a:off x="1968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84582</xdr:rowOff>
    </xdr:from>
    <xdr:to>
      <xdr:col>15</xdr:col>
      <xdr:colOff>50800</xdr:colOff>
      <xdr:row>57</xdr:row>
      <xdr:rowOff>148590</xdr:rowOff>
    </xdr:to>
    <xdr:cxnSp macro="">
      <xdr:nvCxnSpPr>
        <xdr:cNvPr id="191" name="直線コネクタ 190">
          <a:extLst>
            <a:ext uri="{FF2B5EF4-FFF2-40B4-BE49-F238E27FC236}">
              <a16:creationId xmlns:a16="http://schemas.microsoft.com/office/drawing/2014/main" id="{54988EC0-41C1-4B87-BA94-9B1B5986BB35}"/>
            </a:ext>
          </a:extLst>
        </xdr:cNvPr>
        <xdr:cNvCxnSpPr/>
      </xdr:nvCxnSpPr>
      <xdr:spPr>
        <a:xfrm>
          <a:off x="2019300" y="98572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6BC0B4A2-3765-473D-971D-EDA8972FEAFD}"/>
            </a:ext>
          </a:extLst>
        </xdr:cNvPr>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30BADBEA-E0F6-4679-98FB-EA5D99D9308D}"/>
            </a:ext>
          </a:extLst>
        </xdr:cNvPr>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353ADD63-2BC1-4456-B98B-84ADDD5ECAFF}"/>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9BB23B1C-F11E-463E-B4FA-02B20C604CC1}"/>
            </a:ext>
          </a:extLst>
        </xdr:cNvPr>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81043</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29B76EDB-1FEA-4CD2-82BD-4129528C69BF}"/>
            </a:ext>
          </a:extLst>
        </xdr:cNvPr>
        <xdr:cNvSpPr txBox="1"/>
      </xdr:nvSpPr>
      <xdr:spPr>
        <a:xfrm>
          <a:off x="35820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CA7D91BE-1E85-43AD-9167-F0E12E1C6ACD}"/>
            </a:ext>
          </a:extLst>
        </xdr:cNvPr>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151909</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56D62E13-185E-42F4-9D6D-32ECD2B1C6C9}"/>
            </a:ext>
          </a:extLst>
        </xdr:cNvPr>
        <xdr:cNvSpPr txBox="1"/>
      </xdr:nvSpPr>
      <xdr:spPr>
        <a:xfrm>
          <a:off x="18167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A6CCD05B-64ED-4DE3-BD34-79DC0C25A59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1AEA2EE-2855-4CC9-963B-A3E6054C72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16E3936F-975E-4952-9910-EF792545F4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B64F9AA-50C4-4718-A19B-BA591C0028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CD5605B-F7ED-4F50-B563-9E20FBAE2C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1D61F15-7C9B-4537-B171-805BD83906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7C49A6A-CD66-4015-9C82-2B026C72CC8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EA6C9455-959E-4D93-A041-F9654C76DA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8306743A-0995-4F37-8B54-D5FC6C1BC3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80CA938D-7CE8-49BC-A290-7ACC27CA88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9" name="直線コネクタ 208">
          <a:extLst>
            <a:ext uri="{FF2B5EF4-FFF2-40B4-BE49-F238E27FC236}">
              <a16:creationId xmlns:a16="http://schemas.microsoft.com/office/drawing/2014/main" id="{48668274-9695-4B45-AA53-DD296CBF702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0" name="テキスト ボックス 209">
          <a:extLst>
            <a:ext uri="{FF2B5EF4-FFF2-40B4-BE49-F238E27FC236}">
              <a16:creationId xmlns:a16="http://schemas.microsoft.com/office/drawing/2014/main" id="{D6929627-F82E-4170-B732-3B23500D4BA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1" name="直線コネクタ 210">
          <a:extLst>
            <a:ext uri="{FF2B5EF4-FFF2-40B4-BE49-F238E27FC236}">
              <a16:creationId xmlns:a16="http://schemas.microsoft.com/office/drawing/2014/main" id="{8CB633DF-0067-40D1-8D4A-DAB84FF9957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2" name="テキスト ボックス 211">
          <a:extLst>
            <a:ext uri="{FF2B5EF4-FFF2-40B4-BE49-F238E27FC236}">
              <a16:creationId xmlns:a16="http://schemas.microsoft.com/office/drawing/2014/main" id="{A4666439-B14E-4248-8B68-DDE1053450A6}"/>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3" name="直線コネクタ 212">
          <a:extLst>
            <a:ext uri="{FF2B5EF4-FFF2-40B4-BE49-F238E27FC236}">
              <a16:creationId xmlns:a16="http://schemas.microsoft.com/office/drawing/2014/main" id="{39A23F2A-9037-4550-8F11-5070E1A2823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4" name="テキスト ボックス 213">
          <a:extLst>
            <a:ext uri="{FF2B5EF4-FFF2-40B4-BE49-F238E27FC236}">
              <a16:creationId xmlns:a16="http://schemas.microsoft.com/office/drawing/2014/main" id="{DB08F66E-2304-4F5D-AC7E-5662C737298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5" name="直線コネクタ 214">
          <a:extLst>
            <a:ext uri="{FF2B5EF4-FFF2-40B4-BE49-F238E27FC236}">
              <a16:creationId xmlns:a16="http://schemas.microsoft.com/office/drawing/2014/main" id="{958ED6B7-40ED-4EDB-B89D-E4D90158A7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6" name="テキスト ボックス 215">
          <a:extLst>
            <a:ext uri="{FF2B5EF4-FFF2-40B4-BE49-F238E27FC236}">
              <a16:creationId xmlns:a16="http://schemas.microsoft.com/office/drawing/2014/main" id="{276F3E55-6837-49AC-946E-3E401B190DE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7" name="直線コネクタ 216">
          <a:extLst>
            <a:ext uri="{FF2B5EF4-FFF2-40B4-BE49-F238E27FC236}">
              <a16:creationId xmlns:a16="http://schemas.microsoft.com/office/drawing/2014/main" id="{AE0D2162-2134-4B9B-A926-E52B3CDD1E8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8" name="テキスト ボックス 217">
          <a:extLst>
            <a:ext uri="{FF2B5EF4-FFF2-40B4-BE49-F238E27FC236}">
              <a16:creationId xmlns:a16="http://schemas.microsoft.com/office/drawing/2014/main" id="{AE03BEEE-2FC1-4A43-B30D-345CBAD6D049}"/>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9" name="直線コネクタ 218">
          <a:extLst>
            <a:ext uri="{FF2B5EF4-FFF2-40B4-BE49-F238E27FC236}">
              <a16:creationId xmlns:a16="http://schemas.microsoft.com/office/drawing/2014/main" id="{B6AFD988-92DF-4100-973A-8B64A5B5A2D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0" name="テキスト ボックス 219">
          <a:extLst>
            <a:ext uri="{FF2B5EF4-FFF2-40B4-BE49-F238E27FC236}">
              <a16:creationId xmlns:a16="http://schemas.microsoft.com/office/drawing/2014/main" id="{61DD928B-8B31-4674-B765-1C96DBCF58E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A31FE379-2BD2-432B-8567-3D1CF32F7D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2" name="テキスト ボックス 221">
          <a:extLst>
            <a:ext uri="{FF2B5EF4-FFF2-40B4-BE49-F238E27FC236}">
              <a16:creationId xmlns:a16="http://schemas.microsoft.com/office/drawing/2014/main" id="{34B394BF-E7AF-49FA-B280-DEFE9D84677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B5FE4ADE-7512-496C-9F59-268327750F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24" name="直線コネクタ 223">
          <a:extLst>
            <a:ext uri="{FF2B5EF4-FFF2-40B4-BE49-F238E27FC236}">
              <a16:creationId xmlns:a16="http://schemas.microsoft.com/office/drawing/2014/main" id="{E5018116-C795-435A-935F-3F6F19332697}"/>
            </a:ext>
          </a:extLst>
        </xdr:cNvPr>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id="{DB09F6DA-84C1-4BAA-930E-0B77F1875C3E}"/>
            </a:ext>
          </a:extLst>
        </xdr:cNvPr>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26" name="直線コネクタ 225">
          <a:extLst>
            <a:ext uri="{FF2B5EF4-FFF2-40B4-BE49-F238E27FC236}">
              <a16:creationId xmlns:a16="http://schemas.microsoft.com/office/drawing/2014/main" id="{0FE7DF62-AE44-4D9B-8958-94CDE2310BE2}"/>
            </a:ext>
          </a:extLst>
        </xdr:cNvPr>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27" name="【橋りょう・トンネル】&#10;一人当たり有形固定資産（償却資産）額最大値テキスト">
          <a:extLst>
            <a:ext uri="{FF2B5EF4-FFF2-40B4-BE49-F238E27FC236}">
              <a16:creationId xmlns:a16="http://schemas.microsoft.com/office/drawing/2014/main" id="{151515F3-55B8-41F8-9804-9BC4ED87984F}"/>
            </a:ext>
          </a:extLst>
        </xdr:cNvPr>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28" name="直線コネクタ 227">
          <a:extLst>
            <a:ext uri="{FF2B5EF4-FFF2-40B4-BE49-F238E27FC236}">
              <a16:creationId xmlns:a16="http://schemas.microsoft.com/office/drawing/2014/main" id="{462392D7-09E7-448C-82A5-2F98CECFBC00}"/>
            </a:ext>
          </a:extLst>
        </xdr:cNvPr>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A23B3C5E-CBD0-48AE-9D8F-B28F9ABD0F60}"/>
            </a:ext>
          </a:extLst>
        </xdr:cNvPr>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0" name="フローチャート: 判断 229">
          <a:extLst>
            <a:ext uri="{FF2B5EF4-FFF2-40B4-BE49-F238E27FC236}">
              <a16:creationId xmlns:a16="http://schemas.microsoft.com/office/drawing/2014/main" id="{208AE960-B3B8-4A34-988E-88EAF19DEE1B}"/>
            </a:ext>
          </a:extLst>
        </xdr:cNvPr>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31" name="フローチャート: 判断 230">
          <a:extLst>
            <a:ext uri="{FF2B5EF4-FFF2-40B4-BE49-F238E27FC236}">
              <a16:creationId xmlns:a16="http://schemas.microsoft.com/office/drawing/2014/main" id="{E9A2EFDA-5340-46C3-B589-F01FFBDD76C4}"/>
            </a:ext>
          </a:extLst>
        </xdr:cNvPr>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32" name="フローチャート: 判断 231">
          <a:extLst>
            <a:ext uri="{FF2B5EF4-FFF2-40B4-BE49-F238E27FC236}">
              <a16:creationId xmlns:a16="http://schemas.microsoft.com/office/drawing/2014/main" id="{9C6D1E1A-C305-4740-8012-E0CB6A148B0C}"/>
            </a:ext>
          </a:extLst>
        </xdr:cNvPr>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33" name="フローチャート: 判断 232">
          <a:extLst>
            <a:ext uri="{FF2B5EF4-FFF2-40B4-BE49-F238E27FC236}">
              <a16:creationId xmlns:a16="http://schemas.microsoft.com/office/drawing/2014/main" id="{A665D134-2E42-460A-A1B2-C543A3DC09A9}"/>
            </a:ext>
          </a:extLst>
        </xdr:cNvPr>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34" name="フローチャート: 判断 233">
          <a:extLst>
            <a:ext uri="{FF2B5EF4-FFF2-40B4-BE49-F238E27FC236}">
              <a16:creationId xmlns:a16="http://schemas.microsoft.com/office/drawing/2014/main" id="{C91222FE-204B-45BD-AB3E-F062BFDBD049}"/>
            </a:ext>
          </a:extLst>
        </xdr:cNvPr>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B5E830B-1A54-4ED1-8849-0CC2A96E533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9B60F3F-4BE8-4B00-BD62-4B06592BE7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BDB365A-5EFC-44B3-BF87-58D5B3B7F2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EE48172-FDAD-40CC-9B4D-647B103B76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B010994-B70F-4E3D-B767-52491DE4BA5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35499</xdr:rowOff>
    </xdr:from>
    <xdr:to>
      <xdr:col>55</xdr:col>
      <xdr:colOff>50800</xdr:colOff>
      <xdr:row>63</xdr:row>
      <xdr:rowOff>137099</xdr:rowOff>
    </xdr:to>
    <xdr:sp macro="" textlink="">
      <xdr:nvSpPr>
        <xdr:cNvPr id="240" name="楕円 239">
          <a:extLst>
            <a:ext uri="{FF2B5EF4-FFF2-40B4-BE49-F238E27FC236}">
              <a16:creationId xmlns:a16="http://schemas.microsoft.com/office/drawing/2014/main" id="{8DC94826-9B29-4060-B6FA-6E68C3115267}"/>
            </a:ext>
          </a:extLst>
        </xdr:cNvPr>
        <xdr:cNvSpPr/>
      </xdr:nvSpPr>
      <xdr:spPr>
        <a:xfrm>
          <a:off x="10426700" y="108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13926</xdr:rowOff>
    </xdr:from>
    <xdr:ext cx="599010" cy="259045"/>
    <xdr:sp macro="" textlink="">
      <xdr:nvSpPr>
        <xdr:cNvPr id="241" name="【橋りょう・トンネル】&#10;一人当たり有形固定資産（償却資産）額該当値テキスト">
          <a:extLst>
            <a:ext uri="{FF2B5EF4-FFF2-40B4-BE49-F238E27FC236}">
              <a16:creationId xmlns:a16="http://schemas.microsoft.com/office/drawing/2014/main" id="{DF8A9D64-91BD-49EA-95C6-AAC5305AC786}"/>
            </a:ext>
          </a:extLst>
        </xdr:cNvPr>
        <xdr:cNvSpPr txBox="1"/>
      </xdr:nvSpPr>
      <xdr:spPr>
        <a:xfrm>
          <a:off x="10515600" y="108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34471</xdr:rowOff>
    </xdr:from>
    <xdr:to>
      <xdr:col>50</xdr:col>
      <xdr:colOff>165100</xdr:colOff>
      <xdr:row>63</xdr:row>
      <xdr:rowOff>136071</xdr:rowOff>
    </xdr:to>
    <xdr:sp macro="" textlink="">
      <xdr:nvSpPr>
        <xdr:cNvPr id="242" name="楕円 241">
          <a:extLst>
            <a:ext uri="{FF2B5EF4-FFF2-40B4-BE49-F238E27FC236}">
              <a16:creationId xmlns:a16="http://schemas.microsoft.com/office/drawing/2014/main" id="{0F959F97-D569-4F96-A884-2231B92C0ADD}"/>
            </a:ext>
          </a:extLst>
        </xdr:cNvPr>
        <xdr:cNvSpPr/>
      </xdr:nvSpPr>
      <xdr:spPr>
        <a:xfrm>
          <a:off x="9588500" y="1083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85271</xdr:rowOff>
    </xdr:from>
    <xdr:to>
      <xdr:col>55</xdr:col>
      <xdr:colOff>0</xdr:colOff>
      <xdr:row>63</xdr:row>
      <xdr:rowOff>86299</xdr:rowOff>
    </xdr:to>
    <xdr:cxnSp macro="">
      <xdr:nvCxnSpPr>
        <xdr:cNvPr id="243" name="直線コネクタ 242">
          <a:extLst>
            <a:ext uri="{FF2B5EF4-FFF2-40B4-BE49-F238E27FC236}">
              <a16:creationId xmlns:a16="http://schemas.microsoft.com/office/drawing/2014/main" id="{5E8AB66E-387A-4F86-8262-EC41B7437A68}"/>
            </a:ext>
          </a:extLst>
        </xdr:cNvPr>
        <xdr:cNvCxnSpPr/>
      </xdr:nvCxnSpPr>
      <xdr:spPr>
        <a:xfrm>
          <a:off x="9639300" y="10886621"/>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39650</xdr:rowOff>
    </xdr:from>
    <xdr:to>
      <xdr:col>46</xdr:col>
      <xdr:colOff>38100</xdr:colOff>
      <xdr:row>63</xdr:row>
      <xdr:rowOff>141250</xdr:rowOff>
    </xdr:to>
    <xdr:sp macro="" textlink="">
      <xdr:nvSpPr>
        <xdr:cNvPr id="244" name="楕円 243">
          <a:extLst>
            <a:ext uri="{FF2B5EF4-FFF2-40B4-BE49-F238E27FC236}">
              <a16:creationId xmlns:a16="http://schemas.microsoft.com/office/drawing/2014/main" id="{40F34658-1BC2-45C3-8673-7990A2A16C06}"/>
            </a:ext>
          </a:extLst>
        </xdr:cNvPr>
        <xdr:cNvSpPr/>
      </xdr:nvSpPr>
      <xdr:spPr>
        <a:xfrm>
          <a:off x="8699500" y="108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85271</xdr:rowOff>
    </xdr:from>
    <xdr:to>
      <xdr:col>50</xdr:col>
      <xdr:colOff>114300</xdr:colOff>
      <xdr:row>63</xdr:row>
      <xdr:rowOff>90450</xdr:rowOff>
    </xdr:to>
    <xdr:cxnSp macro="">
      <xdr:nvCxnSpPr>
        <xdr:cNvPr id="245" name="直線コネクタ 244">
          <a:extLst>
            <a:ext uri="{FF2B5EF4-FFF2-40B4-BE49-F238E27FC236}">
              <a16:creationId xmlns:a16="http://schemas.microsoft.com/office/drawing/2014/main" id="{65B081B1-7AEE-48E7-B195-3C5741231448}"/>
            </a:ext>
          </a:extLst>
        </xdr:cNvPr>
        <xdr:cNvCxnSpPr/>
      </xdr:nvCxnSpPr>
      <xdr:spPr>
        <a:xfrm flipV="1">
          <a:off x="8750300" y="10886621"/>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41470</xdr:rowOff>
    </xdr:from>
    <xdr:to>
      <xdr:col>41</xdr:col>
      <xdr:colOff>101600</xdr:colOff>
      <xdr:row>63</xdr:row>
      <xdr:rowOff>143070</xdr:rowOff>
    </xdr:to>
    <xdr:sp macro="" textlink="">
      <xdr:nvSpPr>
        <xdr:cNvPr id="246" name="楕円 245">
          <a:extLst>
            <a:ext uri="{FF2B5EF4-FFF2-40B4-BE49-F238E27FC236}">
              <a16:creationId xmlns:a16="http://schemas.microsoft.com/office/drawing/2014/main" id="{4B62D990-721E-4DFB-A444-1A1F928352AF}"/>
            </a:ext>
          </a:extLst>
        </xdr:cNvPr>
        <xdr:cNvSpPr/>
      </xdr:nvSpPr>
      <xdr:spPr>
        <a:xfrm>
          <a:off x="7810500" y="108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90450</xdr:rowOff>
    </xdr:from>
    <xdr:to>
      <xdr:col>45</xdr:col>
      <xdr:colOff>177800</xdr:colOff>
      <xdr:row>63</xdr:row>
      <xdr:rowOff>92270</xdr:rowOff>
    </xdr:to>
    <xdr:cxnSp macro="">
      <xdr:nvCxnSpPr>
        <xdr:cNvPr id="247" name="直線コネクタ 246">
          <a:extLst>
            <a:ext uri="{FF2B5EF4-FFF2-40B4-BE49-F238E27FC236}">
              <a16:creationId xmlns:a16="http://schemas.microsoft.com/office/drawing/2014/main" id="{818B117C-021D-4938-A29A-F129D8F0C7EB}"/>
            </a:ext>
          </a:extLst>
        </xdr:cNvPr>
        <xdr:cNvCxnSpPr/>
      </xdr:nvCxnSpPr>
      <xdr:spPr>
        <a:xfrm flipV="1">
          <a:off x="7861300" y="10891800"/>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48" name="n_1aveValue【橋りょう・トンネル】&#10;一人当たり有形固定資産（償却資産）額">
          <a:extLst>
            <a:ext uri="{FF2B5EF4-FFF2-40B4-BE49-F238E27FC236}">
              <a16:creationId xmlns:a16="http://schemas.microsoft.com/office/drawing/2014/main" id="{90E3E12C-D314-47B7-B54E-7891EB0B1B9B}"/>
            </a:ext>
          </a:extLst>
        </xdr:cNvPr>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49" name="n_2aveValue【橋りょう・トンネル】&#10;一人当たり有形固定資産（償却資産）額">
          <a:extLst>
            <a:ext uri="{FF2B5EF4-FFF2-40B4-BE49-F238E27FC236}">
              <a16:creationId xmlns:a16="http://schemas.microsoft.com/office/drawing/2014/main" id="{6FF44906-D8C1-4836-844A-A8AF0299F3FC}"/>
            </a:ext>
          </a:extLst>
        </xdr:cNvPr>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50" name="n_3aveValue【橋りょう・トンネル】&#10;一人当たり有形固定資産（償却資産）額">
          <a:extLst>
            <a:ext uri="{FF2B5EF4-FFF2-40B4-BE49-F238E27FC236}">
              <a16:creationId xmlns:a16="http://schemas.microsoft.com/office/drawing/2014/main" id="{E11E97ED-3D01-4E81-A4DF-507139108556}"/>
            </a:ext>
          </a:extLst>
        </xdr:cNvPr>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51" name="n_4aveValue【橋りょう・トンネル】&#10;一人当たり有形固定資産（償却資産）額">
          <a:extLst>
            <a:ext uri="{FF2B5EF4-FFF2-40B4-BE49-F238E27FC236}">
              <a16:creationId xmlns:a16="http://schemas.microsoft.com/office/drawing/2014/main" id="{4124DF25-BDF4-4789-9BE5-5629F441FB76}"/>
            </a:ext>
          </a:extLst>
        </xdr:cNvPr>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127198</xdr:rowOff>
    </xdr:from>
    <xdr:ext cx="599010" cy="259045"/>
    <xdr:sp macro="" textlink="">
      <xdr:nvSpPr>
        <xdr:cNvPr id="252" name="n_1mainValue【橋りょう・トンネル】&#10;一人当たり有形固定資産（償却資産）額">
          <a:extLst>
            <a:ext uri="{FF2B5EF4-FFF2-40B4-BE49-F238E27FC236}">
              <a16:creationId xmlns:a16="http://schemas.microsoft.com/office/drawing/2014/main" id="{281AD826-4211-4BC5-BE55-2E039C65A28C}"/>
            </a:ext>
          </a:extLst>
        </xdr:cNvPr>
        <xdr:cNvSpPr txBox="1"/>
      </xdr:nvSpPr>
      <xdr:spPr>
        <a:xfrm>
          <a:off x="9327095" y="1092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132377</xdr:rowOff>
    </xdr:from>
    <xdr:ext cx="599010" cy="259045"/>
    <xdr:sp macro="" textlink="">
      <xdr:nvSpPr>
        <xdr:cNvPr id="253" name="n_2mainValue【橋りょう・トンネル】&#10;一人当たり有形固定資産（償却資産）額">
          <a:extLst>
            <a:ext uri="{FF2B5EF4-FFF2-40B4-BE49-F238E27FC236}">
              <a16:creationId xmlns:a16="http://schemas.microsoft.com/office/drawing/2014/main" id="{1E4CCAC1-B141-43B4-9797-F09D52FA789D}"/>
            </a:ext>
          </a:extLst>
        </xdr:cNvPr>
        <xdr:cNvSpPr txBox="1"/>
      </xdr:nvSpPr>
      <xdr:spPr>
        <a:xfrm>
          <a:off x="8450795" y="1093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134197</xdr:rowOff>
    </xdr:from>
    <xdr:ext cx="599010" cy="259045"/>
    <xdr:sp macro="" textlink="">
      <xdr:nvSpPr>
        <xdr:cNvPr id="254" name="n_3mainValue【橋りょう・トンネル】&#10;一人当たり有形固定資産（償却資産）額">
          <a:extLst>
            <a:ext uri="{FF2B5EF4-FFF2-40B4-BE49-F238E27FC236}">
              <a16:creationId xmlns:a16="http://schemas.microsoft.com/office/drawing/2014/main" id="{407D592C-9C1F-4F14-BAB3-C780708EE411}"/>
            </a:ext>
          </a:extLst>
        </xdr:cNvPr>
        <xdr:cNvSpPr txBox="1"/>
      </xdr:nvSpPr>
      <xdr:spPr>
        <a:xfrm>
          <a:off x="7561795" y="1093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5" name="正方形/長方形 254">
          <a:extLst>
            <a:ext uri="{FF2B5EF4-FFF2-40B4-BE49-F238E27FC236}">
              <a16:creationId xmlns:a16="http://schemas.microsoft.com/office/drawing/2014/main" id="{D88CA7D9-D658-4E8E-93E1-C4A5DCCE15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6" name="正方形/長方形 255">
          <a:extLst>
            <a:ext uri="{FF2B5EF4-FFF2-40B4-BE49-F238E27FC236}">
              <a16:creationId xmlns:a16="http://schemas.microsoft.com/office/drawing/2014/main" id="{95236E6E-3FC1-4D7A-A627-80617D5F8BD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7" name="正方形/長方形 256">
          <a:extLst>
            <a:ext uri="{FF2B5EF4-FFF2-40B4-BE49-F238E27FC236}">
              <a16:creationId xmlns:a16="http://schemas.microsoft.com/office/drawing/2014/main" id="{6D09BB3A-62E9-487B-8411-1C87C45E3C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8" name="正方形/長方形 257">
          <a:extLst>
            <a:ext uri="{FF2B5EF4-FFF2-40B4-BE49-F238E27FC236}">
              <a16:creationId xmlns:a16="http://schemas.microsoft.com/office/drawing/2014/main" id="{3A213C9B-0D6B-4A92-9110-3C4087C4DA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9" name="正方形/長方形 258">
          <a:extLst>
            <a:ext uri="{FF2B5EF4-FFF2-40B4-BE49-F238E27FC236}">
              <a16:creationId xmlns:a16="http://schemas.microsoft.com/office/drawing/2014/main" id="{BFF6AD4C-5B84-4D98-B8A9-74F1C200A1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0" name="正方形/長方形 259">
          <a:extLst>
            <a:ext uri="{FF2B5EF4-FFF2-40B4-BE49-F238E27FC236}">
              <a16:creationId xmlns:a16="http://schemas.microsoft.com/office/drawing/2014/main" id="{A38BB4F7-CCC6-41FB-AA58-BEC190DB63A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1" name="正方形/長方形 260">
          <a:extLst>
            <a:ext uri="{FF2B5EF4-FFF2-40B4-BE49-F238E27FC236}">
              <a16:creationId xmlns:a16="http://schemas.microsoft.com/office/drawing/2014/main" id="{DF74A186-6978-4AF0-932B-000E8FC616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正方形/長方形 261">
          <a:extLst>
            <a:ext uri="{FF2B5EF4-FFF2-40B4-BE49-F238E27FC236}">
              <a16:creationId xmlns:a16="http://schemas.microsoft.com/office/drawing/2014/main" id="{C5DD09FC-3E3E-47BF-A905-6D7400E254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3" name="テキスト ボックス 262">
          <a:extLst>
            <a:ext uri="{FF2B5EF4-FFF2-40B4-BE49-F238E27FC236}">
              <a16:creationId xmlns:a16="http://schemas.microsoft.com/office/drawing/2014/main" id="{BFB46CB1-C015-40EF-8AA9-E9E75D7782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4" name="直線コネクタ 263">
          <a:extLst>
            <a:ext uri="{FF2B5EF4-FFF2-40B4-BE49-F238E27FC236}">
              <a16:creationId xmlns:a16="http://schemas.microsoft.com/office/drawing/2014/main" id="{11C7B62E-BDDA-4886-BE5D-EA4EE4F10D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5" name="テキスト ボックス 264">
          <a:extLst>
            <a:ext uri="{FF2B5EF4-FFF2-40B4-BE49-F238E27FC236}">
              <a16:creationId xmlns:a16="http://schemas.microsoft.com/office/drawing/2014/main" id="{86F447C4-4755-468F-8F9C-E1B02BAF52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6" name="直線コネクタ 265">
          <a:extLst>
            <a:ext uri="{FF2B5EF4-FFF2-40B4-BE49-F238E27FC236}">
              <a16:creationId xmlns:a16="http://schemas.microsoft.com/office/drawing/2014/main" id="{2D27561E-6A8A-4997-A3F3-198FB335BCA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7" name="テキスト ボックス 266">
          <a:extLst>
            <a:ext uri="{FF2B5EF4-FFF2-40B4-BE49-F238E27FC236}">
              <a16:creationId xmlns:a16="http://schemas.microsoft.com/office/drawing/2014/main" id="{7937B1DC-D930-4F47-ACAE-80319AB6173F}"/>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8" name="直線コネクタ 267">
          <a:extLst>
            <a:ext uri="{FF2B5EF4-FFF2-40B4-BE49-F238E27FC236}">
              <a16:creationId xmlns:a16="http://schemas.microsoft.com/office/drawing/2014/main" id="{99472E97-DF5D-444E-BA09-13929018917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9" name="テキスト ボックス 268">
          <a:extLst>
            <a:ext uri="{FF2B5EF4-FFF2-40B4-BE49-F238E27FC236}">
              <a16:creationId xmlns:a16="http://schemas.microsoft.com/office/drawing/2014/main" id="{28D0D9F7-C2AC-4DCB-96CA-4C1E0BA602D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0" name="直線コネクタ 269">
          <a:extLst>
            <a:ext uri="{FF2B5EF4-FFF2-40B4-BE49-F238E27FC236}">
              <a16:creationId xmlns:a16="http://schemas.microsoft.com/office/drawing/2014/main" id="{71889AE5-E076-4F28-9267-26CA7C66C6D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1" name="テキスト ボックス 270">
          <a:extLst>
            <a:ext uri="{FF2B5EF4-FFF2-40B4-BE49-F238E27FC236}">
              <a16:creationId xmlns:a16="http://schemas.microsoft.com/office/drawing/2014/main" id="{7224BFD2-4A41-4F75-A101-F8EC5BF000D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2" name="直線コネクタ 271">
          <a:extLst>
            <a:ext uri="{FF2B5EF4-FFF2-40B4-BE49-F238E27FC236}">
              <a16:creationId xmlns:a16="http://schemas.microsoft.com/office/drawing/2014/main" id="{E82AA5E8-99CA-49EE-8380-4F22A55BE98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3" name="テキスト ボックス 272">
          <a:extLst>
            <a:ext uri="{FF2B5EF4-FFF2-40B4-BE49-F238E27FC236}">
              <a16:creationId xmlns:a16="http://schemas.microsoft.com/office/drawing/2014/main" id="{90F94B45-5106-4F6D-8CF6-2E060C38FDCB}"/>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19AD9423-794C-43E8-844A-7E3466DD43A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8467ED70-6498-44E1-87B5-A9EA8E1BE96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A94C307B-B477-495C-9F5B-2587E84BB9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77" name="直線コネクタ 276">
          <a:extLst>
            <a:ext uri="{FF2B5EF4-FFF2-40B4-BE49-F238E27FC236}">
              <a16:creationId xmlns:a16="http://schemas.microsoft.com/office/drawing/2014/main" id="{E9929F9C-ADAC-4D02-B651-CAF2FFE83425}"/>
            </a:ext>
          </a:extLst>
        </xdr:cNvPr>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52206E7B-FF35-4AF9-9401-9ADCF197DC91}"/>
            </a:ext>
          </a:extLst>
        </xdr:cNvPr>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79" name="直線コネクタ 278">
          <a:extLst>
            <a:ext uri="{FF2B5EF4-FFF2-40B4-BE49-F238E27FC236}">
              <a16:creationId xmlns:a16="http://schemas.microsoft.com/office/drawing/2014/main" id="{9F4DFECE-7059-4955-87C6-B560678499CF}"/>
            </a:ext>
          </a:extLst>
        </xdr:cNvPr>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4E9A28BC-C906-465D-AADD-1DA598FFE6F8}"/>
            </a:ext>
          </a:extLst>
        </xdr:cNvPr>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81" name="直線コネクタ 280">
          <a:extLst>
            <a:ext uri="{FF2B5EF4-FFF2-40B4-BE49-F238E27FC236}">
              <a16:creationId xmlns:a16="http://schemas.microsoft.com/office/drawing/2014/main" id="{8B0343A4-9417-4D89-B906-2D8656F2DCB3}"/>
            </a:ext>
          </a:extLst>
        </xdr:cNvPr>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E0AA4F5E-A314-41EB-92F8-807ED051A5CF}"/>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3" name="フローチャート: 判断 282">
          <a:extLst>
            <a:ext uri="{FF2B5EF4-FFF2-40B4-BE49-F238E27FC236}">
              <a16:creationId xmlns:a16="http://schemas.microsoft.com/office/drawing/2014/main" id="{EB7A7164-C6AA-4195-9B36-1D618152A16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84" name="フローチャート: 判断 283">
          <a:extLst>
            <a:ext uri="{FF2B5EF4-FFF2-40B4-BE49-F238E27FC236}">
              <a16:creationId xmlns:a16="http://schemas.microsoft.com/office/drawing/2014/main" id="{36ABC97C-403F-4B7B-9C56-02F72981E902}"/>
            </a:ext>
          </a:extLst>
        </xdr:cNvPr>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85" name="フローチャート: 判断 284">
          <a:extLst>
            <a:ext uri="{FF2B5EF4-FFF2-40B4-BE49-F238E27FC236}">
              <a16:creationId xmlns:a16="http://schemas.microsoft.com/office/drawing/2014/main" id="{4D5B4CA4-E144-480E-B6A9-E36646284B07}"/>
            </a:ext>
          </a:extLst>
        </xdr:cNvPr>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86" name="フローチャート: 判断 285">
          <a:extLst>
            <a:ext uri="{FF2B5EF4-FFF2-40B4-BE49-F238E27FC236}">
              <a16:creationId xmlns:a16="http://schemas.microsoft.com/office/drawing/2014/main" id="{9B316FC9-9A86-4650-B637-30E7107FEC59}"/>
            </a:ext>
          </a:extLst>
        </xdr:cNvPr>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87" name="フローチャート: 判断 286">
          <a:extLst>
            <a:ext uri="{FF2B5EF4-FFF2-40B4-BE49-F238E27FC236}">
              <a16:creationId xmlns:a16="http://schemas.microsoft.com/office/drawing/2014/main" id="{77FAEDE4-A814-4F05-9950-E90B56713688}"/>
            </a:ext>
          </a:extLst>
        </xdr:cNvPr>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99C0F92-8F4A-4DD8-90CB-7832074F11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6A446BD-47C9-47EF-BD33-1284191CC6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BA86481-88E4-465E-9F98-2FC408A3BF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C896435-EC65-4C9C-887F-81BA951867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B84ABCC-37AB-4A8E-BE0A-DBEEB87212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81026</xdr:rowOff>
    </xdr:from>
    <xdr:to>
      <xdr:col>24</xdr:col>
      <xdr:colOff>114300</xdr:colOff>
      <xdr:row>80</xdr:row>
      <xdr:rowOff>11176</xdr:rowOff>
    </xdr:to>
    <xdr:sp macro="" textlink="">
      <xdr:nvSpPr>
        <xdr:cNvPr id="293" name="楕円 292">
          <a:extLst>
            <a:ext uri="{FF2B5EF4-FFF2-40B4-BE49-F238E27FC236}">
              <a16:creationId xmlns:a16="http://schemas.microsoft.com/office/drawing/2014/main" id="{AD82042D-43CC-444A-BD7E-2574412B21C3}"/>
            </a:ext>
          </a:extLst>
        </xdr:cNvPr>
        <xdr:cNvSpPr/>
      </xdr:nvSpPr>
      <xdr:spPr>
        <a:xfrm>
          <a:off x="4584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103903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8D58DBAF-B78A-4529-A83A-A60CF1B4ED8C}"/>
            </a:ext>
          </a:extLst>
        </xdr:cNvPr>
        <xdr:cNvSpPr txBox="1"/>
      </xdr:nvSpPr>
      <xdr:spPr>
        <a:xfrm>
          <a:off x="4673600" y="1347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xdr:rowOff>
    </xdr:from>
    <xdr:to>
      <xdr:col>20</xdr:col>
      <xdr:colOff>38100</xdr:colOff>
      <xdr:row>79</xdr:row>
      <xdr:rowOff>104902</xdr:rowOff>
    </xdr:to>
    <xdr:sp macro="" textlink="">
      <xdr:nvSpPr>
        <xdr:cNvPr id="295" name="楕円 294">
          <a:extLst>
            <a:ext uri="{FF2B5EF4-FFF2-40B4-BE49-F238E27FC236}">
              <a16:creationId xmlns:a16="http://schemas.microsoft.com/office/drawing/2014/main" id="{B32638DF-1ED7-44E0-8591-CD095EAC7A52}"/>
            </a:ext>
          </a:extLst>
        </xdr:cNvPr>
        <xdr:cNvSpPr/>
      </xdr:nvSpPr>
      <xdr:spPr>
        <a:xfrm>
          <a:off x="3746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54102</xdr:rowOff>
    </xdr:from>
    <xdr:to>
      <xdr:col>24</xdr:col>
      <xdr:colOff>63500</xdr:colOff>
      <xdr:row>79</xdr:row>
      <xdr:rowOff>131826</xdr:rowOff>
    </xdr:to>
    <xdr:cxnSp macro="">
      <xdr:nvCxnSpPr>
        <xdr:cNvPr id="296" name="直線コネクタ 295">
          <a:extLst>
            <a:ext uri="{FF2B5EF4-FFF2-40B4-BE49-F238E27FC236}">
              <a16:creationId xmlns:a16="http://schemas.microsoft.com/office/drawing/2014/main" id="{44E8F48E-3CA4-41B6-836A-D095240FE07F}"/>
            </a:ext>
          </a:extLst>
        </xdr:cNvPr>
        <xdr:cNvCxnSpPr/>
      </xdr:nvCxnSpPr>
      <xdr:spPr>
        <a:xfrm>
          <a:off x="3797300" y="13598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97028</xdr:rowOff>
    </xdr:from>
    <xdr:to>
      <xdr:col>15</xdr:col>
      <xdr:colOff>101600</xdr:colOff>
      <xdr:row>79</xdr:row>
      <xdr:rowOff>27178</xdr:rowOff>
    </xdr:to>
    <xdr:sp macro="" textlink="">
      <xdr:nvSpPr>
        <xdr:cNvPr id="297" name="楕円 296">
          <a:extLst>
            <a:ext uri="{FF2B5EF4-FFF2-40B4-BE49-F238E27FC236}">
              <a16:creationId xmlns:a16="http://schemas.microsoft.com/office/drawing/2014/main" id="{50607136-3B9A-4B06-BDAF-53AAA4BBD7C9}"/>
            </a:ext>
          </a:extLst>
        </xdr:cNvPr>
        <xdr:cNvSpPr/>
      </xdr:nvSpPr>
      <xdr:spPr>
        <a:xfrm>
          <a:off x="2857500" y="134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147828</xdr:rowOff>
    </xdr:from>
    <xdr:to>
      <xdr:col>19</xdr:col>
      <xdr:colOff>177800</xdr:colOff>
      <xdr:row>79</xdr:row>
      <xdr:rowOff>54102</xdr:rowOff>
    </xdr:to>
    <xdr:cxnSp macro="">
      <xdr:nvCxnSpPr>
        <xdr:cNvPr id="298" name="直線コネクタ 297">
          <a:extLst>
            <a:ext uri="{FF2B5EF4-FFF2-40B4-BE49-F238E27FC236}">
              <a16:creationId xmlns:a16="http://schemas.microsoft.com/office/drawing/2014/main" id="{5F44E6B2-1DF6-4698-96B9-80A18DC3B9EE}"/>
            </a:ext>
          </a:extLst>
        </xdr:cNvPr>
        <xdr:cNvCxnSpPr/>
      </xdr:nvCxnSpPr>
      <xdr:spPr>
        <a:xfrm>
          <a:off x="2908300" y="135209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33020</xdr:rowOff>
    </xdr:from>
    <xdr:to>
      <xdr:col>10</xdr:col>
      <xdr:colOff>165100</xdr:colOff>
      <xdr:row>78</xdr:row>
      <xdr:rowOff>134620</xdr:rowOff>
    </xdr:to>
    <xdr:sp macro="" textlink="">
      <xdr:nvSpPr>
        <xdr:cNvPr id="299" name="楕円 298">
          <a:extLst>
            <a:ext uri="{FF2B5EF4-FFF2-40B4-BE49-F238E27FC236}">
              <a16:creationId xmlns:a16="http://schemas.microsoft.com/office/drawing/2014/main" id="{0683991F-F85C-4FE5-BD4A-5C493FEA3766}"/>
            </a:ext>
          </a:extLst>
        </xdr:cNvPr>
        <xdr:cNvSpPr/>
      </xdr:nvSpPr>
      <xdr:spPr>
        <a:xfrm>
          <a:off x="196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83820</xdr:rowOff>
    </xdr:from>
    <xdr:to>
      <xdr:col>15</xdr:col>
      <xdr:colOff>50800</xdr:colOff>
      <xdr:row>78</xdr:row>
      <xdr:rowOff>147828</xdr:rowOff>
    </xdr:to>
    <xdr:cxnSp macro="">
      <xdr:nvCxnSpPr>
        <xdr:cNvPr id="300" name="直線コネクタ 299">
          <a:extLst>
            <a:ext uri="{FF2B5EF4-FFF2-40B4-BE49-F238E27FC236}">
              <a16:creationId xmlns:a16="http://schemas.microsoft.com/office/drawing/2014/main" id="{8FF9AB8D-7051-41A9-A791-0911557B3C8B}"/>
            </a:ext>
          </a:extLst>
        </xdr:cNvPr>
        <xdr:cNvCxnSpPr/>
      </xdr:nvCxnSpPr>
      <xdr:spPr>
        <a:xfrm>
          <a:off x="2019300" y="13456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1" name="n_1aveValue【公営住宅】&#10;有形固定資産減価償却率">
          <a:extLst>
            <a:ext uri="{FF2B5EF4-FFF2-40B4-BE49-F238E27FC236}">
              <a16:creationId xmlns:a16="http://schemas.microsoft.com/office/drawing/2014/main" id="{B4D0103A-3B95-4838-BD78-AE8D47C03DB0}"/>
            </a:ext>
          </a:extLst>
        </xdr:cNvPr>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77740</xdr:rowOff>
    </xdr:from>
    <xdr:ext cx="405111" cy="259045"/>
    <xdr:sp macro="" textlink="">
      <xdr:nvSpPr>
        <xdr:cNvPr id="302" name="n_2aveValue【公営住宅】&#10;有形固定資産減価償却率">
          <a:extLst>
            <a:ext uri="{FF2B5EF4-FFF2-40B4-BE49-F238E27FC236}">
              <a16:creationId xmlns:a16="http://schemas.microsoft.com/office/drawing/2014/main" id="{0B0E2B84-1F3F-40D9-AF5F-E8AC6B090B3D}"/>
            </a:ext>
          </a:extLst>
        </xdr:cNvPr>
        <xdr:cNvSpPr txBox="1"/>
      </xdr:nvSpPr>
      <xdr:spPr>
        <a:xfrm>
          <a:off x="2705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13733</xdr:rowOff>
    </xdr:from>
    <xdr:ext cx="405111" cy="259045"/>
    <xdr:sp macro="" textlink="">
      <xdr:nvSpPr>
        <xdr:cNvPr id="303" name="n_3aveValue【公営住宅】&#10;有形固定資産減価償却率">
          <a:extLst>
            <a:ext uri="{FF2B5EF4-FFF2-40B4-BE49-F238E27FC236}">
              <a16:creationId xmlns:a16="http://schemas.microsoft.com/office/drawing/2014/main" id="{88A33D6F-0727-4CA2-8019-EAE7A42C731B}"/>
            </a:ext>
          </a:extLst>
        </xdr:cNvPr>
        <xdr:cNvSpPr txBox="1"/>
      </xdr:nvSpPr>
      <xdr:spPr>
        <a:xfrm>
          <a:off x="1816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04" name="n_4aveValue【公営住宅】&#10;有形固定資産減価償却率">
          <a:extLst>
            <a:ext uri="{FF2B5EF4-FFF2-40B4-BE49-F238E27FC236}">
              <a16:creationId xmlns:a16="http://schemas.microsoft.com/office/drawing/2014/main" id="{1A10433A-B2EB-45AF-B39F-1BC1A8C3389D}"/>
            </a:ext>
          </a:extLst>
        </xdr:cNvPr>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121429</xdr:rowOff>
    </xdr:from>
    <xdr:ext cx="405111" cy="259045"/>
    <xdr:sp macro="" textlink="">
      <xdr:nvSpPr>
        <xdr:cNvPr id="305" name="n_1mainValue【公営住宅】&#10;有形固定資産減価償却率">
          <a:extLst>
            <a:ext uri="{FF2B5EF4-FFF2-40B4-BE49-F238E27FC236}">
              <a16:creationId xmlns:a16="http://schemas.microsoft.com/office/drawing/2014/main" id="{0052F07E-764D-4D42-81D7-FC4483E64539}"/>
            </a:ext>
          </a:extLst>
        </xdr:cNvPr>
        <xdr:cNvSpPr txBox="1"/>
      </xdr:nvSpPr>
      <xdr:spPr>
        <a:xfrm>
          <a:off x="35820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43705</xdr:rowOff>
    </xdr:from>
    <xdr:ext cx="405111" cy="259045"/>
    <xdr:sp macro="" textlink="">
      <xdr:nvSpPr>
        <xdr:cNvPr id="306" name="n_2mainValue【公営住宅】&#10;有形固定資産減価償却率">
          <a:extLst>
            <a:ext uri="{FF2B5EF4-FFF2-40B4-BE49-F238E27FC236}">
              <a16:creationId xmlns:a16="http://schemas.microsoft.com/office/drawing/2014/main" id="{7CC48ABD-4417-46E5-A1A1-C32537961134}"/>
            </a:ext>
          </a:extLst>
        </xdr:cNvPr>
        <xdr:cNvSpPr txBox="1"/>
      </xdr:nvSpPr>
      <xdr:spPr>
        <a:xfrm>
          <a:off x="2705744" y="132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151147</xdr:rowOff>
    </xdr:from>
    <xdr:ext cx="405111" cy="259045"/>
    <xdr:sp macro="" textlink="">
      <xdr:nvSpPr>
        <xdr:cNvPr id="307" name="n_3mainValue【公営住宅】&#10;有形固定資産減価償却率">
          <a:extLst>
            <a:ext uri="{FF2B5EF4-FFF2-40B4-BE49-F238E27FC236}">
              <a16:creationId xmlns:a16="http://schemas.microsoft.com/office/drawing/2014/main" id="{5EB2B756-02D6-408E-8C5D-5FF9D91C6F21}"/>
            </a:ext>
          </a:extLst>
        </xdr:cNvPr>
        <xdr:cNvSpPr txBox="1"/>
      </xdr:nvSpPr>
      <xdr:spPr>
        <a:xfrm>
          <a:off x="1816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A87AD356-6113-449A-A8BE-C84A920E46B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68994B1B-428C-4D04-956D-BDDF73406A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E6B08405-1F86-412A-9526-2EC25B82EF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54D714A-D0AB-45A6-A721-AA148B10EE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5943171-97FA-484D-A929-138BC874E7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2289F12A-B56F-4559-B8C7-DBB926AB80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5543F22D-3971-4F65-9992-A861DEFB683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FFB152D7-A7DE-45AA-8FEE-CCEDB0B214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FD5AEB38-FC3D-4B93-AEB4-D529567B5D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9FCA42B-09E5-4CF7-B022-153BBB4241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318859DE-B353-4C3E-A46B-E7855471616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A3ECC573-4012-421A-A746-CCD18CD5F5A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6394A28A-0366-4A23-B865-045F16F6490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4B098204-0A18-47FB-905A-02CE78AE25B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C42F62F3-77CE-455C-8606-6DC56497474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D7896698-6388-4350-BA16-A84DBD3ADF8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DB6ACAC-7945-4649-82CF-19777F89EEF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2CCBACB5-3D6A-4AEA-AA8D-D618400056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391B51BD-F6C8-4C49-8B0E-3D784B24624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E1D2AF32-5382-46F9-9A50-44025A33C9C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C1D497CD-9821-41E6-8F26-DA1D02D2CD8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D5EAF51B-D12C-44D8-BFD3-05185D77E362}"/>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26222A4-A29F-42C5-AE2A-6A32F348B44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87270708-F6FF-4271-AD29-C37A70FF6B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a:extLst>
            <a:ext uri="{FF2B5EF4-FFF2-40B4-BE49-F238E27FC236}">
              <a16:creationId xmlns:a16="http://schemas.microsoft.com/office/drawing/2014/main" id="{DF5B05FE-5863-45CE-9EBF-66191C3A27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33" name="直線コネクタ 332">
          <a:extLst>
            <a:ext uri="{FF2B5EF4-FFF2-40B4-BE49-F238E27FC236}">
              <a16:creationId xmlns:a16="http://schemas.microsoft.com/office/drawing/2014/main" id="{7C393301-C76F-42E4-8A0E-F2045033C37F}"/>
            </a:ext>
          </a:extLst>
        </xdr:cNvPr>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34" name="【公営住宅】&#10;一人当たり面積最小値テキスト">
          <a:extLst>
            <a:ext uri="{FF2B5EF4-FFF2-40B4-BE49-F238E27FC236}">
              <a16:creationId xmlns:a16="http://schemas.microsoft.com/office/drawing/2014/main" id="{84296F6F-474E-4F0D-999C-2C0F04870AA1}"/>
            </a:ext>
          </a:extLst>
        </xdr:cNvPr>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35" name="直線コネクタ 334">
          <a:extLst>
            <a:ext uri="{FF2B5EF4-FFF2-40B4-BE49-F238E27FC236}">
              <a16:creationId xmlns:a16="http://schemas.microsoft.com/office/drawing/2014/main" id="{4D71FD49-8C71-42A0-BBD6-4AA3EBCA540E}"/>
            </a:ext>
          </a:extLst>
        </xdr:cNvPr>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36" name="【公営住宅】&#10;一人当たり面積最大値テキスト">
          <a:extLst>
            <a:ext uri="{FF2B5EF4-FFF2-40B4-BE49-F238E27FC236}">
              <a16:creationId xmlns:a16="http://schemas.microsoft.com/office/drawing/2014/main" id="{C1BE1DF0-C3DD-499A-B91B-F47464669048}"/>
            </a:ext>
          </a:extLst>
        </xdr:cNvPr>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37" name="直線コネクタ 336">
          <a:extLst>
            <a:ext uri="{FF2B5EF4-FFF2-40B4-BE49-F238E27FC236}">
              <a16:creationId xmlns:a16="http://schemas.microsoft.com/office/drawing/2014/main" id="{E639127B-2FA2-42EB-957A-C1FF74E219FB}"/>
            </a:ext>
          </a:extLst>
        </xdr:cNvPr>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38" name="【公営住宅】&#10;一人当たり面積平均値テキスト">
          <a:extLst>
            <a:ext uri="{FF2B5EF4-FFF2-40B4-BE49-F238E27FC236}">
              <a16:creationId xmlns:a16="http://schemas.microsoft.com/office/drawing/2014/main" id="{C046EDF8-C6AF-4AEA-A124-F734754CB5A0}"/>
            </a:ext>
          </a:extLst>
        </xdr:cNvPr>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39" name="フローチャート: 判断 338">
          <a:extLst>
            <a:ext uri="{FF2B5EF4-FFF2-40B4-BE49-F238E27FC236}">
              <a16:creationId xmlns:a16="http://schemas.microsoft.com/office/drawing/2014/main" id="{15721215-A916-4AF2-A4A5-84FE1D80D74F}"/>
            </a:ext>
          </a:extLst>
        </xdr:cNvPr>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40" name="フローチャート: 判断 339">
          <a:extLst>
            <a:ext uri="{FF2B5EF4-FFF2-40B4-BE49-F238E27FC236}">
              <a16:creationId xmlns:a16="http://schemas.microsoft.com/office/drawing/2014/main" id="{525779C8-859A-42BA-9D3D-8C7AC6C4D967}"/>
            </a:ext>
          </a:extLst>
        </xdr:cNvPr>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41" name="フローチャート: 判断 340">
          <a:extLst>
            <a:ext uri="{FF2B5EF4-FFF2-40B4-BE49-F238E27FC236}">
              <a16:creationId xmlns:a16="http://schemas.microsoft.com/office/drawing/2014/main" id="{2ABD6840-8650-41E2-9F76-73C6ED907DBA}"/>
            </a:ext>
          </a:extLst>
        </xdr:cNvPr>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42" name="フローチャート: 判断 341">
          <a:extLst>
            <a:ext uri="{FF2B5EF4-FFF2-40B4-BE49-F238E27FC236}">
              <a16:creationId xmlns:a16="http://schemas.microsoft.com/office/drawing/2014/main" id="{B9B702AD-BDB0-49C0-914D-E152480B9C49}"/>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43" name="フローチャート: 判断 342">
          <a:extLst>
            <a:ext uri="{FF2B5EF4-FFF2-40B4-BE49-F238E27FC236}">
              <a16:creationId xmlns:a16="http://schemas.microsoft.com/office/drawing/2014/main" id="{56336402-7262-4A58-97E4-6C3955EA82C0}"/>
            </a:ext>
          </a:extLst>
        </xdr:cNvPr>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E58C1868-8503-41FE-BA4D-B65E7DF9B4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DCD71FA4-35A0-48A2-ABC2-AA0E6BDCD8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B647620-60F2-4517-88D5-CCEBE8E4A1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35F7285-1BEB-4EE2-8782-57442D28B0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22320DE-6365-4C0F-B537-14B68932E77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114663</xdr:rowOff>
    </xdr:from>
    <xdr:to>
      <xdr:col>55</xdr:col>
      <xdr:colOff>50800</xdr:colOff>
      <xdr:row>83</xdr:row>
      <xdr:rowOff>44813</xdr:rowOff>
    </xdr:to>
    <xdr:sp macro="" textlink="">
      <xdr:nvSpPr>
        <xdr:cNvPr id="349" name="楕円 348">
          <a:extLst>
            <a:ext uri="{FF2B5EF4-FFF2-40B4-BE49-F238E27FC236}">
              <a16:creationId xmlns:a16="http://schemas.microsoft.com/office/drawing/2014/main" id="{530495EF-BC63-44E3-AB9B-7FDAB93A4CED}"/>
            </a:ext>
          </a:extLst>
        </xdr:cNvPr>
        <xdr:cNvSpPr/>
      </xdr:nvSpPr>
      <xdr:spPr>
        <a:xfrm>
          <a:off x="10426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137540</xdr:rowOff>
    </xdr:from>
    <xdr:ext cx="469744" cy="259045"/>
    <xdr:sp macro="" textlink="">
      <xdr:nvSpPr>
        <xdr:cNvPr id="350" name="【公営住宅】&#10;一人当たり面積該当値テキスト">
          <a:extLst>
            <a:ext uri="{FF2B5EF4-FFF2-40B4-BE49-F238E27FC236}">
              <a16:creationId xmlns:a16="http://schemas.microsoft.com/office/drawing/2014/main" id="{2D2B2B71-422E-4D64-8BAE-97002B419097}"/>
            </a:ext>
          </a:extLst>
        </xdr:cNvPr>
        <xdr:cNvSpPr txBox="1"/>
      </xdr:nvSpPr>
      <xdr:spPr>
        <a:xfrm>
          <a:off x="10515600"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121194</xdr:rowOff>
    </xdr:from>
    <xdr:to>
      <xdr:col>50</xdr:col>
      <xdr:colOff>165100</xdr:colOff>
      <xdr:row>83</xdr:row>
      <xdr:rowOff>51344</xdr:rowOff>
    </xdr:to>
    <xdr:sp macro="" textlink="">
      <xdr:nvSpPr>
        <xdr:cNvPr id="351" name="楕円 350">
          <a:extLst>
            <a:ext uri="{FF2B5EF4-FFF2-40B4-BE49-F238E27FC236}">
              <a16:creationId xmlns:a16="http://schemas.microsoft.com/office/drawing/2014/main" id="{04C61DE3-9B38-4E28-832F-C664992570DF}"/>
            </a:ext>
          </a:extLst>
        </xdr:cNvPr>
        <xdr:cNvSpPr/>
      </xdr:nvSpPr>
      <xdr:spPr>
        <a:xfrm>
          <a:off x="958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544</xdr:rowOff>
    </xdr:to>
    <xdr:cxnSp macro="">
      <xdr:nvCxnSpPr>
        <xdr:cNvPr id="352" name="直線コネクタ 351">
          <a:extLst>
            <a:ext uri="{FF2B5EF4-FFF2-40B4-BE49-F238E27FC236}">
              <a16:creationId xmlns:a16="http://schemas.microsoft.com/office/drawing/2014/main" id="{2B339D47-DAA7-4954-86FE-5AC9BC6F4C18}"/>
            </a:ext>
          </a:extLst>
        </xdr:cNvPr>
        <xdr:cNvCxnSpPr/>
      </xdr:nvCxnSpPr>
      <xdr:spPr>
        <a:xfrm flipV="1">
          <a:off x="9639300" y="1422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125549</xdr:rowOff>
    </xdr:from>
    <xdr:to>
      <xdr:col>46</xdr:col>
      <xdr:colOff>38100</xdr:colOff>
      <xdr:row>83</xdr:row>
      <xdr:rowOff>55699</xdr:rowOff>
    </xdr:to>
    <xdr:sp macro="" textlink="">
      <xdr:nvSpPr>
        <xdr:cNvPr id="353" name="楕円 352">
          <a:extLst>
            <a:ext uri="{FF2B5EF4-FFF2-40B4-BE49-F238E27FC236}">
              <a16:creationId xmlns:a16="http://schemas.microsoft.com/office/drawing/2014/main" id="{0F592CAF-9F96-4608-BF1B-225FFC3E9F7E}"/>
            </a:ext>
          </a:extLst>
        </xdr:cNvPr>
        <xdr:cNvSpPr/>
      </xdr:nvSpPr>
      <xdr:spPr>
        <a:xfrm>
          <a:off x="8699500" y="14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544</xdr:rowOff>
    </xdr:from>
    <xdr:to>
      <xdr:col>50</xdr:col>
      <xdr:colOff>114300</xdr:colOff>
      <xdr:row>83</xdr:row>
      <xdr:rowOff>4899</xdr:rowOff>
    </xdr:to>
    <xdr:cxnSp macro="">
      <xdr:nvCxnSpPr>
        <xdr:cNvPr id="354" name="直線コネクタ 353">
          <a:extLst>
            <a:ext uri="{FF2B5EF4-FFF2-40B4-BE49-F238E27FC236}">
              <a16:creationId xmlns:a16="http://schemas.microsoft.com/office/drawing/2014/main" id="{84CFB7BF-6BC3-4692-B6F3-5F65A0A8ADBD}"/>
            </a:ext>
          </a:extLst>
        </xdr:cNvPr>
        <xdr:cNvCxnSpPr/>
      </xdr:nvCxnSpPr>
      <xdr:spPr>
        <a:xfrm flipV="1">
          <a:off x="8750300" y="1423089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126637</xdr:rowOff>
    </xdr:from>
    <xdr:to>
      <xdr:col>41</xdr:col>
      <xdr:colOff>101600</xdr:colOff>
      <xdr:row>83</xdr:row>
      <xdr:rowOff>56787</xdr:rowOff>
    </xdr:to>
    <xdr:sp macro="" textlink="">
      <xdr:nvSpPr>
        <xdr:cNvPr id="355" name="楕円 354">
          <a:extLst>
            <a:ext uri="{FF2B5EF4-FFF2-40B4-BE49-F238E27FC236}">
              <a16:creationId xmlns:a16="http://schemas.microsoft.com/office/drawing/2014/main" id="{2BE4D533-D776-4BCD-AF16-75F6916A95E6}"/>
            </a:ext>
          </a:extLst>
        </xdr:cNvPr>
        <xdr:cNvSpPr/>
      </xdr:nvSpPr>
      <xdr:spPr>
        <a:xfrm>
          <a:off x="7810500" y="141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4899</xdr:rowOff>
    </xdr:from>
    <xdr:to>
      <xdr:col>45</xdr:col>
      <xdr:colOff>177800</xdr:colOff>
      <xdr:row>83</xdr:row>
      <xdr:rowOff>5987</xdr:rowOff>
    </xdr:to>
    <xdr:cxnSp macro="">
      <xdr:nvCxnSpPr>
        <xdr:cNvPr id="356" name="直線コネクタ 355">
          <a:extLst>
            <a:ext uri="{FF2B5EF4-FFF2-40B4-BE49-F238E27FC236}">
              <a16:creationId xmlns:a16="http://schemas.microsoft.com/office/drawing/2014/main" id="{1EF4B423-BEB3-4767-AB5D-BEF5EADD2765}"/>
            </a:ext>
          </a:extLst>
        </xdr:cNvPr>
        <xdr:cNvCxnSpPr/>
      </xdr:nvCxnSpPr>
      <xdr:spPr>
        <a:xfrm flipV="1">
          <a:off x="7861300" y="142352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57" name="n_1aveValue【公営住宅】&#10;一人当たり面積">
          <a:extLst>
            <a:ext uri="{FF2B5EF4-FFF2-40B4-BE49-F238E27FC236}">
              <a16:creationId xmlns:a16="http://schemas.microsoft.com/office/drawing/2014/main" id="{F86ED094-EBC3-486A-B68F-8D580B2D5522}"/>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58" name="n_2aveValue【公営住宅】&#10;一人当たり面積">
          <a:extLst>
            <a:ext uri="{FF2B5EF4-FFF2-40B4-BE49-F238E27FC236}">
              <a16:creationId xmlns:a16="http://schemas.microsoft.com/office/drawing/2014/main" id="{43D849D0-3B6F-4FC2-8C67-1EC02F4B7776}"/>
            </a:ext>
          </a:extLst>
        </xdr:cNvPr>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59" name="n_3aveValue【公営住宅】&#10;一人当たり面積">
          <a:extLst>
            <a:ext uri="{FF2B5EF4-FFF2-40B4-BE49-F238E27FC236}">
              <a16:creationId xmlns:a16="http://schemas.microsoft.com/office/drawing/2014/main" id="{233D63AB-FAD3-42AE-A4A9-457AC300C512}"/>
            </a:ext>
          </a:extLst>
        </xdr:cNvPr>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60" name="n_4aveValue【公営住宅】&#10;一人当たり面積">
          <a:extLst>
            <a:ext uri="{FF2B5EF4-FFF2-40B4-BE49-F238E27FC236}">
              <a16:creationId xmlns:a16="http://schemas.microsoft.com/office/drawing/2014/main" id="{A37A7106-6B3E-4C0F-89B6-B694C9A3B1F4}"/>
            </a:ext>
          </a:extLst>
        </xdr:cNvPr>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67871</xdr:rowOff>
    </xdr:from>
    <xdr:ext cx="469744" cy="259045"/>
    <xdr:sp macro="" textlink="">
      <xdr:nvSpPr>
        <xdr:cNvPr id="361" name="n_1mainValue【公営住宅】&#10;一人当たり面積">
          <a:extLst>
            <a:ext uri="{FF2B5EF4-FFF2-40B4-BE49-F238E27FC236}">
              <a16:creationId xmlns:a16="http://schemas.microsoft.com/office/drawing/2014/main" id="{6243BE1D-950A-4ACB-A7E5-6B91AA3BA089}"/>
            </a:ext>
          </a:extLst>
        </xdr:cNvPr>
        <xdr:cNvSpPr txBox="1"/>
      </xdr:nvSpPr>
      <xdr:spPr>
        <a:xfrm>
          <a:off x="9391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72226</xdr:rowOff>
    </xdr:from>
    <xdr:ext cx="469744" cy="259045"/>
    <xdr:sp macro="" textlink="">
      <xdr:nvSpPr>
        <xdr:cNvPr id="362" name="n_2mainValue【公営住宅】&#10;一人当たり面積">
          <a:extLst>
            <a:ext uri="{FF2B5EF4-FFF2-40B4-BE49-F238E27FC236}">
              <a16:creationId xmlns:a16="http://schemas.microsoft.com/office/drawing/2014/main" id="{4B91AF53-2217-44E5-A735-CA91E2382A37}"/>
            </a:ext>
          </a:extLst>
        </xdr:cNvPr>
        <xdr:cNvSpPr txBox="1"/>
      </xdr:nvSpPr>
      <xdr:spPr>
        <a:xfrm>
          <a:off x="8515427" y="1395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73314</xdr:rowOff>
    </xdr:from>
    <xdr:ext cx="469744" cy="259045"/>
    <xdr:sp macro="" textlink="">
      <xdr:nvSpPr>
        <xdr:cNvPr id="363" name="n_3mainValue【公営住宅】&#10;一人当たり面積">
          <a:extLst>
            <a:ext uri="{FF2B5EF4-FFF2-40B4-BE49-F238E27FC236}">
              <a16:creationId xmlns:a16="http://schemas.microsoft.com/office/drawing/2014/main" id="{011AD9BE-C30A-4699-9F1D-D0050A668D81}"/>
            </a:ext>
          </a:extLst>
        </xdr:cNvPr>
        <xdr:cNvSpPr txBox="1"/>
      </xdr:nvSpPr>
      <xdr:spPr>
        <a:xfrm>
          <a:off x="7626427" y="1396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36A31C59-DCC8-4E69-AB6E-7A73C45FA8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503B8438-24D5-4E86-8E26-09DCD95703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4A8A7A5F-0A2B-451A-AE95-AD56081788E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8380D702-4EC4-4231-9A60-8076D0619C5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8B1C0745-9D31-48C6-8052-3C3F8DAE4B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A8F955F5-BB28-46E8-8665-24AFEAD23C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682A5098-6FE9-4EFD-96B4-329BC31FCE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9535AE6-2EAB-4361-BB36-629906802C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4CE95C5F-E5F1-48A9-A12E-FB7872D2E88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2C151894-BD74-40F5-B6E3-2B3B919F3C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9796F074-1055-48C7-8777-B554F635FD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31F779AA-760F-453C-AE4E-445E9DD8195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C90A2081-6B59-41FC-82C6-05263AE38B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E1C4AD9-50D6-46C3-B15C-BB8D4EECA4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6796F340-6D8D-4A85-95F0-01B79732395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905977AF-9572-4B52-869A-1F4158A2986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0A3E5D40-BF2B-4510-9F0E-BC38F7C746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7FAB8932-696B-44F2-88A8-DE0B909816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C0C0EF94-E0B2-4F34-95EE-752081E850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91738048-17C3-40FB-B805-13A20778E3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432DD274-73E5-4186-B8C3-80135D0E3D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3365AA45-5149-4696-B6FC-9A5F5FCEFC4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0459B05F-1DFD-4FA5-BE59-DAABF26DA4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C68A0C04-75F6-4B0D-9947-9A4CEDD011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859F85D9-9257-4B3D-956D-09CCFCC811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AFA51EC0-D40D-45FB-BADA-7A98D827B21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C7B399CE-26AF-4429-AE71-04193969033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1" name="直線コネクタ 390">
          <a:extLst>
            <a:ext uri="{FF2B5EF4-FFF2-40B4-BE49-F238E27FC236}">
              <a16:creationId xmlns:a16="http://schemas.microsoft.com/office/drawing/2014/main" id="{6050AD07-0241-49EE-9216-E124D4E813D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2" name="テキスト ボックス 391">
          <a:extLst>
            <a:ext uri="{FF2B5EF4-FFF2-40B4-BE49-F238E27FC236}">
              <a16:creationId xmlns:a16="http://schemas.microsoft.com/office/drawing/2014/main" id="{6FECF309-BDF0-478C-823A-621B827F589B}"/>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3" name="直線コネクタ 392">
          <a:extLst>
            <a:ext uri="{FF2B5EF4-FFF2-40B4-BE49-F238E27FC236}">
              <a16:creationId xmlns:a16="http://schemas.microsoft.com/office/drawing/2014/main" id="{C4B9E243-76B9-4FEC-83BE-6D17FEE5EF47}"/>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4" name="テキスト ボックス 393">
          <a:extLst>
            <a:ext uri="{FF2B5EF4-FFF2-40B4-BE49-F238E27FC236}">
              <a16:creationId xmlns:a16="http://schemas.microsoft.com/office/drawing/2014/main" id="{CC68E36D-BA66-4FD4-A065-82A706C4EBC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5" name="直線コネクタ 394">
          <a:extLst>
            <a:ext uri="{FF2B5EF4-FFF2-40B4-BE49-F238E27FC236}">
              <a16:creationId xmlns:a16="http://schemas.microsoft.com/office/drawing/2014/main" id="{3FDF81AE-2B5D-4B7E-8E63-1CA83D497C7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6" name="テキスト ボックス 395">
          <a:extLst>
            <a:ext uri="{FF2B5EF4-FFF2-40B4-BE49-F238E27FC236}">
              <a16:creationId xmlns:a16="http://schemas.microsoft.com/office/drawing/2014/main" id="{FE1D70FE-C2BB-47E3-BDE9-C86A521BD99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7" name="直線コネクタ 396">
          <a:extLst>
            <a:ext uri="{FF2B5EF4-FFF2-40B4-BE49-F238E27FC236}">
              <a16:creationId xmlns:a16="http://schemas.microsoft.com/office/drawing/2014/main" id="{E48E8046-DD3C-4778-8D6A-5CFAEA10689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8" name="テキスト ボックス 397">
          <a:extLst>
            <a:ext uri="{FF2B5EF4-FFF2-40B4-BE49-F238E27FC236}">
              <a16:creationId xmlns:a16="http://schemas.microsoft.com/office/drawing/2014/main" id="{7EDDF3A8-A9B5-4504-AF6A-EE0FE3F1A3A5}"/>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CBDC2761-B4B3-485B-A6A7-A9AC137BCE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0" name="テキスト ボックス 399">
          <a:extLst>
            <a:ext uri="{FF2B5EF4-FFF2-40B4-BE49-F238E27FC236}">
              <a16:creationId xmlns:a16="http://schemas.microsoft.com/office/drawing/2014/main" id="{267303F1-8E5E-4D03-88CE-C978F8E90AC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CAF73888-74B7-48FF-A2F8-65A7AF7BA32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02" name="直線コネクタ 401">
          <a:extLst>
            <a:ext uri="{FF2B5EF4-FFF2-40B4-BE49-F238E27FC236}">
              <a16:creationId xmlns:a16="http://schemas.microsoft.com/office/drawing/2014/main" id="{CB49D719-68D6-4890-BF18-0F606997A0C8}"/>
            </a:ext>
          </a:extLst>
        </xdr:cNvPr>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03" name="【認定こども園・幼稚園・保育所】&#10;有形固定資産減価償却率最小値テキスト">
          <a:extLst>
            <a:ext uri="{FF2B5EF4-FFF2-40B4-BE49-F238E27FC236}">
              <a16:creationId xmlns:a16="http://schemas.microsoft.com/office/drawing/2014/main" id="{5F9A3978-6073-4EE1-B301-6380F4DFF84A}"/>
            </a:ext>
          </a:extLst>
        </xdr:cNvPr>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04" name="直線コネクタ 403">
          <a:extLst>
            <a:ext uri="{FF2B5EF4-FFF2-40B4-BE49-F238E27FC236}">
              <a16:creationId xmlns:a16="http://schemas.microsoft.com/office/drawing/2014/main" id="{070ABFEF-AD74-401A-B0DC-B593F7F849F7}"/>
            </a:ext>
          </a:extLst>
        </xdr:cNvPr>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D9670412-A30C-4830-A42A-89F6EACC890D}"/>
            </a:ext>
          </a:extLst>
        </xdr:cNvPr>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06" name="直線コネクタ 405">
          <a:extLst>
            <a:ext uri="{FF2B5EF4-FFF2-40B4-BE49-F238E27FC236}">
              <a16:creationId xmlns:a16="http://schemas.microsoft.com/office/drawing/2014/main" id="{1247E5B2-00C3-4BA2-8456-516E8E52AB08}"/>
            </a:ext>
          </a:extLst>
        </xdr:cNvPr>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A4316A66-B56F-4181-9899-C39386BA7108}"/>
            </a:ext>
          </a:extLst>
        </xdr:cNvPr>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08" name="フローチャート: 判断 407">
          <a:extLst>
            <a:ext uri="{FF2B5EF4-FFF2-40B4-BE49-F238E27FC236}">
              <a16:creationId xmlns:a16="http://schemas.microsoft.com/office/drawing/2014/main" id="{2CC40E06-8D20-4696-A16D-93205750CBA0}"/>
            </a:ext>
          </a:extLst>
        </xdr:cNvPr>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09" name="フローチャート: 判断 408">
          <a:extLst>
            <a:ext uri="{FF2B5EF4-FFF2-40B4-BE49-F238E27FC236}">
              <a16:creationId xmlns:a16="http://schemas.microsoft.com/office/drawing/2014/main" id="{E5537113-F256-476D-B101-6BF2B1C1C00E}"/>
            </a:ext>
          </a:extLst>
        </xdr:cNvPr>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10" name="フローチャート: 判断 409">
          <a:extLst>
            <a:ext uri="{FF2B5EF4-FFF2-40B4-BE49-F238E27FC236}">
              <a16:creationId xmlns:a16="http://schemas.microsoft.com/office/drawing/2014/main" id="{E37253DF-907E-4FF2-A566-708D0FE54505}"/>
            </a:ext>
          </a:extLst>
        </xdr:cNvPr>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11" name="フローチャート: 判断 410">
          <a:extLst>
            <a:ext uri="{FF2B5EF4-FFF2-40B4-BE49-F238E27FC236}">
              <a16:creationId xmlns:a16="http://schemas.microsoft.com/office/drawing/2014/main" id="{1C54CD9D-08EC-469A-928A-1AB3E819E773}"/>
            </a:ext>
          </a:extLst>
        </xdr:cNvPr>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12" name="フローチャート: 判断 411">
          <a:extLst>
            <a:ext uri="{FF2B5EF4-FFF2-40B4-BE49-F238E27FC236}">
              <a16:creationId xmlns:a16="http://schemas.microsoft.com/office/drawing/2014/main" id="{977B6A93-A867-45A5-A086-4385C8FD6806}"/>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3FF1D38C-7BEE-4E80-930D-ED078376354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EFBF5915-48B5-4466-A77F-DD4852DEFC9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6D7063A-DEBB-4456-8180-0BB0DE9EE46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3DCBFB41-20C2-4B02-B65F-F751EAC694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11BCEAC-450B-497C-BDD4-F7895C8323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18" name="楕円 417">
          <a:extLst>
            <a:ext uri="{FF2B5EF4-FFF2-40B4-BE49-F238E27FC236}">
              <a16:creationId xmlns:a16="http://schemas.microsoft.com/office/drawing/2014/main" id="{B7B8B3C2-1F48-462C-8A71-4B7B9EF0DE2E}"/>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152417</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1FDD9640-FAAC-487E-A12C-CA3685EE9847}"/>
            </a:ext>
          </a:extLst>
        </xdr:cNvPr>
        <xdr:cNvSpPr txBox="1"/>
      </xdr:nvSpPr>
      <xdr:spPr>
        <a:xfrm>
          <a:off x="16357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68834</xdr:rowOff>
    </xdr:from>
    <xdr:to>
      <xdr:col>81</xdr:col>
      <xdr:colOff>101600</xdr:colOff>
      <xdr:row>39</xdr:row>
      <xdr:rowOff>170434</xdr:rowOff>
    </xdr:to>
    <xdr:sp macro="" textlink="">
      <xdr:nvSpPr>
        <xdr:cNvPr id="420" name="楕円 419">
          <a:extLst>
            <a:ext uri="{FF2B5EF4-FFF2-40B4-BE49-F238E27FC236}">
              <a16:creationId xmlns:a16="http://schemas.microsoft.com/office/drawing/2014/main" id="{2E13A70B-38C6-4742-8739-CBE2C88AB117}"/>
            </a:ext>
          </a:extLst>
        </xdr:cNvPr>
        <xdr:cNvSpPr/>
      </xdr:nvSpPr>
      <xdr:spPr>
        <a:xfrm>
          <a:off x="1543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119634</xdr:rowOff>
    </xdr:to>
    <xdr:cxnSp macro="">
      <xdr:nvCxnSpPr>
        <xdr:cNvPr id="421" name="直線コネクタ 420">
          <a:extLst>
            <a:ext uri="{FF2B5EF4-FFF2-40B4-BE49-F238E27FC236}">
              <a16:creationId xmlns:a16="http://schemas.microsoft.com/office/drawing/2014/main" id="{B183F603-D1A9-406F-8343-9C116F4C8DE1}"/>
            </a:ext>
          </a:extLst>
        </xdr:cNvPr>
        <xdr:cNvCxnSpPr/>
      </xdr:nvCxnSpPr>
      <xdr:spPr>
        <a:xfrm flipV="1">
          <a:off x="15481300" y="673989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422" name="楕円 421">
          <a:extLst>
            <a:ext uri="{FF2B5EF4-FFF2-40B4-BE49-F238E27FC236}">
              <a16:creationId xmlns:a16="http://schemas.microsoft.com/office/drawing/2014/main" id="{F24FE8BC-75C4-4B84-915D-9CFD9E1E1B8E}"/>
            </a:ext>
          </a:extLst>
        </xdr:cNvPr>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119634</xdr:rowOff>
    </xdr:to>
    <xdr:cxnSp macro="">
      <xdr:nvCxnSpPr>
        <xdr:cNvPr id="423" name="直線コネクタ 422">
          <a:extLst>
            <a:ext uri="{FF2B5EF4-FFF2-40B4-BE49-F238E27FC236}">
              <a16:creationId xmlns:a16="http://schemas.microsoft.com/office/drawing/2014/main" id="{B93EC2C1-2581-4974-906C-8CA0A3747BD8}"/>
            </a:ext>
          </a:extLst>
        </xdr:cNvPr>
        <xdr:cNvCxnSpPr/>
      </xdr:nvCxnSpPr>
      <xdr:spPr>
        <a:xfrm>
          <a:off x="14592300" y="66598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91694</xdr:rowOff>
    </xdr:from>
    <xdr:to>
      <xdr:col>72</xdr:col>
      <xdr:colOff>38100</xdr:colOff>
      <xdr:row>40</xdr:row>
      <xdr:rowOff>21844</xdr:rowOff>
    </xdr:to>
    <xdr:sp macro="" textlink="">
      <xdr:nvSpPr>
        <xdr:cNvPr id="424" name="楕円 423">
          <a:extLst>
            <a:ext uri="{FF2B5EF4-FFF2-40B4-BE49-F238E27FC236}">
              <a16:creationId xmlns:a16="http://schemas.microsoft.com/office/drawing/2014/main" id="{2B896794-FEFD-40B0-B74A-D44F0F0FF2C8}"/>
            </a:ext>
          </a:extLst>
        </xdr:cNvPr>
        <xdr:cNvSpPr/>
      </xdr:nvSpPr>
      <xdr:spPr>
        <a:xfrm>
          <a:off x="1365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142494</xdr:rowOff>
    </xdr:to>
    <xdr:cxnSp macro="">
      <xdr:nvCxnSpPr>
        <xdr:cNvPr id="425" name="直線コネクタ 424">
          <a:extLst>
            <a:ext uri="{FF2B5EF4-FFF2-40B4-BE49-F238E27FC236}">
              <a16:creationId xmlns:a16="http://schemas.microsoft.com/office/drawing/2014/main" id="{A6D0122C-D048-4E45-811F-04AEDCEA9C60}"/>
            </a:ext>
          </a:extLst>
        </xdr:cNvPr>
        <xdr:cNvCxnSpPr/>
      </xdr:nvCxnSpPr>
      <xdr:spPr>
        <a:xfrm flipV="1">
          <a:off x="13703300" y="66598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D3E4C3E3-3071-49B2-8A3D-3B4A7C23CC73}"/>
            </a:ext>
          </a:extLst>
        </xdr:cNvPr>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D2024C32-FA34-4C32-AB15-9AF5F20BFDE4}"/>
            </a:ext>
          </a:extLst>
        </xdr:cNvPr>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BE66CE7A-C30E-4005-985E-AD547B82AB5D}"/>
            </a:ext>
          </a:extLst>
        </xdr:cNvPr>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4B160BE8-5D96-48DE-879F-B9E5157FA4BA}"/>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161561</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51FFC903-BEFA-453E-A340-50AEC04FFF1B}"/>
            </a:ext>
          </a:extLst>
        </xdr:cNvPr>
        <xdr:cNvSpPr txBox="1"/>
      </xdr:nvSpPr>
      <xdr:spPr>
        <a:xfrm>
          <a:off x="152660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1A4CA5DC-FC21-4906-8583-3B3AAA5A1A1C}"/>
            </a:ext>
          </a:extLst>
        </xdr:cNvPr>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12971</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C7ADBBB3-2CA9-45C9-95EA-00DC7ED0DB59}"/>
            </a:ext>
          </a:extLst>
        </xdr:cNvPr>
        <xdr:cNvSpPr txBox="1"/>
      </xdr:nvSpPr>
      <xdr:spPr>
        <a:xfrm>
          <a:off x="13500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E7FEBB6A-797F-47CF-A67B-FCFC6E08685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D8382737-5A0F-4467-9B66-5883971139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35884987-EA9E-4AC6-8A33-7B096F2167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AA64E5A9-CC58-4DD3-99FF-7622EFACEE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12A0D544-A961-4B50-A3D8-F83331DD220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899D4C7F-0A73-4D7D-AE26-D5AE7DD66E7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31E91D2D-EC9F-4B85-AE5C-0A29C5E4FB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712451CE-69AA-471A-92D9-02BBA0A3FA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DFC46B7C-2CA5-40CE-A7E4-383F5DCA58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C3E7A674-F2C4-4E61-8242-90194510CF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17E617D3-CCF2-4863-B743-A5DE059612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46BF53BF-B329-4CE0-8916-237E350F9A6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5F8B12EF-2B9F-4792-9C28-BD182CD0F2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E90F8EBF-870B-4CD4-921F-8C9366BFF9A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382D7B82-EBE0-4B7C-AA84-5FA6E585857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49680B11-E8D5-46D4-9A5A-43218C317E3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AB64DD0F-79BE-472A-AF81-D4BBFC8DAF7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021017F1-6F56-471D-BBC7-BE7F1CA54E4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C6AC4197-4805-4FF6-B5EB-775D45FE1D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A8A0577E-EBF4-4CEB-A6C0-FF550D03EE3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F8E8A62C-C846-492E-99F1-20841843430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54" name="直線コネクタ 453">
          <a:extLst>
            <a:ext uri="{FF2B5EF4-FFF2-40B4-BE49-F238E27FC236}">
              <a16:creationId xmlns:a16="http://schemas.microsoft.com/office/drawing/2014/main" id="{9AE90710-81A4-44D5-AD85-DE96D29F8C33}"/>
            </a:ext>
          </a:extLst>
        </xdr:cNvPr>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2C7E8075-89F1-4523-9311-8E357C0D178B}"/>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56" name="直線コネクタ 455">
          <a:extLst>
            <a:ext uri="{FF2B5EF4-FFF2-40B4-BE49-F238E27FC236}">
              <a16:creationId xmlns:a16="http://schemas.microsoft.com/office/drawing/2014/main" id="{A733AFED-A8CE-4781-B952-95E94211AF56}"/>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AD466A99-C14F-4D6C-BAE7-4559443ABF90}"/>
            </a:ext>
          </a:extLst>
        </xdr:cNvPr>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58" name="直線コネクタ 457">
          <a:extLst>
            <a:ext uri="{FF2B5EF4-FFF2-40B4-BE49-F238E27FC236}">
              <a16:creationId xmlns:a16="http://schemas.microsoft.com/office/drawing/2014/main" id="{396D597C-66FC-4A2A-8FD9-9849FCDC69D0}"/>
            </a:ext>
          </a:extLst>
        </xdr:cNvPr>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225D9B2A-5A0D-4EAF-AD1B-203B0FDF75A8}"/>
            </a:ext>
          </a:extLst>
        </xdr:cNvPr>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60" name="フローチャート: 判断 459">
          <a:extLst>
            <a:ext uri="{FF2B5EF4-FFF2-40B4-BE49-F238E27FC236}">
              <a16:creationId xmlns:a16="http://schemas.microsoft.com/office/drawing/2014/main" id="{E5F5DFD0-8BE2-4A18-85E0-EFC260EFC780}"/>
            </a:ext>
          </a:extLst>
        </xdr:cNvPr>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61" name="フローチャート: 判断 460">
          <a:extLst>
            <a:ext uri="{FF2B5EF4-FFF2-40B4-BE49-F238E27FC236}">
              <a16:creationId xmlns:a16="http://schemas.microsoft.com/office/drawing/2014/main" id="{3B994ABE-B4F8-421E-A632-CD959FE93E59}"/>
            </a:ext>
          </a:extLst>
        </xdr:cNvPr>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62" name="フローチャート: 判断 461">
          <a:extLst>
            <a:ext uri="{FF2B5EF4-FFF2-40B4-BE49-F238E27FC236}">
              <a16:creationId xmlns:a16="http://schemas.microsoft.com/office/drawing/2014/main" id="{E8A1CC10-98C1-4865-86E3-AAE2670D88F3}"/>
            </a:ext>
          </a:extLst>
        </xdr:cNvPr>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63" name="フローチャート: 判断 462">
          <a:extLst>
            <a:ext uri="{FF2B5EF4-FFF2-40B4-BE49-F238E27FC236}">
              <a16:creationId xmlns:a16="http://schemas.microsoft.com/office/drawing/2014/main" id="{266C14F4-5FF9-4962-80DE-B3C43854643D}"/>
            </a:ext>
          </a:extLst>
        </xdr:cNvPr>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64" name="フローチャート: 判断 463">
          <a:extLst>
            <a:ext uri="{FF2B5EF4-FFF2-40B4-BE49-F238E27FC236}">
              <a16:creationId xmlns:a16="http://schemas.microsoft.com/office/drawing/2014/main" id="{D3D79E48-5DC6-4C8D-B5F1-BC50AC253C00}"/>
            </a:ext>
          </a:extLst>
        </xdr:cNvPr>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125434F-9F59-495C-A8F3-0690673213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3F4272B-C0A1-493E-B1E1-3D7EC512E72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D5A57A7-53E5-4CCF-9250-338DD705B01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8B3E74D-E220-4401-B0C6-371A335FAB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9487738-CDF5-4FAD-8D9B-5BF03A5400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98552</xdr:rowOff>
    </xdr:from>
    <xdr:to>
      <xdr:col>116</xdr:col>
      <xdr:colOff>114300</xdr:colOff>
      <xdr:row>37</xdr:row>
      <xdr:rowOff>28702</xdr:rowOff>
    </xdr:to>
    <xdr:sp macro="" textlink="">
      <xdr:nvSpPr>
        <xdr:cNvPr id="470" name="楕円 469">
          <a:extLst>
            <a:ext uri="{FF2B5EF4-FFF2-40B4-BE49-F238E27FC236}">
              <a16:creationId xmlns:a16="http://schemas.microsoft.com/office/drawing/2014/main" id="{6ABE0756-F030-4C54-9106-AD0E56A094AA}"/>
            </a:ext>
          </a:extLst>
        </xdr:cNvPr>
        <xdr:cNvSpPr/>
      </xdr:nvSpPr>
      <xdr:spPr>
        <a:xfrm>
          <a:off x="22110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121429</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2D801348-57B0-4446-8FA1-767AED22EADE}"/>
            </a:ext>
          </a:extLst>
        </xdr:cNvPr>
        <xdr:cNvSpPr txBox="1"/>
      </xdr:nvSpPr>
      <xdr:spPr>
        <a:xfrm>
          <a:off x="221996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139700</xdr:rowOff>
    </xdr:from>
    <xdr:to>
      <xdr:col>112</xdr:col>
      <xdr:colOff>38100</xdr:colOff>
      <xdr:row>37</xdr:row>
      <xdr:rowOff>69850</xdr:rowOff>
    </xdr:to>
    <xdr:sp macro="" textlink="">
      <xdr:nvSpPr>
        <xdr:cNvPr id="472" name="楕円 471">
          <a:extLst>
            <a:ext uri="{FF2B5EF4-FFF2-40B4-BE49-F238E27FC236}">
              <a16:creationId xmlns:a16="http://schemas.microsoft.com/office/drawing/2014/main" id="{ABEE63BA-15B0-452F-826A-28BBA922E655}"/>
            </a:ext>
          </a:extLst>
        </xdr:cNvPr>
        <xdr:cNvSpPr/>
      </xdr:nvSpPr>
      <xdr:spPr>
        <a:xfrm>
          <a:off x="2127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37</xdr:row>
      <xdr:rowOff>19050</xdr:rowOff>
    </xdr:to>
    <xdr:cxnSp macro="">
      <xdr:nvCxnSpPr>
        <xdr:cNvPr id="473" name="直線コネクタ 472">
          <a:extLst>
            <a:ext uri="{FF2B5EF4-FFF2-40B4-BE49-F238E27FC236}">
              <a16:creationId xmlns:a16="http://schemas.microsoft.com/office/drawing/2014/main" id="{4E3F40C7-6877-4AF8-86F4-95ADA2E95F4A}"/>
            </a:ext>
          </a:extLst>
        </xdr:cNvPr>
        <xdr:cNvCxnSpPr/>
      </xdr:nvCxnSpPr>
      <xdr:spPr>
        <a:xfrm flipV="1">
          <a:off x="21323300" y="63215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112268</xdr:rowOff>
    </xdr:from>
    <xdr:to>
      <xdr:col>107</xdr:col>
      <xdr:colOff>101600</xdr:colOff>
      <xdr:row>37</xdr:row>
      <xdr:rowOff>42418</xdr:rowOff>
    </xdr:to>
    <xdr:sp macro="" textlink="">
      <xdr:nvSpPr>
        <xdr:cNvPr id="474" name="楕円 473">
          <a:extLst>
            <a:ext uri="{FF2B5EF4-FFF2-40B4-BE49-F238E27FC236}">
              <a16:creationId xmlns:a16="http://schemas.microsoft.com/office/drawing/2014/main" id="{601C7E66-C56B-4157-9CE1-9AC7D0E01318}"/>
            </a:ext>
          </a:extLst>
        </xdr:cNvPr>
        <xdr:cNvSpPr/>
      </xdr:nvSpPr>
      <xdr:spPr>
        <a:xfrm>
          <a:off x="20383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37</xdr:row>
      <xdr:rowOff>19050</xdr:rowOff>
    </xdr:to>
    <xdr:cxnSp macro="">
      <xdr:nvCxnSpPr>
        <xdr:cNvPr id="475" name="直線コネクタ 474">
          <a:extLst>
            <a:ext uri="{FF2B5EF4-FFF2-40B4-BE49-F238E27FC236}">
              <a16:creationId xmlns:a16="http://schemas.microsoft.com/office/drawing/2014/main" id="{05557021-B233-408C-9C1C-E81FDFD0716F}"/>
            </a:ext>
          </a:extLst>
        </xdr:cNvPr>
        <xdr:cNvCxnSpPr/>
      </xdr:nvCxnSpPr>
      <xdr:spPr>
        <a:xfrm>
          <a:off x="20434300" y="6335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76" name="楕円 475">
          <a:extLst>
            <a:ext uri="{FF2B5EF4-FFF2-40B4-BE49-F238E27FC236}">
              <a16:creationId xmlns:a16="http://schemas.microsoft.com/office/drawing/2014/main" id="{41685E9A-4B1A-4F0F-8DAD-06BBEF35E8BF}"/>
            </a:ext>
          </a:extLst>
        </xdr:cNvPr>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163068</xdr:rowOff>
    </xdr:from>
    <xdr:to>
      <xdr:col>107</xdr:col>
      <xdr:colOff>50800</xdr:colOff>
      <xdr:row>36</xdr:row>
      <xdr:rowOff>167640</xdr:rowOff>
    </xdr:to>
    <xdr:cxnSp macro="">
      <xdr:nvCxnSpPr>
        <xdr:cNvPr id="477" name="直線コネクタ 476">
          <a:extLst>
            <a:ext uri="{FF2B5EF4-FFF2-40B4-BE49-F238E27FC236}">
              <a16:creationId xmlns:a16="http://schemas.microsoft.com/office/drawing/2014/main" id="{757ABE95-15EE-4673-B679-FFB8C6A9BD20}"/>
            </a:ext>
          </a:extLst>
        </xdr:cNvPr>
        <xdr:cNvCxnSpPr/>
      </xdr:nvCxnSpPr>
      <xdr:spPr>
        <a:xfrm flipV="1">
          <a:off x="19545300" y="63352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CD3F13E5-CA3D-4ADC-922D-4ED05A2E9E3A}"/>
            </a:ext>
          </a:extLst>
        </xdr:cNvPr>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2D91FE8F-C380-456D-8F9B-06875F285625}"/>
            </a:ext>
          </a:extLst>
        </xdr:cNvPr>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A2178E37-D178-4D36-A113-F263775BDBD7}"/>
            </a:ext>
          </a:extLst>
        </xdr:cNvPr>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D98A0E3E-A00B-4307-B65A-AC3BD5423DE9}"/>
            </a:ext>
          </a:extLst>
        </xdr:cNvPr>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86377</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B4F10067-A277-4AAA-A775-55E365CBEC82}"/>
            </a:ext>
          </a:extLst>
        </xdr:cNvPr>
        <xdr:cNvSpPr txBox="1"/>
      </xdr:nvSpPr>
      <xdr:spPr>
        <a:xfrm>
          <a:off x="21075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58945</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88F72D02-78DD-4AE1-BEE9-766345F1C342}"/>
            </a:ext>
          </a:extLst>
        </xdr:cNvPr>
        <xdr:cNvSpPr txBox="1"/>
      </xdr:nvSpPr>
      <xdr:spPr>
        <a:xfrm>
          <a:off x="20199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4DB7BFDC-3494-4237-9877-59F841504EC8}"/>
            </a:ext>
          </a:extLst>
        </xdr:cNvPr>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2D8F9270-51C1-4887-8916-48A47A394EC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8F5AE9BF-3C7C-4D6D-957E-9D7DF61AE3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DBCEF5D9-2011-4254-9D38-80AA06EB57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51BB85CB-50A9-4AD5-9271-63F18232F0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6C4B2456-D8E0-4749-867E-AAE695A0E3B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5A4FB599-89B9-41E5-A059-88B2AF4D0F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8CF58E59-5741-44D2-B512-8D60A2151B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FDB3983C-8D1A-439F-A106-F689C6C7A42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E373FEEA-22EF-41BA-8C09-50CE97F576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EFA842BA-FCFD-41B9-8F53-C4E1EF114A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a:extLst>
            <a:ext uri="{FF2B5EF4-FFF2-40B4-BE49-F238E27FC236}">
              <a16:creationId xmlns:a16="http://schemas.microsoft.com/office/drawing/2014/main" id="{0614A5A1-306C-44A0-B4FE-91BA0487FB7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DB36761A-9E6E-4A87-8678-06919C5C8C3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EC4C77F9-DD47-41F8-9D71-CC2B33991ADA}"/>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0EB20BF6-75DE-45D5-979F-63F268D283F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2BF87FDB-4123-4DE3-9B06-8363D08DF8F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7CCAB34D-8830-426F-AB33-21B9F4A789E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7A797164-84C5-4BEA-86E2-0993E25B7B8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3203004E-132D-4549-9817-8FCE58C77E2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1D8155DD-C212-42D4-9D99-67AF55580E2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8C55B505-2174-416D-B96C-5682B4BED1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a:extLst>
            <a:ext uri="{FF2B5EF4-FFF2-40B4-BE49-F238E27FC236}">
              <a16:creationId xmlns:a16="http://schemas.microsoft.com/office/drawing/2014/main" id="{03A4F5D2-E03B-4B55-BB37-5C8A66311C8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CC15ADC3-57D2-41BC-A488-B7EA805AADE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07" name="直線コネクタ 506">
          <a:extLst>
            <a:ext uri="{FF2B5EF4-FFF2-40B4-BE49-F238E27FC236}">
              <a16:creationId xmlns:a16="http://schemas.microsoft.com/office/drawing/2014/main" id="{ED1BE73F-89EC-4B9A-B6C7-6631B58C281C}"/>
            </a:ext>
          </a:extLst>
        </xdr:cNvPr>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C1C1E80F-9EFD-4B20-B533-6E5640683572}"/>
            </a:ext>
          </a:extLst>
        </xdr:cNvPr>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09" name="直線コネクタ 508">
          <a:extLst>
            <a:ext uri="{FF2B5EF4-FFF2-40B4-BE49-F238E27FC236}">
              <a16:creationId xmlns:a16="http://schemas.microsoft.com/office/drawing/2014/main" id="{9CCE701B-830F-4789-B1CD-AA88136B2827}"/>
            </a:ext>
          </a:extLst>
        </xdr:cNvPr>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138B6B0E-C764-499F-8164-3FB5FFC793FE}"/>
            </a:ext>
          </a:extLst>
        </xdr:cNvPr>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11" name="直線コネクタ 510">
          <a:extLst>
            <a:ext uri="{FF2B5EF4-FFF2-40B4-BE49-F238E27FC236}">
              <a16:creationId xmlns:a16="http://schemas.microsoft.com/office/drawing/2014/main" id="{15AB6AAE-ECE0-46BA-B83A-5D1B87D49E25}"/>
            </a:ext>
          </a:extLst>
        </xdr:cNvPr>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137939</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585E5791-569F-4A35-81DC-52BF9CC5D1D6}"/>
            </a:ext>
          </a:extLst>
        </xdr:cNvPr>
        <xdr:cNvSpPr txBox="1"/>
      </xdr:nvSpPr>
      <xdr:spPr>
        <a:xfrm>
          <a:off x="16357600" y="1008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13" name="フローチャート: 判断 512">
          <a:extLst>
            <a:ext uri="{FF2B5EF4-FFF2-40B4-BE49-F238E27FC236}">
              <a16:creationId xmlns:a16="http://schemas.microsoft.com/office/drawing/2014/main" id="{20F7A11D-88AC-45CC-B8D8-63A2BDA9C469}"/>
            </a:ext>
          </a:extLst>
        </xdr:cNvPr>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14" name="フローチャート: 判断 513">
          <a:extLst>
            <a:ext uri="{FF2B5EF4-FFF2-40B4-BE49-F238E27FC236}">
              <a16:creationId xmlns:a16="http://schemas.microsoft.com/office/drawing/2014/main" id="{E2B86681-6144-448E-97BC-8F28B6984382}"/>
            </a:ext>
          </a:extLst>
        </xdr:cNvPr>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5" name="フローチャート: 判断 514">
          <a:extLst>
            <a:ext uri="{FF2B5EF4-FFF2-40B4-BE49-F238E27FC236}">
              <a16:creationId xmlns:a16="http://schemas.microsoft.com/office/drawing/2014/main" id="{8DE475D3-B46C-4DB0-8D4C-AB47524FB95B}"/>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16" name="フローチャート: 判断 515">
          <a:extLst>
            <a:ext uri="{FF2B5EF4-FFF2-40B4-BE49-F238E27FC236}">
              <a16:creationId xmlns:a16="http://schemas.microsoft.com/office/drawing/2014/main" id="{6FB45676-0575-4FCB-A677-96BB53E9141B}"/>
            </a:ext>
          </a:extLst>
        </xdr:cNvPr>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17" name="フローチャート: 判断 516">
          <a:extLst>
            <a:ext uri="{FF2B5EF4-FFF2-40B4-BE49-F238E27FC236}">
              <a16:creationId xmlns:a16="http://schemas.microsoft.com/office/drawing/2014/main" id="{BC3BC916-67AB-4E4A-A8A3-27A67A6B2F28}"/>
            </a:ext>
          </a:extLst>
        </xdr:cNvPr>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33074DDF-8336-4CE2-87BD-D450DC428A0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6435A388-F205-408F-8750-293FE67BF6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B34D8FE-57FB-4FFA-9C98-E7EBBBD409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8666C97B-0FFA-4A37-98EC-780639D982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474F860D-33A1-40E2-9D5E-5CB7210833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23" name="楕円 522">
          <a:extLst>
            <a:ext uri="{FF2B5EF4-FFF2-40B4-BE49-F238E27FC236}">
              <a16:creationId xmlns:a16="http://schemas.microsoft.com/office/drawing/2014/main" id="{F036EC16-5C06-4B9C-BB48-4BEA373B1E54}"/>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09056D7B-8D9A-4604-9750-A3F81252F2CD}"/>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525" name="楕円 524">
          <a:extLst>
            <a:ext uri="{FF2B5EF4-FFF2-40B4-BE49-F238E27FC236}">
              <a16:creationId xmlns:a16="http://schemas.microsoft.com/office/drawing/2014/main" id="{93EC1546-CE1C-4C20-969B-F7AEFEB65EE0}"/>
            </a:ext>
          </a:extLst>
        </xdr:cNvPr>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57</xdr:row>
      <xdr:rowOff>80010</xdr:rowOff>
    </xdr:to>
    <xdr:cxnSp macro="">
      <xdr:nvCxnSpPr>
        <xdr:cNvPr id="526" name="直線コネクタ 525">
          <a:extLst>
            <a:ext uri="{FF2B5EF4-FFF2-40B4-BE49-F238E27FC236}">
              <a16:creationId xmlns:a16="http://schemas.microsoft.com/office/drawing/2014/main" id="{CB0933D0-E4E0-4DE3-84DB-2FCAF37004E3}"/>
            </a:ext>
          </a:extLst>
        </xdr:cNvPr>
        <xdr:cNvCxnSpPr/>
      </xdr:nvCxnSpPr>
      <xdr:spPr>
        <a:xfrm>
          <a:off x="15481300" y="9669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xdr:rowOff>
    </xdr:from>
    <xdr:to>
      <xdr:col>76</xdr:col>
      <xdr:colOff>165100</xdr:colOff>
      <xdr:row>56</xdr:row>
      <xdr:rowOff>114808</xdr:rowOff>
    </xdr:to>
    <xdr:sp macro="" textlink="">
      <xdr:nvSpPr>
        <xdr:cNvPr id="527" name="楕円 526">
          <a:extLst>
            <a:ext uri="{FF2B5EF4-FFF2-40B4-BE49-F238E27FC236}">
              <a16:creationId xmlns:a16="http://schemas.microsoft.com/office/drawing/2014/main" id="{EA5A623D-00E0-48AC-A59C-E2CD7176D5B3}"/>
            </a:ext>
          </a:extLst>
        </xdr:cNvPr>
        <xdr:cNvSpPr/>
      </xdr:nvSpPr>
      <xdr:spPr>
        <a:xfrm>
          <a:off x="14541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64008</xdr:rowOff>
    </xdr:from>
    <xdr:to>
      <xdr:col>81</xdr:col>
      <xdr:colOff>50800</xdr:colOff>
      <xdr:row>56</xdr:row>
      <xdr:rowOff>68580</xdr:rowOff>
    </xdr:to>
    <xdr:cxnSp macro="">
      <xdr:nvCxnSpPr>
        <xdr:cNvPr id="528" name="直線コネクタ 527">
          <a:extLst>
            <a:ext uri="{FF2B5EF4-FFF2-40B4-BE49-F238E27FC236}">
              <a16:creationId xmlns:a16="http://schemas.microsoft.com/office/drawing/2014/main" id="{5B54C52E-9C62-4ACD-936F-57B67658EDCD}"/>
            </a:ext>
          </a:extLst>
        </xdr:cNvPr>
        <xdr:cNvCxnSpPr/>
      </xdr:nvCxnSpPr>
      <xdr:spPr>
        <a:xfrm>
          <a:off x="14592300" y="9665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102362</xdr:rowOff>
    </xdr:from>
    <xdr:to>
      <xdr:col>72</xdr:col>
      <xdr:colOff>38100</xdr:colOff>
      <xdr:row>56</xdr:row>
      <xdr:rowOff>32512</xdr:rowOff>
    </xdr:to>
    <xdr:sp macro="" textlink="">
      <xdr:nvSpPr>
        <xdr:cNvPr id="529" name="楕円 528">
          <a:extLst>
            <a:ext uri="{FF2B5EF4-FFF2-40B4-BE49-F238E27FC236}">
              <a16:creationId xmlns:a16="http://schemas.microsoft.com/office/drawing/2014/main" id="{68A9AE27-2CC3-47F9-A046-C1490AE9E5D6}"/>
            </a:ext>
          </a:extLst>
        </xdr:cNvPr>
        <xdr:cNvSpPr/>
      </xdr:nvSpPr>
      <xdr:spPr>
        <a:xfrm>
          <a:off x="1365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153162</xdr:rowOff>
    </xdr:from>
    <xdr:to>
      <xdr:col>76</xdr:col>
      <xdr:colOff>114300</xdr:colOff>
      <xdr:row>56</xdr:row>
      <xdr:rowOff>64008</xdr:rowOff>
    </xdr:to>
    <xdr:cxnSp macro="">
      <xdr:nvCxnSpPr>
        <xdr:cNvPr id="530" name="直線コネクタ 529">
          <a:extLst>
            <a:ext uri="{FF2B5EF4-FFF2-40B4-BE49-F238E27FC236}">
              <a16:creationId xmlns:a16="http://schemas.microsoft.com/office/drawing/2014/main" id="{19CDD06A-F90F-4A8D-BC2A-2BAD879CED03}"/>
            </a:ext>
          </a:extLst>
        </xdr:cNvPr>
        <xdr:cNvCxnSpPr/>
      </xdr:nvCxnSpPr>
      <xdr:spPr>
        <a:xfrm>
          <a:off x="13703300" y="95829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94505</xdr:rowOff>
    </xdr:from>
    <xdr:ext cx="405111" cy="259045"/>
    <xdr:sp macro="" textlink="">
      <xdr:nvSpPr>
        <xdr:cNvPr id="531" name="n_1aveValue【学校施設】&#10;有形固定資産減価償却率">
          <a:extLst>
            <a:ext uri="{FF2B5EF4-FFF2-40B4-BE49-F238E27FC236}">
              <a16:creationId xmlns:a16="http://schemas.microsoft.com/office/drawing/2014/main" id="{8FB3CD4B-5FC7-42F2-BCEB-3F28DC9B4940}"/>
            </a:ext>
          </a:extLst>
        </xdr:cNvPr>
        <xdr:cNvSpPr txBox="1"/>
      </xdr:nvSpPr>
      <xdr:spPr>
        <a:xfrm>
          <a:off x="152660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32" name="n_2aveValue【学校施設】&#10;有形固定資産減価償却率">
          <a:extLst>
            <a:ext uri="{FF2B5EF4-FFF2-40B4-BE49-F238E27FC236}">
              <a16:creationId xmlns:a16="http://schemas.microsoft.com/office/drawing/2014/main" id="{B9329FD6-760D-4076-83E8-0C2633B2DBE1}"/>
            </a:ext>
          </a:extLst>
        </xdr:cNvPr>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533" name="n_3aveValue【学校施設】&#10;有形固定資産減価償却率">
          <a:extLst>
            <a:ext uri="{FF2B5EF4-FFF2-40B4-BE49-F238E27FC236}">
              <a16:creationId xmlns:a16="http://schemas.microsoft.com/office/drawing/2014/main" id="{C84DD501-96DF-47F7-B24F-C4F3991FCFA9}"/>
            </a:ext>
          </a:extLst>
        </xdr:cNvPr>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34" name="n_4aveValue【学校施設】&#10;有形固定資産減価償却率">
          <a:extLst>
            <a:ext uri="{FF2B5EF4-FFF2-40B4-BE49-F238E27FC236}">
              <a16:creationId xmlns:a16="http://schemas.microsoft.com/office/drawing/2014/main" id="{DEA4E4A1-5E95-4419-ADC2-72DF94D6EEC9}"/>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535" name="n_1mainValue【学校施設】&#10;有形固定資産減価償却率">
          <a:extLst>
            <a:ext uri="{FF2B5EF4-FFF2-40B4-BE49-F238E27FC236}">
              <a16:creationId xmlns:a16="http://schemas.microsoft.com/office/drawing/2014/main" id="{D6BA303D-5783-4BF3-B50C-0DFD665843AB}"/>
            </a:ext>
          </a:extLst>
        </xdr:cNvPr>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131335</xdr:rowOff>
    </xdr:from>
    <xdr:ext cx="405111" cy="259045"/>
    <xdr:sp macro="" textlink="">
      <xdr:nvSpPr>
        <xdr:cNvPr id="536" name="n_2mainValue【学校施設】&#10;有形固定資産減価償却率">
          <a:extLst>
            <a:ext uri="{FF2B5EF4-FFF2-40B4-BE49-F238E27FC236}">
              <a16:creationId xmlns:a16="http://schemas.microsoft.com/office/drawing/2014/main" id="{B98D3A32-267C-40C9-8105-DE96736B0BB3}"/>
            </a:ext>
          </a:extLst>
        </xdr:cNvPr>
        <xdr:cNvSpPr txBox="1"/>
      </xdr:nvSpPr>
      <xdr:spPr>
        <a:xfrm>
          <a:off x="14389744" y="93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49039</xdr:rowOff>
    </xdr:from>
    <xdr:ext cx="405111" cy="259045"/>
    <xdr:sp macro="" textlink="">
      <xdr:nvSpPr>
        <xdr:cNvPr id="537" name="n_3mainValue【学校施設】&#10;有形固定資産減価償却率">
          <a:extLst>
            <a:ext uri="{FF2B5EF4-FFF2-40B4-BE49-F238E27FC236}">
              <a16:creationId xmlns:a16="http://schemas.microsoft.com/office/drawing/2014/main" id="{404B0EE4-3E5F-4DD9-A7EE-659A332D22F5}"/>
            </a:ext>
          </a:extLst>
        </xdr:cNvPr>
        <xdr:cNvSpPr txBox="1"/>
      </xdr:nvSpPr>
      <xdr:spPr>
        <a:xfrm>
          <a:off x="13500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a:extLst>
            <a:ext uri="{FF2B5EF4-FFF2-40B4-BE49-F238E27FC236}">
              <a16:creationId xmlns:a16="http://schemas.microsoft.com/office/drawing/2014/main" id="{76C65D1D-0E13-450E-A9F7-1BDE6161BA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a:extLst>
            <a:ext uri="{FF2B5EF4-FFF2-40B4-BE49-F238E27FC236}">
              <a16:creationId xmlns:a16="http://schemas.microsoft.com/office/drawing/2014/main" id="{06D434AC-F112-4F14-B3A7-F67AD0B2FEB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a:extLst>
            <a:ext uri="{FF2B5EF4-FFF2-40B4-BE49-F238E27FC236}">
              <a16:creationId xmlns:a16="http://schemas.microsoft.com/office/drawing/2014/main" id="{A96148A6-F940-4523-963E-75F59F6D5D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a:extLst>
            <a:ext uri="{FF2B5EF4-FFF2-40B4-BE49-F238E27FC236}">
              <a16:creationId xmlns:a16="http://schemas.microsoft.com/office/drawing/2014/main" id="{73D21DD5-3AF5-4A2B-B4F0-337DF711DE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a:extLst>
            <a:ext uri="{FF2B5EF4-FFF2-40B4-BE49-F238E27FC236}">
              <a16:creationId xmlns:a16="http://schemas.microsoft.com/office/drawing/2014/main" id="{0B8BD3E5-3D3C-4C8D-A601-9592269AB6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a:extLst>
            <a:ext uri="{FF2B5EF4-FFF2-40B4-BE49-F238E27FC236}">
              <a16:creationId xmlns:a16="http://schemas.microsoft.com/office/drawing/2014/main" id="{DF693244-706D-4C31-9A2D-96AD0E00426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a:extLst>
            <a:ext uri="{FF2B5EF4-FFF2-40B4-BE49-F238E27FC236}">
              <a16:creationId xmlns:a16="http://schemas.microsoft.com/office/drawing/2014/main" id="{2D06CC63-716D-4697-9CAB-C7E0BE58A8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a:extLst>
            <a:ext uri="{FF2B5EF4-FFF2-40B4-BE49-F238E27FC236}">
              <a16:creationId xmlns:a16="http://schemas.microsoft.com/office/drawing/2014/main" id="{E3D3C175-0EE2-4D8E-A38A-6C9635F1AA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a:extLst>
            <a:ext uri="{FF2B5EF4-FFF2-40B4-BE49-F238E27FC236}">
              <a16:creationId xmlns:a16="http://schemas.microsoft.com/office/drawing/2014/main" id="{2A786E61-E905-49B2-9340-8880803E22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a:extLst>
            <a:ext uri="{FF2B5EF4-FFF2-40B4-BE49-F238E27FC236}">
              <a16:creationId xmlns:a16="http://schemas.microsoft.com/office/drawing/2014/main" id="{75A48A8C-FEAB-4C14-BFAA-DB4C8EC909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a:extLst>
            <a:ext uri="{FF2B5EF4-FFF2-40B4-BE49-F238E27FC236}">
              <a16:creationId xmlns:a16="http://schemas.microsoft.com/office/drawing/2014/main" id="{F7651F38-21F9-4B90-AEDB-BB46C9D71C2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49" name="直線コネクタ 548">
          <a:extLst>
            <a:ext uri="{FF2B5EF4-FFF2-40B4-BE49-F238E27FC236}">
              <a16:creationId xmlns:a16="http://schemas.microsoft.com/office/drawing/2014/main" id="{6D654611-3A96-4E7B-9B60-1A7B4911CD7A}"/>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0" name="テキスト ボックス 549">
          <a:extLst>
            <a:ext uri="{FF2B5EF4-FFF2-40B4-BE49-F238E27FC236}">
              <a16:creationId xmlns:a16="http://schemas.microsoft.com/office/drawing/2014/main" id="{BD59ECF1-984C-49E2-AA78-6F9C654474B8}"/>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1" name="直線コネクタ 550">
          <a:extLst>
            <a:ext uri="{FF2B5EF4-FFF2-40B4-BE49-F238E27FC236}">
              <a16:creationId xmlns:a16="http://schemas.microsoft.com/office/drawing/2014/main" id="{9E06DD7D-74A1-450F-B246-33A0AC60A18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2" name="テキスト ボックス 551">
          <a:extLst>
            <a:ext uri="{FF2B5EF4-FFF2-40B4-BE49-F238E27FC236}">
              <a16:creationId xmlns:a16="http://schemas.microsoft.com/office/drawing/2014/main" id="{4D5E2285-FDBF-428C-8F4F-EB8B71161D4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3" name="直線コネクタ 552">
          <a:extLst>
            <a:ext uri="{FF2B5EF4-FFF2-40B4-BE49-F238E27FC236}">
              <a16:creationId xmlns:a16="http://schemas.microsoft.com/office/drawing/2014/main" id="{4D0C12E4-A9E2-4151-A5A7-5CA4843DDDC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4" name="テキスト ボックス 553">
          <a:extLst>
            <a:ext uri="{FF2B5EF4-FFF2-40B4-BE49-F238E27FC236}">
              <a16:creationId xmlns:a16="http://schemas.microsoft.com/office/drawing/2014/main" id="{61F6276B-318C-41FF-B856-F37F2D576EDA}"/>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3598028C-0CEA-44B8-97E0-2A6BD166C3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1564B639-0E7E-479C-8914-E48CB96E07A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7" name="直線コネクタ 556">
          <a:extLst>
            <a:ext uri="{FF2B5EF4-FFF2-40B4-BE49-F238E27FC236}">
              <a16:creationId xmlns:a16="http://schemas.microsoft.com/office/drawing/2014/main" id="{365C06C8-B433-4580-B53F-1875E65A01CC}"/>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8" name="テキスト ボックス 557">
          <a:extLst>
            <a:ext uri="{FF2B5EF4-FFF2-40B4-BE49-F238E27FC236}">
              <a16:creationId xmlns:a16="http://schemas.microsoft.com/office/drawing/2014/main" id="{6407348B-BB63-4C45-B13C-253539647F65}"/>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9" name="直線コネクタ 558">
          <a:extLst>
            <a:ext uri="{FF2B5EF4-FFF2-40B4-BE49-F238E27FC236}">
              <a16:creationId xmlns:a16="http://schemas.microsoft.com/office/drawing/2014/main" id="{4A6C5F53-BD50-4948-9EAD-F1B01CB364A2}"/>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0" name="テキスト ボックス 559">
          <a:extLst>
            <a:ext uri="{FF2B5EF4-FFF2-40B4-BE49-F238E27FC236}">
              <a16:creationId xmlns:a16="http://schemas.microsoft.com/office/drawing/2014/main" id="{A4D11963-8731-47A3-B657-28CDABBAFF23}"/>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1" name="直線コネクタ 560">
          <a:extLst>
            <a:ext uri="{FF2B5EF4-FFF2-40B4-BE49-F238E27FC236}">
              <a16:creationId xmlns:a16="http://schemas.microsoft.com/office/drawing/2014/main" id="{F435924A-2588-4F1A-9620-4FF655240B4E}"/>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2" name="テキスト ボックス 561">
          <a:extLst>
            <a:ext uri="{FF2B5EF4-FFF2-40B4-BE49-F238E27FC236}">
              <a16:creationId xmlns:a16="http://schemas.microsoft.com/office/drawing/2014/main" id="{8FE23E4B-2E06-404A-A987-5D3280154B8D}"/>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7C83AF65-F65B-4D5F-83B2-A6294F8A7D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1ACCAF33-B3B3-417C-8ACE-E867340F418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a:extLst>
            <a:ext uri="{FF2B5EF4-FFF2-40B4-BE49-F238E27FC236}">
              <a16:creationId xmlns:a16="http://schemas.microsoft.com/office/drawing/2014/main" id="{4A31CB06-C47B-433D-8537-7A4ABFF86A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66" name="直線コネクタ 565">
          <a:extLst>
            <a:ext uri="{FF2B5EF4-FFF2-40B4-BE49-F238E27FC236}">
              <a16:creationId xmlns:a16="http://schemas.microsoft.com/office/drawing/2014/main" id="{293E960F-F447-4C42-BFCA-F63E2A977688}"/>
            </a:ext>
          </a:extLst>
        </xdr:cNvPr>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7" name="【学校施設】&#10;一人当たり面積最小値テキスト">
          <a:extLst>
            <a:ext uri="{FF2B5EF4-FFF2-40B4-BE49-F238E27FC236}">
              <a16:creationId xmlns:a16="http://schemas.microsoft.com/office/drawing/2014/main" id="{7525D7C4-76B0-4EB4-AE44-A6D2DB20AA3A}"/>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8" name="直線コネクタ 567">
          <a:extLst>
            <a:ext uri="{FF2B5EF4-FFF2-40B4-BE49-F238E27FC236}">
              <a16:creationId xmlns:a16="http://schemas.microsoft.com/office/drawing/2014/main" id="{254D83C0-5269-4A98-94D6-551587D53DE6}"/>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69" name="【学校施設】&#10;一人当たり面積最大値テキスト">
          <a:extLst>
            <a:ext uri="{FF2B5EF4-FFF2-40B4-BE49-F238E27FC236}">
              <a16:creationId xmlns:a16="http://schemas.microsoft.com/office/drawing/2014/main" id="{BF4AB132-9CC7-448F-91E4-30294597EF2B}"/>
            </a:ext>
          </a:extLst>
        </xdr:cNvPr>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70" name="直線コネクタ 569">
          <a:extLst>
            <a:ext uri="{FF2B5EF4-FFF2-40B4-BE49-F238E27FC236}">
              <a16:creationId xmlns:a16="http://schemas.microsoft.com/office/drawing/2014/main" id="{39103D2F-7ED6-4E7D-BEA1-DB017D5FB296}"/>
            </a:ext>
          </a:extLst>
        </xdr:cNvPr>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571" name="【学校施設】&#10;一人当たり面積平均値テキスト">
          <a:extLst>
            <a:ext uri="{FF2B5EF4-FFF2-40B4-BE49-F238E27FC236}">
              <a16:creationId xmlns:a16="http://schemas.microsoft.com/office/drawing/2014/main" id="{6F06516A-E0E4-45FB-B764-DD38A744EE2E}"/>
            </a:ext>
          </a:extLst>
        </xdr:cNvPr>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72" name="フローチャート: 判断 571">
          <a:extLst>
            <a:ext uri="{FF2B5EF4-FFF2-40B4-BE49-F238E27FC236}">
              <a16:creationId xmlns:a16="http://schemas.microsoft.com/office/drawing/2014/main" id="{2647482C-FA42-4299-9E42-5547D26CBD03}"/>
            </a:ext>
          </a:extLst>
        </xdr:cNvPr>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573" name="フローチャート: 判断 572">
          <a:extLst>
            <a:ext uri="{FF2B5EF4-FFF2-40B4-BE49-F238E27FC236}">
              <a16:creationId xmlns:a16="http://schemas.microsoft.com/office/drawing/2014/main" id="{622AE1B9-04D9-482E-B367-81E5DB36F9FD}"/>
            </a:ext>
          </a:extLst>
        </xdr:cNvPr>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574" name="フローチャート: 判断 573">
          <a:extLst>
            <a:ext uri="{FF2B5EF4-FFF2-40B4-BE49-F238E27FC236}">
              <a16:creationId xmlns:a16="http://schemas.microsoft.com/office/drawing/2014/main" id="{94AF4741-F5F6-4DDD-85E9-7ED560F273EA}"/>
            </a:ext>
          </a:extLst>
        </xdr:cNvPr>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575" name="フローチャート: 判断 574">
          <a:extLst>
            <a:ext uri="{FF2B5EF4-FFF2-40B4-BE49-F238E27FC236}">
              <a16:creationId xmlns:a16="http://schemas.microsoft.com/office/drawing/2014/main" id="{22AB69EE-A5E0-495F-B3E8-85C1E587129B}"/>
            </a:ext>
          </a:extLst>
        </xdr:cNvPr>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576" name="フローチャート: 判断 575">
          <a:extLst>
            <a:ext uri="{FF2B5EF4-FFF2-40B4-BE49-F238E27FC236}">
              <a16:creationId xmlns:a16="http://schemas.microsoft.com/office/drawing/2014/main" id="{4361F8B4-33DC-4EA3-AEFC-724A38D7D9DB}"/>
            </a:ext>
          </a:extLst>
        </xdr:cNvPr>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F10D1D7C-E79A-4448-97D2-85F86A51F4F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AD6108BF-35D8-42F5-BB62-A7BF37B35E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4F6E4B0-F235-48DC-80D3-C8703B19E54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6B3C1841-4D93-4E2D-AF5E-EB9F50400C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5EE2C7B8-1E05-40F5-94AA-26A4E2796C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90646</xdr:rowOff>
    </xdr:from>
    <xdr:to>
      <xdr:col>116</xdr:col>
      <xdr:colOff>114300</xdr:colOff>
      <xdr:row>59</xdr:row>
      <xdr:rowOff>20796</xdr:rowOff>
    </xdr:to>
    <xdr:sp macro="" textlink="">
      <xdr:nvSpPr>
        <xdr:cNvPr id="582" name="楕円 581">
          <a:extLst>
            <a:ext uri="{FF2B5EF4-FFF2-40B4-BE49-F238E27FC236}">
              <a16:creationId xmlns:a16="http://schemas.microsoft.com/office/drawing/2014/main" id="{41E879B5-0198-4576-A573-F00A995287A2}"/>
            </a:ext>
          </a:extLst>
        </xdr:cNvPr>
        <xdr:cNvSpPr/>
      </xdr:nvSpPr>
      <xdr:spPr>
        <a:xfrm>
          <a:off x="22110700" y="100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113523</xdr:rowOff>
    </xdr:from>
    <xdr:ext cx="469744" cy="259045"/>
    <xdr:sp macro="" textlink="">
      <xdr:nvSpPr>
        <xdr:cNvPr id="583" name="【学校施設】&#10;一人当たり面積該当値テキスト">
          <a:extLst>
            <a:ext uri="{FF2B5EF4-FFF2-40B4-BE49-F238E27FC236}">
              <a16:creationId xmlns:a16="http://schemas.microsoft.com/office/drawing/2014/main" id="{D6E8F053-4671-4F2B-8F88-EDD50566207E}"/>
            </a:ext>
          </a:extLst>
        </xdr:cNvPr>
        <xdr:cNvSpPr txBox="1"/>
      </xdr:nvSpPr>
      <xdr:spPr>
        <a:xfrm>
          <a:off x="22199600" y="988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xdr:rowOff>
    </xdr:from>
    <xdr:to>
      <xdr:col>112</xdr:col>
      <xdr:colOff>38100</xdr:colOff>
      <xdr:row>59</xdr:row>
      <xdr:rowOff>102235</xdr:rowOff>
    </xdr:to>
    <xdr:sp macro="" textlink="">
      <xdr:nvSpPr>
        <xdr:cNvPr id="584" name="楕円 583">
          <a:extLst>
            <a:ext uri="{FF2B5EF4-FFF2-40B4-BE49-F238E27FC236}">
              <a16:creationId xmlns:a16="http://schemas.microsoft.com/office/drawing/2014/main" id="{30EE189E-E234-47CE-8F75-20B0D66F302C}"/>
            </a:ext>
          </a:extLst>
        </xdr:cNvPr>
        <xdr:cNvSpPr/>
      </xdr:nvSpPr>
      <xdr:spPr>
        <a:xfrm>
          <a:off x="21272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141446</xdr:rowOff>
    </xdr:from>
    <xdr:to>
      <xdr:col>116</xdr:col>
      <xdr:colOff>63500</xdr:colOff>
      <xdr:row>59</xdr:row>
      <xdr:rowOff>51435</xdr:rowOff>
    </xdr:to>
    <xdr:cxnSp macro="">
      <xdr:nvCxnSpPr>
        <xdr:cNvPr id="585" name="直線コネクタ 584">
          <a:extLst>
            <a:ext uri="{FF2B5EF4-FFF2-40B4-BE49-F238E27FC236}">
              <a16:creationId xmlns:a16="http://schemas.microsoft.com/office/drawing/2014/main" id="{CB3F61E7-84A4-4D29-80AE-0444F390EEFC}"/>
            </a:ext>
          </a:extLst>
        </xdr:cNvPr>
        <xdr:cNvCxnSpPr/>
      </xdr:nvCxnSpPr>
      <xdr:spPr>
        <a:xfrm flipV="1">
          <a:off x="21323300" y="10085546"/>
          <a:ext cx="8382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132080</xdr:rowOff>
    </xdr:from>
    <xdr:to>
      <xdr:col>107</xdr:col>
      <xdr:colOff>101600</xdr:colOff>
      <xdr:row>59</xdr:row>
      <xdr:rowOff>62230</xdr:rowOff>
    </xdr:to>
    <xdr:sp macro="" textlink="">
      <xdr:nvSpPr>
        <xdr:cNvPr id="586" name="楕円 585">
          <a:extLst>
            <a:ext uri="{FF2B5EF4-FFF2-40B4-BE49-F238E27FC236}">
              <a16:creationId xmlns:a16="http://schemas.microsoft.com/office/drawing/2014/main" id="{B657F4C3-6ACF-4C8C-8576-B9B70BE6B17D}"/>
            </a:ext>
          </a:extLst>
        </xdr:cNvPr>
        <xdr:cNvSpPr/>
      </xdr:nvSpPr>
      <xdr:spPr>
        <a:xfrm>
          <a:off x="2038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51435</xdr:rowOff>
    </xdr:to>
    <xdr:cxnSp macro="">
      <xdr:nvCxnSpPr>
        <xdr:cNvPr id="587" name="直線コネクタ 586">
          <a:extLst>
            <a:ext uri="{FF2B5EF4-FFF2-40B4-BE49-F238E27FC236}">
              <a16:creationId xmlns:a16="http://schemas.microsoft.com/office/drawing/2014/main" id="{2435FB4C-A81C-49B1-8B0A-CC76A8093F74}"/>
            </a:ext>
          </a:extLst>
        </xdr:cNvPr>
        <xdr:cNvCxnSpPr/>
      </xdr:nvCxnSpPr>
      <xdr:spPr>
        <a:xfrm>
          <a:off x="20434300" y="101269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139224</xdr:rowOff>
    </xdr:from>
    <xdr:to>
      <xdr:col>102</xdr:col>
      <xdr:colOff>165100</xdr:colOff>
      <xdr:row>59</xdr:row>
      <xdr:rowOff>69374</xdr:rowOff>
    </xdr:to>
    <xdr:sp macro="" textlink="">
      <xdr:nvSpPr>
        <xdr:cNvPr id="588" name="楕円 587">
          <a:extLst>
            <a:ext uri="{FF2B5EF4-FFF2-40B4-BE49-F238E27FC236}">
              <a16:creationId xmlns:a16="http://schemas.microsoft.com/office/drawing/2014/main" id="{81A771A9-DAA7-4A9F-9B23-8946F5644FB2}"/>
            </a:ext>
          </a:extLst>
        </xdr:cNvPr>
        <xdr:cNvSpPr/>
      </xdr:nvSpPr>
      <xdr:spPr>
        <a:xfrm>
          <a:off x="19494500" y="10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11430</xdr:rowOff>
    </xdr:from>
    <xdr:to>
      <xdr:col>107</xdr:col>
      <xdr:colOff>50800</xdr:colOff>
      <xdr:row>59</xdr:row>
      <xdr:rowOff>18574</xdr:rowOff>
    </xdr:to>
    <xdr:cxnSp macro="">
      <xdr:nvCxnSpPr>
        <xdr:cNvPr id="589" name="直線コネクタ 588">
          <a:extLst>
            <a:ext uri="{FF2B5EF4-FFF2-40B4-BE49-F238E27FC236}">
              <a16:creationId xmlns:a16="http://schemas.microsoft.com/office/drawing/2014/main" id="{04D855EE-9CB6-4736-8F5A-8D562B69F626}"/>
            </a:ext>
          </a:extLst>
        </xdr:cNvPr>
        <xdr:cNvCxnSpPr/>
      </xdr:nvCxnSpPr>
      <xdr:spPr>
        <a:xfrm flipV="1">
          <a:off x="19545300" y="101269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590" name="n_1aveValue【学校施設】&#10;一人当たり面積">
          <a:extLst>
            <a:ext uri="{FF2B5EF4-FFF2-40B4-BE49-F238E27FC236}">
              <a16:creationId xmlns:a16="http://schemas.microsoft.com/office/drawing/2014/main" id="{343C7EB9-CE0E-4B22-BF29-7C175A3483C0}"/>
            </a:ext>
          </a:extLst>
        </xdr:cNvPr>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591" name="n_2aveValue【学校施設】&#10;一人当たり面積">
          <a:extLst>
            <a:ext uri="{FF2B5EF4-FFF2-40B4-BE49-F238E27FC236}">
              <a16:creationId xmlns:a16="http://schemas.microsoft.com/office/drawing/2014/main" id="{2213CCD0-F7CB-4CAF-9C1D-94247A02586C}"/>
            </a:ext>
          </a:extLst>
        </xdr:cNvPr>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592" name="n_3aveValue【学校施設】&#10;一人当たり面積">
          <a:extLst>
            <a:ext uri="{FF2B5EF4-FFF2-40B4-BE49-F238E27FC236}">
              <a16:creationId xmlns:a16="http://schemas.microsoft.com/office/drawing/2014/main" id="{D6030D65-6B46-402C-B309-915B1D50AA45}"/>
            </a:ext>
          </a:extLst>
        </xdr:cNvPr>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593" name="n_4aveValue【学校施設】&#10;一人当たり面積">
          <a:extLst>
            <a:ext uri="{FF2B5EF4-FFF2-40B4-BE49-F238E27FC236}">
              <a16:creationId xmlns:a16="http://schemas.microsoft.com/office/drawing/2014/main" id="{8E833973-F457-410B-8DA5-7CDBEBA2A018}"/>
            </a:ext>
          </a:extLst>
        </xdr:cNvPr>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118762</xdr:rowOff>
    </xdr:from>
    <xdr:ext cx="469744" cy="259045"/>
    <xdr:sp macro="" textlink="">
      <xdr:nvSpPr>
        <xdr:cNvPr id="594" name="n_1mainValue【学校施設】&#10;一人当たり面積">
          <a:extLst>
            <a:ext uri="{FF2B5EF4-FFF2-40B4-BE49-F238E27FC236}">
              <a16:creationId xmlns:a16="http://schemas.microsoft.com/office/drawing/2014/main" id="{9C884E12-9D50-47CC-8924-2C7181E017C3}"/>
            </a:ext>
          </a:extLst>
        </xdr:cNvPr>
        <xdr:cNvSpPr txBox="1"/>
      </xdr:nvSpPr>
      <xdr:spPr>
        <a:xfrm>
          <a:off x="21075727" y="98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78757</xdr:rowOff>
    </xdr:from>
    <xdr:ext cx="469744" cy="259045"/>
    <xdr:sp macro="" textlink="">
      <xdr:nvSpPr>
        <xdr:cNvPr id="595" name="n_2mainValue【学校施設】&#10;一人当たり面積">
          <a:extLst>
            <a:ext uri="{FF2B5EF4-FFF2-40B4-BE49-F238E27FC236}">
              <a16:creationId xmlns:a16="http://schemas.microsoft.com/office/drawing/2014/main" id="{53439E2E-BD0E-4906-8193-BBF2E6679DD4}"/>
            </a:ext>
          </a:extLst>
        </xdr:cNvPr>
        <xdr:cNvSpPr txBox="1"/>
      </xdr:nvSpPr>
      <xdr:spPr>
        <a:xfrm>
          <a:off x="20199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85901</xdr:rowOff>
    </xdr:from>
    <xdr:ext cx="469744" cy="259045"/>
    <xdr:sp macro="" textlink="">
      <xdr:nvSpPr>
        <xdr:cNvPr id="596" name="n_3mainValue【学校施設】&#10;一人当たり面積">
          <a:extLst>
            <a:ext uri="{FF2B5EF4-FFF2-40B4-BE49-F238E27FC236}">
              <a16:creationId xmlns:a16="http://schemas.microsoft.com/office/drawing/2014/main" id="{693DDE0E-D0C0-4456-8BE5-867A6AA21DA2}"/>
            </a:ext>
          </a:extLst>
        </xdr:cNvPr>
        <xdr:cNvSpPr txBox="1"/>
      </xdr:nvSpPr>
      <xdr:spPr>
        <a:xfrm>
          <a:off x="19310427" y="98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1A7C898E-39E1-4A04-8A76-6409248BA2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66857DDD-82C2-4200-89C6-F4D70425CED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ACA2512C-2A4C-47D9-B115-539F9FE31A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670983D7-8C56-4FF6-BF9D-EA8F591935D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7BAC299E-6A8E-4AA7-8BA3-C86B04D05C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604B4797-98F8-46A1-B721-92621BCDAC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9A7CC3C8-B639-4E1B-9AEA-1284B74C68B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43AD6F0B-2D58-40ED-9DE6-E9CF6DDB23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923FA053-7F30-476D-80B2-85A7B847CC3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09E89D13-42EB-440C-B0EF-F89EBD53871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3DF0F685-E86B-4D98-9F5D-7EF3B6570D1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8" name="直線コネクタ 607">
          <a:extLst>
            <a:ext uri="{FF2B5EF4-FFF2-40B4-BE49-F238E27FC236}">
              <a16:creationId xmlns:a16="http://schemas.microsoft.com/office/drawing/2014/main" id="{FE8359AE-C05A-4765-BE35-2C0E6F74CF2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9" name="テキスト ボックス 608">
          <a:extLst>
            <a:ext uri="{FF2B5EF4-FFF2-40B4-BE49-F238E27FC236}">
              <a16:creationId xmlns:a16="http://schemas.microsoft.com/office/drawing/2014/main" id="{42EEA87C-87A0-47F7-AE5B-C2BABA1ABC8A}"/>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0" name="直線コネクタ 609">
          <a:extLst>
            <a:ext uri="{FF2B5EF4-FFF2-40B4-BE49-F238E27FC236}">
              <a16:creationId xmlns:a16="http://schemas.microsoft.com/office/drawing/2014/main" id="{85B0EF1E-A2CA-4751-BEAF-DF3B9EAB741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1" name="テキスト ボックス 610">
          <a:extLst>
            <a:ext uri="{FF2B5EF4-FFF2-40B4-BE49-F238E27FC236}">
              <a16:creationId xmlns:a16="http://schemas.microsoft.com/office/drawing/2014/main" id="{279F18C9-4DA8-45B8-9818-579B9C2F6098}"/>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2" name="直線コネクタ 611">
          <a:extLst>
            <a:ext uri="{FF2B5EF4-FFF2-40B4-BE49-F238E27FC236}">
              <a16:creationId xmlns:a16="http://schemas.microsoft.com/office/drawing/2014/main" id="{434774AB-F969-4140-985C-AE7AB3029B38}"/>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3" name="テキスト ボックス 612">
          <a:extLst>
            <a:ext uri="{FF2B5EF4-FFF2-40B4-BE49-F238E27FC236}">
              <a16:creationId xmlns:a16="http://schemas.microsoft.com/office/drawing/2014/main" id="{07E701E1-B258-49D0-8B86-D45AF8A7D18C}"/>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4" name="直線コネクタ 613">
          <a:extLst>
            <a:ext uri="{FF2B5EF4-FFF2-40B4-BE49-F238E27FC236}">
              <a16:creationId xmlns:a16="http://schemas.microsoft.com/office/drawing/2014/main" id="{1A827C35-6801-473E-9E7D-BAA73596102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5" name="テキスト ボックス 614">
          <a:extLst>
            <a:ext uri="{FF2B5EF4-FFF2-40B4-BE49-F238E27FC236}">
              <a16:creationId xmlns:a16="http://schemas.microsoft.com/office/drawing/2014/main" id="{B425520B-004D-4DAD-87C0-709E8D25118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B5BF4DA5-5AB8-4F2A-B2A5-F5187711A6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a:extLst>
            <a:ext uri="{FF2B5EF4-FFF2-40B4-BE49-F238E27FC236}">
              <a16:creationId xmlns:a16="http://schemas.microsoft.com/office/drawing/2014/main" id="{065406E2-EA71-458A-9A8C-E0FCE93C452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1CB21CE0-4BE4-4D65-A8F8-BF6C75ACA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19" name="直線コネクタ 618">
          <a:extLst>
            <a:ext uri="{FF2B5EF4-FFF2-40B4-BE49-F238E27FC236}">
              <a16:creationId xmlns:a16="http://schemas.microsoft.com/office/drawing/2014/main" id="{F74218F7-F0A2-451C-AE7F-B093EC9F5A74}"/>
            </a:ext>
          </a:extLst>
        </xdr:cNvPr>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0" name="【児童館】&#10;有形固定資産減価償却率最小値テキスト">
          <a:extLst>
            <a:ext uri="{FF2B5EF4-FFF2-40B4-BE49-F238E27FC236}">
              <a16:creationId xmlns:a16="http://schemas.microsoft.com/office/drawing/2014/main" id="{DF173E63-658D-4A23-8709-7599B08668FF}"/>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1" name="直線コネクタ 620">
          <a:extLst>
            <a:ext uri="{FF2B5EF4-FFF2-40B4-BE49-F238E27FC236}">
              <a16:creationId xmlns:a16="http://schemas.microsoft.com/office/drawing/2014/main" id="{563AEC6F-9CBB-4869-A539-7EA297ABF3BA}"/>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22" name="【児童館】&#10;有形固定資産減価償却率最大値テキスト">
          <a:extLst>
            <a:ext uri="{FF2B5EF4-FFF2-40B4-BE49-F238E27FC236}">
              <a16:creationId xmlns:a16="http://schemas.microsoft.com/office/drawing/2014/main" id="{F0B04508-44A3-4E6E-BBBA-F34F5F9691B3}"/>
            </a:ext>
          </a:extLst>
        </xdr:cNvPr>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23" name="直線コネクタ 622">
          <a:extLst>
            <a:ext uri="{FF2B5EF4-FFF2-40B4-BE49-F238E27FC236}">
              <a16:creationId xmlns:a16="http://schemas.microsoft.com/office/drawing/2014/main" id="{A8BE59BB-6AA5-4248-8FFF-4EA8124DBCBE}"/>
            </a:ext>
          </a:extLst>
        </xdr:cNvPr>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624" name="【児童館】&#10;有形固定資産減価償却率平均値テキスト">
          <a:extLst>
            <a:ext uri="{FF2B5EF4-FFF2-40B4-BE49-F238E27FC236}">
              <a16:creationId xmlns:a16="http://schemas.microsoft.com/office/drawing/2014/main" id="{937F9252-7243-427F-8C05-B518AE5C3E02}"/>
            </a:ext>
          </a:extLst>
        </xdr:cNvPr>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25" name="フローチャート: 判断 624">
          <a:extLst>
            <a:ext uri="{FF2B5EF4-FFF2-40B4-BE49-F238E27FC236}">
              <a16:creationId xmlns:a16="http://schemas.microsoft.com/office/drawing/2014/main" id="{0372FA06-73B9-4346-9F91-A1D213746C95}"/>
            </a:ext>
          </a:extLst>
        </xdr:cNvPr>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26" name="フローチャート: 判断 625">
          <a:extLst>
            <a:ext uri="{FF2B5EF4-FFF2-40B4-BE49-F238E27FC236}">
              <a16:creationId xmlns:a16="http://schemas.microsoft.com/office/drawing/2014/main" id="{5B93E82A-5945-4C95-A0BF-03CA353DA5D6}"/>
            </a:ext>
          </a:extLst>
        </xdr:cNvPr>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27" name="フローチャート: 判断 626">
          <a:extLst>
            <a:ext uri="{FF2B5EF4-FFF2-40B4-BE49-F238E27FC236}">
              <a16:creationId xmlns:a16="http://schemas.microsoft.com/office/drawing/2014/main" id="{B7E87AE4-5AF8-4CC5-B8FD-7F0CF1BD4D25}"/>
            </a:ext>
          </a:extLst>
        </xdr:cNvPr>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28" name="フローチャート: 判断 627">
          <a:extLst>
            <a:ext uri="{FF2B5EF4-FFF2-40B4-BE49-F238E27FC236}">
              <a16:creationId xmlns:a16="http://schemas.microsoft.com/office/drawing/2014/main" id="{2057F1FA-BB20-4DB4-BACD-6774D3A2295A}"/>
            </a:ext>
          </a:extLst>
        </xdr:cNvPr>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29" name="フローチャート: 判断 628">
          <a:extLst>
            <a:ext uri="{FF2B5EF4-FFF2-40B4-BE49-F238E27FC236}">
              <a16:creationId xmlns:a16="http://schemas.microsoft.com/office/drawing/2014/main" id="{85A401CC-8F9B-48FA-8384-5CE591ABCED8}"/>
            </a:ext>
          </a:extLst>
        </xdr:cNvPr>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254800F8-939D-412D-BCB5-7454FA9DB3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EB119A3E-CF03-4BE5-B385-F2B69CF946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883E076-7726-469B-950D-4B6C6376C3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F3F2BB2-46D5-44F5-8A47-D0C135987C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C54C92D7-C26F-4AC5-B62B-00FB7CEE813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35" name="楕円 634">
          <a:extLst>
            <a:ext uri="{FF2B5EF4-FFF2-40B4-BE49-F238E27FC236}">
              <a16:creationId xmlns:a16="http://schemas.microsoft.com/office/drawing/2014/main" id="{00542A91-113E-4D08-B490-F2C9A0CAF77C}"/>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636" name="【児童館】&#10;有形固定資産減価償却率該当値テキスト">
          <a:extLst>
            <a:ext uri="{FF2B5EF4-FFF2-40B4-BE49-F238E27FC236}">
              <a16:creationId xmlns:a16="http://schemas.microsoft.com/office/drawing/2014/main" id="{A498E89D-545B-4ECB-8700-FE3718755DF3}"/>
            </a:ext>
          </a:extLst>
        </xdr:cNvPr>
        <xdr:cNvSpPr txBox="1"/>
      </xdr:nvSpPr>
      <xdr:spPr>
        <a:xfrm>
          <a:off x="163576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131318</xdr:rowOff>
    </xdr:from>
    <xdr:to>
      <xdr:col>81</xdr:col>
      <xdr:colOff>101600</xdr:colOff>
      <xdr:row>82</xdr:row>
      <xdr:rowOff>61468</xdr:rowOff>
    </xdr:to>
    <xdr:sp macro="" textlink="">
      <xdr:nvSpPr>
        <xdr:cNvPr id="637" name="楕円 636">
          <a:extLst>
            <a:ext uri="{FF2B5EF4-FFF2-40B4-BE49-F238E27FC236}">
              <a16:creationId xmlns:a16="http://schemas.microsoft.com/office/drawing/2014/main" id="{407D5B3A-1211-48BB-B0B9-5AD4029340EC}"/>
            </a:ext>
          </a:extLst>
        </xdr:cNvPr>
        <xdr:cNvSpPr/>
      </xdr:nvSpPr>
      <xdr:spPr>
        <a:xfrm>
          <a:off x="15430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10668</xdr:rowOff>
    </xdr:from>
    <xdr:to>
      <xdr:col>85</xdr:col>
      <xdr:colOff>127000</xdr:colOff>
      <xdr:row>82</xdr:row>
      <xdr:rowOff>60961</xdr:rowOff>
    </xdr:to>
    <xdr:cxnSp macro="">
      <xdr:nvCxnSpPr>
        <xdr:cNvPr id="638" name="直線コネクタ 637">
          <a:extLst>
            <a:ext uri="{FF2B5EF4-FFF2-40B4-BE49-F238E27FC236}">
              <a16:creationId xmlns:a16="http://schemas.microsoft.com/office/drawing/2014/main" id="{EEAEFB13-7828-4D52-AD52-346348FFABB2}"/>
            </a:ext>
          </a:extLst>
        </xdr:cNvPr>
        <xdr:cNvCxnSpPr/>
      </xdr:nvCxnSpPr>
      <xdr:spPr>
        <a:xfrm>
          <a:off x="15481300" y="140695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28448</xdr:rowOff>
    </xdr:from>
    <xdr:to>
      <xdr:col>76</xdr:col>
      <xdr:colOff>165100</xdr:colOff>
      <xdr:row>82</xdr:row>
      <xdr:rowOff>130048</xdr:rowOff>
    </xdr:to>
    <xdr:sp macro="" textlink="">
      <xdr:nvSpPr>
        <xdr:cNvPr id="639" name="楕円 638">
          <a:extLst>
            <a:ext uri="{FF2B5EF4-FFF2-40B4-BE49-F238E27FC236}">
              <a16:creationId xmlns:a16="http://schemas.microsoft.com/office/drawing/2014/main" id="{7972A38E-6910-459F-B206-11BE82956075}"/>
            </a:ext>
          </a:extLst>
        </xdr:cNvPr>
        <xdr:cNvSpPr/>
      </xdr:nvSpPr>
      <xdr:spPr>
        <a:xfrm>
          <a:off x="14541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xdr:rowOff>
    </xdr:from>
    <xdr:to>
      <xdr:col>81</xdr:col>
      <xdr:colOff>50800</xdr:colOff>
      <xdr:row>82</xdr:row>
      <xdr:rowOff>79248</xdr:rowOff>
    </xdr:to>
    <xdr:cxnSp macro="">
      <xdr:nvCxnSpPr>
        <xdr:cNvPr id="640" name="直線コネクタ 639">
          <a:extLst>
            <a:ext uri="{FF2B5EF4-FFF2-40B4-BE49-F238E27FC236}">
              <a16:creationId xmlns:a16="http://schemas.microsoft.com/office/drawing/2014/main" id="{91804CC0-0241-4D10-9CC5-A89E38060FEA}"/>
            </a:ext>
          </a:extLst>
        </xdr:cNvPr>
        <xdr:cNvCxnSpPr/>
      </xdr:nvCxnSpPr>
      <xdr:spPr>
        <a:xfrm flipV="1">
          <a:off x="14592300" y="140695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133604</xdr:rowOff>
    </xdr:from>
    <xdr:to>
      <xdr:col>72</xdr:col>
      <xdr:colOff>38100</xdr:colOff>
      <xdr:row>82</xdr:row>
      <xdr:rowOff>63754</xdr:rowOff>
    </xdr:to>
    <xdr:sp macro="" textlink="">
      <xdr:nvSpPr>
        <xdr:cNvPr id="641" name="楕円 640">
          <a:extLst>
            <a:ext uri="{FF2B5EF4-FFF2-40B4-BE49-F238E27FC236}">
              <a16:creationId xmlns:a16="http://schemas.microsoft.com/office/drawing/2014/main" id="{4E332689-5897-48D4-9FCE-57558AB9465F}"/>
            </a:ext>
          </a:extLst>
        </xdr:cNvPr>
        <xdr:cNvSpPr/>
      </xdr:nvSpPr>
      <xdr:spPr>
        <a:xfrm>
          <a:off x="136525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12954</xdr:rowOff>
    </xdr:from>
    <xdr:to>
      <xdr:col>76</xdr:col>
      <xdr:colOff>114300</xdr:colOff>
      <xdr:row>82</xdr:row>
      <xdr:rowOff>79248</xdr:rowOff>
    </xdr:to>
    <xdr:cxnSp macro="">
      <xdr:nvCxnSpPr>
        <xdr:cNvPr id="642" name="直線コネクタ 641">
          <a:extLst>
            <a:ext uri="{FF2B5EF4-FFF2-40B4-BE49-F238E27FC236}">
              <a16:creationId xmlns:a16="http://schemas.microsoft.com/office/drawing/2014/main" id="{0F153C03-55DA-45F2-B98F-690ABFCC9AC3}"/>
            </a:ext>
          </a:extLst>
        </xdr:cNvPr>
        <xdr:cNvCxnSpPr/>
      </xdr:nvCxnSpPr>
      <xdr:spPr>
        <a:xfrm>
          <a:off x="13703300" y="1407185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643" name="n_1aveValue【児童館】&#10;有形固定資産減価償却率">
          <a:extLst>
            <a:ext uri="{FF2B5EF4-FFF2-40B4-BE49-F238E27FC236}">
              <a16:creationId xmlns:a16="http://schemas.microsoft.com/office/drawing/2014/main" id="{4B50CA75-02A3-4ABD-B03A-4ABDCD9587A1}"/>
            </a:ext>
          </a:extLst>
        </xdr:cNvPr>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644" name="n_2aveValue【児童館】&#10;有形固定資産減価償却率">
          <a:extLst>
            <a:ext uri="{FF2B5EF4-FFF2-40B4-BE49-F238E27FC236}">
              <a16:creationId xmlns:a16="http://schemas.microsoft.com/office/drawing/2014/main" id="{B089A6ED-D691-4E93-97AE-F48730EBA84B}"/>
            </a:ext>
          </a:extLst>
        </xdr:cNvPr>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645" name="n_3aveValue【児童館】&#10;有形固定資産減価償却率">
          <a:extLst>
            <a:ext uri="{FF2B5EF4-FFF2-40B4-BE49-F238E27FC236}">
              <a16:creationId xmlns:a16="http://schemas.microsoft.com/office/drawing/2014/main" id="{6A6ED8F2-B722-42D5-9BC7-D2874152A740}"/>
            </a:ext>
          </a:extLst>
        </xdr:cNvPr>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46" name="n_4aveValue【児童館】&#10;有形固定資産減価償却率">
          <a:extLst>
            <a:ext uri="{FF2B5EF4-FFF2-40B4-BE49-F238E27FC236}">
              <a16:creationId xmlns:a16="http://schemas.microsoft.com/office/drawing/2014/main" id="{26998361-FDC6-4FEC-834C-7ED04F1BC784}"/>
            </a:ext>
          </a:extLst>
        </xdr:cNvPr>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52595</xdr:rowOff>
    </xdr:from>
    <xdr:ext cx="405111" cy="259045"/>
    <xdr:sp macro="" textlink="">
      <xdr:nvSpPr>
        <xdr:cNvPr id="647" name="n_1mainValue【児童館】&#10;有形固定資産減価償却率">
          <a:extLst>
            <a:ext uri="{FF2B5EF4-FFF2-40B4-BE49-F238E27FC236}">
              <a16:creationId xmlns:a16="http://schemas.microsoft.com/office/drawing/2014/main" id="{B6E6D33A-F755-48C0-AD05-EC9D80C6F8A6}"/>
            </a:ext>
          </a:extLst>
        </xdr:cNvPr>
        <xdr:cNvSpPr txBox="1"/>
      </xdr:nvSpPr>
      <xdr:spPr>
        <a:xfrm>
          <a:off x="152660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121175</xdr:rowOff>
    </xdr:from>
    <xdr:ext cx="405111" cy="259045"/>
    <xdr:sp macro="" textlink="">
      <xdr:nvSpPr>
        <xdr:cNvPr id="648" name="n_2mainValue【児童館】&#10;有形固定資産減価償却率">
          <a:extLst>
            <a:ext uri="{FF2B5EF4-FFF2-40B4-BE49-F238E27FC236}">
              <a16:creationId xmlns:a16="http://schemas.microsoft.com/office/drawing/2014/main" id="{31912F9A-B67B-4ADB-B137-CB9C6940D42F}"/>
            </a:ext>
          </a:extLst>
        </xdr:cNvPr>
        <xdr:cNvSpPr txBox="1"/>
      </xdr:nvSpPr>
      <xdr:spPr>
        <a:xfrm>
          <a:off x="143897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54881</xdr:rowOff>
    </xdr:from>
    <xdr:ext cx="405111" cy="259045"/>
    <xdr:sp macro="" textlink="">
      <xdr:nvSpPr>
        <xdr:cNvPr id="649" name="n_3mainValue【児童館】&#10;有形固定資産減価償却率">
          <a:extLst>
            <a:ext uri="{FF2B5EF4-FFF2-40B4-BE49-F238E27FC236}">
              <a16:creationId xmlns:a16="http://schemas.microsoft.com/office/drawing/2014/main" id="{972C1832-1A08-4075-8845-738D070B7A2B}"/>
            </a:ext>
          </a:extLst>
        </xdr:cNvPr>
        <xdr:cNvSpPr txBox="1"/>
      </xdr:nvSpPr>
      <xdr:spPr>
        <a:xfrm>
          <a:off x="13500744" y="1411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68847946-12D7-44AB-B1E7-994F027E34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911D7775-D565-45EE-88F8-3B2761A2948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D7B9C139-C03D-486C-BAA5-7A446969D91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2D7B5238-294A-45B6-9539-4595B43A81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73F54435-13EB-4766-B3C9-699ED56550A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FFE03373-EE9E-4AB3-AF01-EB4D295E68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4181CAB-695D-4FF4-92F8-096211E512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3F34AD4C-129A-40E3-9234-D72CE8D477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924C6E3F-4E81-4AA0-B149-9488CA768D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7040D39F-3EBB-4387-9ADB-60F41214AAA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D9F93FC7-F053-4716-84FB-FCAC176893C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4264C3A3-159C-40ED-8E68-B64D8352F5F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95A9D341-E1F6-445E-9293-925B22D82FB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F26418C7-1767-4B10-B365-DD9B71D24D5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4BDBECE8-04FF-483C-9D8B-6657AF62479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B3158229-BBC1-4301-8E83-232E21AF5EA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F55CB07-05F5-4477-876C-9D442199BD4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59AE26FD-4B3E-480A-85B3-09534009A8B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F123C305-DD49-4B82-97A0-D6CB6227EA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3814AB29-7FD7-465B-A4CE-768CF3EDB04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1113272B-D7B0-4B72-929F-F31BEF51D11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290927D9-4721-4040-8B0F-0D06E467667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67CE123A-CF15-49B5-869B-9F0A99A2D4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3" name="直線コネクタ 672">
          <a:extLst>
            <a:ext uri="{FF2B5EF4-FFF2-40B4-BE49-F238E27FC236}">
              <a16:creationId xmlns:a16="http://schemas.microsoft.com/office/drawing/2014/main" id="{C514A92E-809F-41AC-AA9A-CBEC55CF42C6}"/>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4" name="【児童館】&#10;一人当たり面積最小値テキスト">
          <a:extLst>
            <a:ext uri="{FF2B5EF4-FFF2-40B4-BE49-F238E27FC236}">
              <a16:creationId xmlns:a16="http://schemas.microsoft.com/office/drawing/2014/main" id="{D402AC99-B54D-4E24-8367-7E18AC8A6112}"/>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5" name="直線コネクタ 674">
          <a:extLst>
            <a:ext uri="{FF2B5EF4-FFF2-40B4-BE49-F238E27FC236}">
              <a16:creationId xmlns:a16="http://schemas.microsoft.com/office/drawing/2014/main" id="{D85B5238-30A3-4D9F-B0CB-594D249370A2}"/>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6" name="【児童館】&#10;一人当たり面積最大値テキスト">
          <a:extLst>
            <a:ext uri="{FF2B5EF4-FFF2-40B4-BE49-F238E27FC236}">
              <a16:creationId xmlns:a16="http://schemas.microsoft.com/office/drawing/2014/main" id="{80CFE4F3-D2C4-4E65-B696-D8494172B2D4}"/>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7" name="直線コネクタ 676">
          <a:extLst>
            <a:ext uri="{FF2B5EF4-FFF2-40B4-BE49-F238E27FC236}">
              <a16:creationId xmlns:a16="http://schemas.microsoft.com/office/drawing/2014/main" id="{52C11A85-C24D-43B0-9960-EBCA709BE2C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78" name="【児童館】&#10;一人当たり面積平均値テキスト">
          <a:extLst>
            <a:ext uri="{FF2B5EF4-FFF2-40B4-BE49-F238E27FC236}">
              <a16:creationId xmlns:a16="http://schemas.microsoft.com/office/drawing/2014/main" id="{117BDFBE-4307-4641-B050-3E2A09FAB3A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79" name="フローチャート: 判断 678">
          <a:extLst>
            <a:ext uri="{FF2B5EF4-FFF2-40B4-BE49-F238E27FC236}">
              <a16:creationId xmlns:a16="http://schemas.microsoft.com/office/drawing/2014/main" id="{CFEC3965-5E18-4813-AF65-FEC5C90E5781}"/>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0" name="フローチャート: 判断 679">
          <a:extLst>
            <a:ext uri="{FF2B5EF4-FFF2-40B4-BE49-F238E27FC236}">
              <a16:creationId xmlns:a16="http://schemas.microsoft.com/office/drawing/2014/main" id="{1D324BB3-C667-47FD-9724-2F83C0325199}"/>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1" name="フローチャート: 判断 680">
          <a:extLst>
            <a:ext uri="{FF2B5EF4-FFF2-40B4-BE49-F238E27FC236}">
              <a16:creationId xmlns:a16="http://schemas.microsoft.com/office/drawing/2014/main" id="{35EDECB9-5D66-4CE0-873C-834771A50255}"/>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82" name="フローチャート: 判断 681">
          <a:extLst>
            <a:ext uri="{FF2B5EF4-FFF2-40B4-BE49-F238E27FC236}">
              <a16:creationId xmlns:a16="http://schemas.microsoft.com/office/drawing/2014/main" id="{1A4DAC13-A677-4AA3-8AD3-63F403341D78}"/>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683" name="フローチャート: 判断 682">
          <a:extLst>
            <a:ext uri="{FF2B5EF4-FFF2-40B4-BE49-F238E27FC236}">
              <a16:creationId xmlns:a16="http://schemas.microsoft.com/office/drawing/2014/main" id="{50F4CCF6-238B-440A-9BB7-98263CDFE270}"/>
            </a:ext>
          </a:extLst>
        </xdr:cNvPr>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69EF53B4-1DBE-4407-A445-37BBB4F81D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C9B57B98-6248-48B8-A1F5-E46CF69555F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7453D6F3-1CC0-42D3-A5DF-EF3B6BC14E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8A40137C-4CB6-4DA7-98BF-66EE45F02A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BF5961FE-4B07-4CB4-8726-4AD94C6DC5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139700</xdr:rowOff>
    </xdr:from>
    <xdr:to>
      <xdr:col>116</xdr:col>
      <xdr:colOff>114300</xdr:colOff>
      <xdr:row>77</xdr:row>
      <xdr:rowOff>69850</xdr:rowOff>
    </xdr:to>
    <xdr:sp macro="" textlink="">
      <xdr:nvSpPr>
        <xdr:cNvPr id="689" name="楕円 688">
          <a:extLst>
            <a:ext uri="{FF2B5EF4-FFF2-40B4-BE49-F238E27FC236}">
              <a16:creationId xmlns:a16="http://schemas.microsoft.com/office/drawing/2014/main" id="{61E54715-3F28-4FFD-8A7F-93DE662E603C}"/>
            </a:ext>
          </a:extLst>
        </xdr:cNvPr>
        <xdr:cNvSpPr/>
      </xdr:nvSpPr>
      <xdr:spPr>
        <a:xfrm>
          <a:off x="221107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92727</xdr:rowOff>
    </xdr:from>
    <xdr:ext cx="469744" cy="259045"/>
    <xdr:sp macro="" textlink="">
      <xdr:nvSpPr>
        <xdr:cNvPr id="690" name="【児童館】&#10;一人当たり面積該当値テキスト">
          <a:extLst>
            <a:ext uri="{FF2B5EF4-FFF2-40B4-BE49-F238E27FC236}">
              <a16:creationId xmlns:a16="http://schemas.microsoft.com/office/drawing/2014/main" id="{79E5316A-39AA-47A2-9862-6D04B8B9794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139700</xdr:rowOff>
    </xdr:from>
    <xdr:to>
      <xdr:col>112</xdr:col>
      <xdr:colOff>38100</xdr:colOff>
      <xdr:row>77</xdr:row>
      <xdr:rowOff>69850</xdr:rowOff>
    </xdr:to>
    <xdr:sp macro="" textlink="">
      <xdr:nvSpPr>
        <xdr:cNvPr id="691" name="楕円 690">
          <a:extLst>
            <a:ext uri="{FF2B5EF4-FFF2-40B4-BE49-F238E27FC236}">
              <a16:creationId xmlns:a16="http://schemas.microsoft.com/office/drawing/2014/main" id="{8A2C455D-395F-42A7-A7BC-9688094CC0C9}"/>
            </a:ext>
          </a:extLst>
        </xdr:cNvPr>
        <xdr:cNvSpPr/>
      </xdr:nvSpPr>
      <xdr:spPr>
        <a:xfrm>
          <a:off x="2127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19050</xdr:rowOff>
    </xdr:from>
    <xdr:to>
      <xdr:col>116</xdr:col>
      <xdr:colOff>63500</xdr:colOff>
      <xdr:row>77</xdr:row>
      <xdr:rowOff>19050</xdr:rowOff>
    </xdr:to>
    <xdr:cxnSp macro="">
      <xdr:nvCxnSpPr>
        <xdr:cNvPr id="692" name="直線コネクタ 691">
          <a:extLst>
            <a:ext uri="{FF2B5EF4-FFF2-40B4-BE49-F238E27FC236}">
              <a16:creationId xmlns:a16="http://schemas.microsoft.com/office/drawing/2014/main" id="{759749FA-B73B-4DB2-B56B-06CA8FF03149}"/>
            </a:ext>
          </a:extLst>
        </xdr:cNvPr>
        <xdr:cNvCxnSpPr/>
      </xdr:nvCxnSpPr>
      <xdr:spPr>
        <a:xfrm>
          <a:off x="21323300" y="1322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6350</xdr:rowOff>
    </xdr:from>
    <xdr:to>
      <xdr:col>107</xdr:col>
      <xdr:colOff>101600</xdr:colOff>
      <xdr:row>77</xdr:row>
      <xdr:rowOff>107950</xdr:rowOff>
    </xdr:to>
    <xdr:sp macro="" textlink="">
      <xdr:nvSpPr>
        <xdr:cNvPr id="693" name="楕円 692">
          <a:extLst>
            <a:ext uri="{FF2B5EF4-FFF2-40B4-BE49-F238E27FC236}">
              <a16:creationId xmlns:a16="http://schemas.microsoft.com/office/drawing/2014/main" id="{3776B9CE-4411-4950-86B8-CF9F21A68198}"/>
            </a:ext>
          </a:extLst>
        </xdr:cNvPr>
        <xdr:cNvSpPr/>
      </xdr:nvSpPr>
      <xdr:spPr>
        <a:xfrm>
          <a:off x="2038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19050</xdr:rowOff>
    </xdr:from>
    <xdr:to>
      <xdr:col>111</xdr:col>
      <xdr:colOff>177800</xdr:colOff>
      <xdr:row>77</xdr:row>
      <xdr:rowOff>57150</xdr:rowOff>
    </xdr:to>
    <xdr:cxnSp macro="">
      <xdr:nvCxnSpPr>
        <xdr:cNvPr id="694" name="直線コネクタ 693">
          <a:extLst>
            <a:ext uri="{FF2B5EF4-FFF2-40B4-BE49-F238E27FC236}">
              <a16:creationId xmlns:a16="http://schemas.microsoft.com/office/drawing/2014/main" id="{BFDF5204-5EB6-48AA-BEDA-8CC39AB4390B}"/>
            </a:ext>
          </a:extLst>
        </xdr:cNvPr>
        <xdr:cNvCxnSpPr/>
      </xdr:nvCxnSpPr>
      <xdr:spPr>
        <a:xfrm flipV="1">
          <a:off x="20434300" y="1322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6350</xdr:rowOff>
    </xdr:from>
    <xdr:to>
      <xdr:col>102</xdr:col>
      <xdr:colOff>165100</xdr:colOff>
      <xdr:row>77</xdr:row>
      <xdr:rowOff>107950</xdr:rowOff>
    </xdr:to>
    <xdr:sp macro="" textlink="">
      <xdr:nvSpPr>
        <xdr:cNvPr id="695" name="楕円 694">
          <a:extLst>
            <a:ext uri="{FF2B5EF4-FFF2-40B4-BE49-F238E27FC236}">
              <a16:creationId xmlns:a16="http://schemas.microsoft.com/office/drawing/2014/main" id="{C108016B-078F-4A9E-A822-75112F8F62AF}"/>
            </a:ext>
          </a:extLst>
        </xdr:cNvPr>
        <xdr:cNvSpPr/>
      </xdr:nvSpPr>
      <xdr:spPr>
        <a:xfrm>
          <a:off x="19494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57150</xdr:rowOff>
    </xdr:from>
    <xdr:to>
      <xdr:col>107</xdr:col>
      <xdr:colOff>50800</xdr:colOff>
      <xdr:row>77</xdr:row>
      <xdr:rowOff>57150</xdr:rowOff>
    </xdr:to>
    <xdr:cxnSp macro="">
      <xdr:nvCxnSpPr>
        <xdr:cNvPr id="696" name="直線コネクタ 695">
          <a:extLst>
            <a:ext uri="{FF2B5EF4-FFF2-40B4-BE49-F238E27FC236}">
              <a16:creationId xmlns:a16="http://schemas.microsoft.com/office/drawing/2014/main" id="{FCDED12E-802D-412B-842B-FB3A2A92764B}"/>
            </a:ext>
          </a:extLst>
        </xdr:cNvPr>
        <xdr:cNvCxnSpPr/>
      </xdr:nvCxnSpPr>
      <xdr:spPr>
        <a:xfrm>
          <a:off x="19545300" y="1325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97" name="n_1aveValue【児童館】&#10;一人当たり面積">
          <a:extLst>
            <a:ext uri="{FF2B5EF4-FFF2-40B4-BE49-F238E27FC236}">
              <a16:creationId xmlns:a16="http://schemas.microsoft.com/office/drawing/2014/main" id="{C877A0A8-CF5B-45E8-9FC9-3B3CBBAB0772}"/>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8" name="n_2aveValue【児童館】&#10;一人当たり面積">
          <a:extLst>
            <a:ext uri="{FF2B5EF4-FFF2-40B4-BE49-F238E27FC236}">
              <a16:creationId xmlns:a16="http://schemas.microsoft.com/office/drawing/2014/main" id="{04CF0C83-CAC6-4CA3-81FE-D8FDD2FB8072}"/>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99" name="n_3aveValue【児童館】&#10;一人当たり面積">
          <a:extLst>
            <a:ext uri="{FF2B5EF4-FFF2-40B4-BE49-F238E27FC236}">
              <a16:creationId xmlns:a16="http://schemas.microsoft.com/office/drawing/2014/main" id="{2FFB5CEA-6484-4849-8DF5-349FE03AB1C9}"/>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00" name="n_4aveValue【児童館】&#10;一人当たり面積">
          <a:extLst>
            <a:ext uri="{FF2B5EF4-FFF2-40B4-BE49-F238E27FC236}">
              <a16:creationId xmlns:a16="http://schemas.microsoft.com/office/drawing/2014/main" id="{2EEF553B-AE96-4CDA-AED1-804835393509}"/>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86377</xdr:rowOff>
    </xdr:from>
    <xdr:ext cx="469744" cy="259045"/>
    <xdr:sp macro="" textlink="">
      <xdr:nvSpPr>
        <xdr:cNvPr id="701" name="n_1mainValue【児童館】&#10;一人当たり面積">
          <a:extLst>
            <a:ext uri="{FF2B5EF4-FFF2-40B4-BE49-F238E27FC236}">
              <a16:creationId xmlns:a16="http://schemas.microsoft.com/office/drawing/2014/main" id="{8CDBB9DA-E70E-4B50-AB9B-5867D30E0273}"/>
            </a:ext>
          </a:extLst>
        </xdr:cNvPr>
        <xdr:cNvSpPr txBox="1"/>
      </xdr:nvSpPr>
      <xdr:spPr>
        <a:xfrm>
          <a:off x="21075727" y="1294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124477</xdr:rowOff>
    </xdr:from>
    <xdr:ext cx="469744" cy="259045"/>
    <xdr:sp macro="" textlink="">
      <xdr:nvSpPr>
        <xdr:cNvPr id="702" name="n_2mainValue【児童館】&#10;一人当たり面積">
          <a:extLst>
            <a:ext uri="{FF2B5EF4-FFF2-40B4-BE49-F238E27FC236}">
              <a16:creationId xmlns:a16="http://schemas.microsoft.com/office/drawing/2014/main" id="{056D79DB-2B93-4C7E-890B-1BFF9FF2B83A}"/>
            </a:ext>
          </a:extLst>
        </xdr:cNvPr>
        <xdr:cNvSpPr txBox="1"/>
      </xdr:nvSpPr>
      <xdr:spPr>
        <a:xfrm>
          <a:off x="20199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124477</xdr:rowOff>
    </xdr:from>
    <xdr:ext cx="469744" cy="259045"/>
    <xdr:sp macro="" textlink="">
      <xdr:nvSpPr>
        <xdr:cNvPr id="703" name="n_3mainValue【児童館】&#10;一人当たり面積">
          <a:extLst>
            <a:ext uri="{FF2B5EF4-FFF2-40B4-BE49-F238E27FC236}">
              <a16:creationId xmlns:a16="http://schemas.microsoft.com/office/drawing/2014/main" id="{CDB7891A-CB23-41BF-AAD5-E0C77C229AF2}"/>
            </a:ext>
          </a:extLst>
        </xdr:cNvPr>
        <xdr:cNvSpPr txBox="1"/>
      </xdr:nvSpPr>
      <xdr:spPr>
        <a:xfrm>
          <a:off x="19310427" y="1298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C8AC20F9-5C52-4237-95E2-BE39652AD9E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C53192A9-14DF-4E5D-858E-D4FC25E10CE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BC722DDE-9C05-4BA1-AFAB-DFE873B4048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CE67AAB7-A6AB-49B8-A14B-CF8E3BC01E8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CDF28858-40CE-4259-B24C-F0C1942AF9C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19C01552-C3CF-4191-AEC7-1A7C46AA98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B289D2C1-6930-4A8F-92CC-DEEE61DE57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C9A7BA19-0F84-4997-9A42-CF5770A2BA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1984407-7231-4CCB-AF0F-BC053E00B6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D3C2D03F-F798-4D15-9A6E-6A8BA22EA6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AABBCF67-158C-4095-91E8-E6FEF81F179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8B0E8212-D8BD-4D01-9ADF-0E89D519899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6" name="テキスト ボックス 715">
          <a:extLst>
            <a:ext uri="{FF2B5EF4-FFF2-40B4-BE49-F238E27FC236}">
              <a16:creationId xmlns:a16="http://schemas.microsoft.com/office/drawing/2014/main" id="{2637B8CA-61DE-41AA-B1AE-C7BB6AD9CB22}"/>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5102A261-8D04-4A5F-9C13-54D21CC62D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CB7DF530-3D88-4A1F-90D7-4EEE84C410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AFEA6383-1B44-40D0-AEFC-FC41754DE4B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F492E782-37FA-4C3D-89AF-697B1ED325E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C622681C-C4BE-4318-BC68-475152C28AC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F6FBDA72-6143-414C-98FA-116276104C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E7A9D294-A8C2-448B-81E6-20E8870CE2A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826F6706-B395-4BA2-A5C0-2E7AC7F664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2945C82E-4D12-4886-90AD-D918423F29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6" name="テキスト ボックス 725">
          <a:extLst>
            <a:ext uri="{FF2B5EF4-FFF2-40B4-BE49-F238E27FC236}">
              <a16:creationId xmlns:a16="http://schemas.microsoft.com/office/drawing/2014/main" id="{3174EFF3-D57C-4D13-A5DD-5CCDFB1AFCBE}"/>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2A63E3A2-ACC1-4F75-92F8-0B7B4353F5D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8" name="テキスト ボックス 727">
          <a:extLst>
            <a:ext uri="{FF2B5EF4-FFF2-40B4-BE49-F238E27FC236}">
              <a16:creationId xmlns:a16="http://schemas.microsoft.com/office/drawing/2014/main" id="{4BC70702-0648-4E4A-B1F4-7A7BBC54C0B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9" name="【公民館】&#10;有形固定資産減価償却率グラフ枠">
          <a:extLst>
            <a:ext uri="{FF2B5EF4-FFF2-40B4-BE49-F238E27FC236}">
              <a16:creationId xmlns:a16="http://schemas.microsoft.com/office/drawing/2014/main" id="{9FF76AFF-A397-49B4-8344-E23191AD54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77832</xdr:rowOff>
    </xdr:from>
    <xdr:to>
      <xdr:col>85</xdr:col>
      <xdr:colOff>126364</xdr:colOff>
      <xdr:row>108</xdr:row>
      <xdr:rowOff>167639</xdr:rowOff>
    </xdr:to>
    <xdr:cxnSp macro="">
      <xdr:nvCxnSpPr>
        <xdr:cNvPr id="730" name="直線コネクタ 729">
          <a:extLst>
            <a:ext uri="{FF2B5EF4-FFF2-40B4-BE49-F238E27FC236}">
              <a16:creationId xmlns:a16="http://schemas.microsoft.com/office/drawing/2014/main" id="{DB881255-51D9-4349-B1E6-C9219235E4EC}"/>
            </a:ext>
          </a:extLst>
        </xdr:cNvPr>
        <xdr:cNvCxnSpPr/>
      </xdr:nvCxnSpPr>
      <xdr:spPr>
        <a:xfrm flipV="1">
          <a:off x="16318864" y="1739428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731" name="【公民館】&#10;有形固定資産減価償却率最小値テキスト">
          <a:extLst>
            <a:ext uri="{FF2B5EF4-FFF2-40B4-BE49-F238E27FC236}">
              <a16:creationId xmlns:a16="http://schemas.microsoft.com/office/drawing/2014/main" id="{1B3DB548-7062-4D59-92E3-F807841E777D}"/>
            </a:ext>
          </a:extLst>
        </xdr:cNvPr>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732" name="直線コネクタ 731">
          <a:extLst>
            <a:ext uri="{FF2B5EF4-FFF2-40B4-BE49-F238E27FC236}">
              <a16:creationId xmlns:a16="http://schemas.microsoft.com/office/drawing/2014/main" id="{8FA717B8-EDB5-407B-A6A9-A13A8CF1BEA0}"/>
            </a:ext>
          </a:extLst>
        </xdr:cNvPr>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24509</xdr:rowOff>
    </xdr:from>
    <xdr:ext cx="405111" cy="259045"/>
    <xdr:sp macro="" textlink="">
      <xdr:nvSpPr>
        <xdr:cNvPr id="733" name="【公民館】&#10;有形固定資産減価償却率最大値テキスト">
          <a:extLst>
            <a:ext uri="{FF2B5EF4-FFF2-40B4-BE49-F238E27FC236}">
              <a16:creationId xmlns:a16="http://schemas.microsoft.com/office/drawing/2014/main" id="{A92214D7-7256-466E-AAA0-A65F0F9AB323}"/>
            </a:ext>
          </a:extLst>
        </xdr:cNvPr>
        <xdr:cNvSpPr txBox="1"/>
      </xdr:nvSpPr>
      <xdr:spPr>
        <a:xfrm>
          <a:off x="16357600" y="1716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77832</xdr:rowOff>
    </xdr:from>
    <xdr:to>
      <xdr:col>86</xdr:col>
      <xdr:colOff>25400</xdr:colOff>
      <xdr:row>101</xdr:row>
      <xdr:rowOff>77832</xdr:rowOff>
    </xdr:to>
    <xdr:cxnSp macro="">
      <xdr:nvCxnSpPr>
        <xdr:cNvPr id="734" name="直線コネクタ 733">
          <a:extLst>
            <a:ext uri="{FF2B5EF4-FFF2-40B4-BE49-F238E27FC236}">
              <a16:creationId xmlns:a16="http://schemas.microsoft.com/office/drawing/2014/main" id="{908ECB1C-2104-453D-85D5-82573198213B}"/>
            </a:ext>
          </a:extLst>
        </xdr:cNvPr>
        <xdr:cNvCxnSpPr/>
      </xdr:nvCxnSpPr>
      <xdr:spPr>
        <a:xfrm>
          <a:off x="16230600" y="1739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67508</xdr:rowOff>
    </xdr:from>
    <xdr:ext cx="405111" cy="259045"/>
    <xdr:sp macro="" textlink="">
      <xdr:nvSpPr>
        <xdr:cNvPr id="735" name="【公民館】&#10;有形固定資産減価償却率平均値テキスト">
          <a:extLst>
            <a:ext uri="{FF2B5EF4-FFF2-40B4-BE49-F238E27FC236}">
              <a16:creationId xmlns:a16="http://schemas.microsoft.com/office/drawing/2014/main" id="{9D1F724C-57F1-4AA1-A250-D8BF1FF72DBF}"/>
            </a:ext>
          </a:extLst>
        </xdr:cNvPr>
        <xdr:cNvSpPr txBox="1"/>
      </xdr:nvSpPr>
      <xdr:spPr>
        <a:xfrm>
          <a:off x="16357600" y="1772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736" name="フローチャート: 判断 735">
          <a:extLst>
            <a:ext uri="{FF2B5EF4-FFF2-40B4-BE49-F238E27FC236}">
              <a16:creationId xmlns:a16="http://schemas.microsoft.com/office/drawing/2014/main" id="{9733E0E4-1ABF-4F6D-85A1-96F16C3E87F8}"/>
            </a:ext>
          </a:extLst>
        </xdr:cNvPr>
        <xdr:cNvSpPr/>
      </xdr:nvSpPr>
      <xdr:spPr>
        <a:xfrm>
          <a:off x="162687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37" name="フローチャート: 判断 736">
          <a:extLst>
            <a:ext uri="{FF2B5EF4-FFF2-40B4-BE49-F238E27FC236}">
              <a16:creationId xmlns:a16="http://schemas.microsoft.com/office/drawing/2014/main" id="{9C93D42B-46B6-410B-A93F-1D2DAA283C0D}"/>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738" name="フローチャート: 判断 737">
          <a:extLst>
            <a:ext uri="{FF2B5EF4-FFF2-40B4-BE49-F238E27FC236}">
              <a16:creationId xmlns:a16="http://schemas.microsoft.com/office/drawing/2014/main" id="{DF2D987D-58BA-41AF-866B-A355C2635272}"/>
            </a:ext>
          </a:extLst>
        </xdr:cNvPr>
        <xdr:cNvSpPr/>
      </xdr:nvSpPr>
      <xdr:spPr>
        <a:xfrm>
          <a:off x="14541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39" name="フローチャート: 判断 738">
          <a:extLst>
            <a:ext uri="{FF2B5EF4-FFF2-40B4-BE49-F238E27FC236}">
              <a16:creationId xmlns:a16="http://schemas.microsoft.com/office/drawing/2014/main" id="{AE81B703-F100-4CF2-B2D9-2CBDB256FEF6}"/>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53158</xdr:rowOff>
    </xdr:from>
    <xdr:to>
      <xdr:col>67</xdr:col>
      <xdr:colOff>101600</xdr:colOff>
      <xdr:row>103</xdr:row>
      <xdr:rowOff>154758</xdr:rowOff>
    </xdr:to>
    <xdr:sp macro="" textlink="">
      <xdr:nvSpPr>
        <xdr:cNvPr id="740" name="フローチャート: 判断 739">
          <a:extLst>
            <a:ext uri="{FF2B5EF4-FFF2-40B4-BE49-F238E27FC236}">
              <a16:creationId xmlns:a16="http://schemas.microsoft.com/office/drawing/2014/main" id="{9F60E671-91DC-4241-A531-FF1F15587DDF}"/>
            </a:ext>
          </a:extLst>
        </xdr:cNvPr>
        <xdr:cNvSpPr/>
      </xdr:nvSpPr>
      <xdr:spPr>
        <a:xfrm>
          <a:off x="12763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85A941F-97A7-4488-8328-FAD2537C26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CA772C4-76EE-4001-81C7-927038870A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2F86DF7-1459-4DA0-88DF-EAFD1572A8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AAD41C89-180C-4D0D-B033-75E38D3123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1CEEA6E8-205C-432A-964D-6D8CB615B7F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27032</xdr:rowOff>
    </xdr:from>
    <xdr:to>
      <xdr:col>85</xdr:col>
      <xdr:colOff>177800</xdr:colOff>
      <xdr:row>101</xdr:row>
      <xdr:rowOff>128632</xdr:rowOff>
    </xdr:to>
    <xdr:sp macro="" textlink="">
      <xdr:nvSpPr>
        <xdr:cNvPr id="746" name="楕円 745">
          <a:extLst>
            <a:ext uri="{FF2B5EF4-FFF2-40B4-BE49-F238E27FC236}">
              <a16:creationId xmlns:a16="http://schemas.microsoft.com/office/drawing/2014/main" id="{1F49987B-3505-4778-80C4-75C4514D3890}"/>
            </a:ext>
          </a:extLst>
        </xdr:cNvPr>
        <xdr:cNvSpPr/>
      </xdr:nvSpPr>
      <xdr:spPr>
        <a:xfrm>
          <a:off x="162687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151509</xdr:rowOff>
    </xdr:from>
    <xdr:ext cx="405111" cy="259045"/>
    <xdr:sp macro="" textlink="">
      <xdr:nvSpPr>
        <xdr:cNvPr id="747" name="【公民館】&#10;有形固定資産減価償却率該当値テキスト">
          <a:extLst>
            <a:ext uri="{FF2B5EF4-FFF2-40B4-BE49-F238E27FC236}">
              <a16:creationId xmlns:a16="http://schemas.microsoft.com/office/drawing/2014/main" id="{4F1B62F2-54F5-4C49-9303-C2D8762A9853}"/>
            </a:ext>
          </a:extLst>
        </xdr:cNvPr>
        <xdr:cNvSpPr txBox="1"/>
      </xdr:nvSpPr>
      <xdr:spPr>
        <a:xfrm>
          <a:off x="16357600" y="172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748" name="楕円 747">
          <a:extLst>
            <a:ext uri="{FF2B5EF4-FFF2-40B4-BE49-F238E27FC236}">
              <a16:creationId xmlns:a16="http://schemas.microsoft.com/office/drawing/2014/main" id="{BF78D149-AC8D-47EA-955D-CD74D8E8A570}"/>
            </a:ext>
          </a:extLst>
        </xdr:cNvPr>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101</xdr:row>
      <xdr:rowOff>77832</xdr:rowOff>
    </xdr:to>
    <xdr:cxnSp macro="">
      <xdr:nvCxnSpPr>
        <xdr:cNvPr id="749" name="直線コネクタ 748">
          <a:extLst>
            <a:ext uri="{FF2B5EF4-FFF2-40B4-BE49-F238E27FC236}">
              <a16:creationId xmlns:a16="http://schemas.microsoft.com/office/drawing/2014/main" id="{112BD929-ED5C-4AE5-84FB-386DBE1FBA98}"/>
            </a:ext>
          </a:extLst>
        </xdr:cNvPr>
        <xdr:cNvCxnSpPr/>
      </xdr:nvCxnSpPr>
      <xdr:spPr>
        <a:xfrm>
          <a:off x="15481300" y="1730284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67855</xdr:rowOff>
    </xdr:from>
    <xdr:to>
      <xdr:col>76</xdr:col>
      <xdr:colOff>165100</xdr:colOff>
      <xdr:row>100</xdr:row>
      <xdr:rowOff>169455</xdr:rowOff>
    </xdr:to>
    <xdr:sp macro="" textlink="">
      <xdr:nvSpPr>
        <xdr:cNvPr id="750" name="楕円 749">
          <a:extLst>
            <a:ext uri="{FF2B5EF4-FFF2-40B4-BE49-F238E27FC236}">
              <a16:creationId xmlns:a16="http://schemas.microsoft.com/office/drawing/2014/main" id="{B1C9FED6-E870-4162-A6E0-9B469726305E}"/>
            </a:ext>
          </a:extLst>
        </xdr:cNvPr>
        <xdr:cNvSpPr/>
      </xdr:nvSpPr>
      <xdr:spPr>
        <a:xfrm>
          <a:off x="14541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118655</xdr:rowOff>
    </xdr:from>
    <xdr:to>
      <xdr:col>81</xdr:col>
      <xdr:colOff>50800</xdr:colOff>
      <xdr:row>100</xdr:row>
      <xdr:rowOff>157843</xdr:rowOff>
    </xdr:to>
    <xdr:cxnSp macro="">
      <xdr:nvCxnSpPr>
        <xdr:cNvPr id="751" name="直線コネクタ 750">
          <a:extLst>
            <a:ext uri="{FF2B5EF4-FFF2-40B4-BE49-F238E27FC236}">
              <a16:creationId xmlns:a16="http://schemas.microsoft.com/office/drawing/2014/main" id="{233FF6F0-453F-4D2B-A7C4-A8E6F9E73261}"/>
            </a:ext>
          </a:extLst>
        </xdr:cNvPr>
        <xdr:cNvCxnSpPr/>
      </xdr:nvCxnSpPr>
      <xdr:spPr>
        <a:xfrm>
          <a:off x="14592300" y="172636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141332</xdr:rowOff>
    </xdr:from>
    <xdr:to>
      <xdr:col>72</xdr:col>
      <xdr:colOff>38100</xdr:colOff>
      <xdr:row>100</xdr:row>
      <xdr:rowOff>71482</xdr:rowOff>
    </xdr:to>
    <xdr:sp macro="" textlink="">
      <xdr:nvSpPr>
        <xdr:cNvPr id="752" name="楕円 751">
          <a:extLst>
            <a:ext uri="{FF2B5EF4-FFF2-40B4-BE49-F238E27FC236}">
              <a16:creationId xmlns:a16="http://schemas.microsoft.com/office/drawing/2014/main" id="{F021ECFC-8ABE-4178-A427-919651ED7F6F}"/>
            </a:ext>
          </a:extLst>
        </xdr:cNvPr>
        <xdr:cNvSpPr/>
      </xdr:nvSpPr>
      <xdr:spPr>
        <a:xfrm>
          <a:off x="136525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20682</xdr:rowOff>
    </xdr:from>
    <xdr:to>
      <xdr:col>76</xdr:col>
      <xdr:colOff>114300</xdr:colOff>
      <xdr:row>100</xdr:row>
      <xdr:rowOff>118655</xdr:rowOff>
    </xdr:to>
    <xdr:cxnSp macro="">
      <xdr:nvCxnSpPr>
        <xdr:cNvPr id="753" name="直線コネクタ 752">
          <a:extLst>
            <a:ext uri="{FF2B5EF4-FFF2-40B4-BE49-F238E27FC236}">
              <a16:creationId xmlns:a16="http://schemas.microsoft.com/office/drawing/2014/main" id="{66E03067-51D5-4ACC-8785-E94D6E6B8D06}"/>
            </a:ext>
          </a:extLst>
        </xdr:cNvPr>
        <xdr:cNvCxnSpPr/>
      </xdr:nvCxnSpPr>
      <xdr:spPr>
        <a:xfrm>
          <a:off x="13703300" y="17165682"/>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54" name="n_1aveValue【公民館】&#10;有形固定資産減価償却率">
          <a:extLst>
            <a:ext uri="{FF2B5EF4-FFF2-40B4-BE49-F238E27FC236}">
              <a16:creationId xmlns:a16="http://schemas.microsoft.com/office/drawing/2014/main" id="{FBEAAAEF-90EE-45DA-886C-33BF1F62D9C7}"/>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116495</xdr:rowOff>
    </xdr:from>
    <xdr:ext cx="405111" cy="259045"/>
    <xdr:sp macro="" textlink="">
      <xdr:nvSpPr>
        <xdr:cNvPr id="755" name="n_2aveValue【公民館】&#10;有形固定資産減価償却率">
          <a:extLst>
            <a:ext uri="{FF2B5EF4-FFF2-40B4-BE49-F238E27FC236}">
              <a16:creationId xmlns:a16="http://schemas.microsoft.com/office/drawing/2014/main" id="{47EDD0DF-6AA8-4396-ACA4-AB5F39F4C39D}"/>
            </a:ext>
          </a:extLst>
        </xdr:cNvPr>
        <xdr:cNvSpPr txBox="1"/>
      </xdr:nvSpPr>
      <xdr:spPr>
        <a:xfrm>
          <a:off x="14389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756" name="n_3aveValue【公民館】&#10;有形固定資産減価償却率">
          <a:extLst>
            <a:ext uri="{FF2B5EF4-FFF2-40B4-BE49-F238E27FC236}">
              <a16:creationId xmlns:a16="http://schemas.microsoft.com/office/drawing/2014/main" id="{9C4FBBE0-540B-4AC2-B16F-D1597612A3B0}"/>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171285</xdr:rowOff>
    </xdr:from>
    <xdr:ext cx="405111" cy="259045"/>
    <xdr:sp macro="" textlink="">
      <xdr:nvSpPr>
        <xdr:cNvPr id="757" name="n_4aveValue【公民館】&#10;有形固定資産減価償却率">
          <a:extLst>
            <a:ext uri="{FF2B5EF4-FFF2-40B4-BE49-F238E27FC236}">
              <a16:creationId xmlns:a16="http://schemas.microsoft.com/office/drawing/2014/main" id="{837172E0-1940-43AD-8B26-1D875D037308}"/>
            </a:ext>
          </a:extLst>
        </xdr:cNvPr>
        <xdr:cNvSpPr txBox="1"/>
      </xdr:nvSpPr>
      <xdr:spPr>
        <a:xfrm>
          <a:off x="12611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758" name="n_1mainValue【公民館】&#10;有形固定資産減価償却率">
          <a:extLst>
            <a:ext uri="{FF2B5EF4-FFF2-40B4-BE49-F238E27FC236}">
              <a16:creationId xmlns:a16="http://schemas.microsoft.com/office/drawing/2014/main" id="{11B6FABC-48BA-42F3-8FBD-44D239DA43DA}"/>
            </a:ext>
          </a:extLst>
        </xdr:cNvPr>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14532</xdr:rowOff>
    </xdr:from>
    <xdr:ext cx="405111" cy="259045"/>
    <xdr:sp macro="" textlink="">
      <xdr:nvSpPr>
        <xdr:cNvPr id="759" name="n_2mainValue【公民館】&#10;有形固定資産減価償却率">
          <a:extLst>
            <a:ext uri="{FF2B5EF4-FFF2-40B4-BE49-F238E27FC236}">
              <a16:creationId xmlns:a16="http://schemas.microsoft.com/office/drawing/2014/main" id="{F5AAE081-2F76-4062-9001-EC921CEA2973}"/>
            </a:ext>
          </a:extLst>
        </xdr:cNvPr>
        <xdr:cNvSpPr txBox="1"/>
      </xdr:nvSpPr>
      <xdr:spPr>
        <a:xfrm>
          <a:off x="143897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88009</xdr:rowOff>
    </xdr:from>
    <xdr:ext cx="405111" cy="259045"/>
    <xdr:sp macro="" textlink="">
      <xdr:nvSpPr>
        <xdr:cNvPr id="760" name="n_3mainValue【公民館】&#10;有形固定資産減価償却率">
          <a:extLst>
            <a:ext uri="{FF2B5EF4-FFF2-40B4-BE49-F238E27FC236}">
              <a16:creationId xmlns:a16="http://schemas.microsoft.com/office/drawing/2014/main" id="{39FC0DD3-BB27-4672-BF31-95FA97636BC6}"/>
            </a:ext>
          </a:extLst>
        </xdr:cNvPr>
        <xdr:cNvSpPr txBox="1"/>
      </xdr:nvSpPr>
      <xdr:spPr>
        <a:xfrm>
          <a:off x="1350074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1" name="正方形/長方形 760">
          <a:extLst>
            <a:ext uri="{FF2B5EF4-FFF2-40B4-BE49-F238E27FC236}">
              <a16:creationId xmlns:a16="http://schemas.microsoft.com/office/drawing/2014/main" id="{8A15E0E5-5485-4040-A60D-512E15D6C23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2" name="正方形/長方形 761">
          <a:extLst>
            <a:ext uri="{FF2B5EF4-FFF2-40B4-BE49-F238E27FC236}">
              <a16:creationId xmlns:a16="http://schemas.microsoft.com/office/drawing/2014/main" id="{1033FC97-D2FB-486B-A270-6F198BC95A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3" name="正方形/長方形 762">
          <a:extLst>
            <a:ext uri="{FF2B5EF4-FFF2-40B4-BE49-F238E27FC236}">
              <a16:creationId xmlns:a16="http://schemas.microsoft.com/office/drawing/2014/main" id="{A2D80D9A-96BA-4A36-B543-20AC5F06A56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4" name="正方形/長方形 763">
          <a:extLst>
            <a:ext uri="{FF2B5EF4-FFF2-40B4-BE49-F238E27FC236}">
              <a16:creationId xmlns:a16="http://schemas.microsoft.com/office/drawing/2014/main" id="{B1DF9183-E383-4EE6-92E3-B0FFB51BA2C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5" name="正方形/長方形 764">
          <a:extLst>
            <a:ext uri="{FF2B5EF4-FFF2-40B4-BE49-F238E27FC236}">
              <a16:creationId xmlns:a16="http://schemas.microsoft.com/office/drawing/2014/main" id="{825CB744-7D47-4974-A400-5AA0177874F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6" name="正方形/長方形 765">
          <a:extLst>
            <a:ext uri="{FF2B5EF4-FFF2-40B4-BE49-F238E27FC236}">
              <a16:creationId xmlns:a16="http://schemas.microsoft.com/office/drawing/2014/main" id="{5BB4926C-5AB9-4997-8B8E-2B63523C70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7" name="正方形/長方形 766">
          <a:extLst>
            <a:ext uri="{FF2B5EF4-FFF2-40B4-BE49-F238E27FC236}">
              <a16:creationId xmlns:a16="http://schemas.microsoft.com/office/drawing/2014/main" id="{7B844AD7-48B5-43FA-B17B-07BBBB9DF1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8" name="正方形/長方形 767">
          <a:extLst>
            <a:ext uri="{FF2B5EF4-FFF2-40B4-BE49-F238E27FC236}">
              <a16:creationId xmlns:a16="http://schemas.microsoft.com/office/drawing/2014/main" id="{95D3FA26-81E1-4E84-96B4-0C10613041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9" name="テキスト ボックス 768">
          <a:extLst>
            <a:ext uri="{FF2B5EF4-FFF2-40B4-BE49-F238E27FC236}">
              <a16:creationId xmlns:a16="http://schemas.microsoft.com/office/drawing/2014/main" id="{83292E2A-4A96-4B83-9E28-878F32E02A6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0" name="直線コネクタ 769">
          <a:extLst>
            <a:ext uri="{FF2B5EF4-FFF2-40B4-BE49-F238E27FC236}">
              <a16:creationId xmlns:a16="http://schemas.microsoft.com/office/drawing/2014/main" id="{7EAD3049-E323-4A72-9524-5A79BBF2F7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1" name="直線コネクタ 770">
          <a:extLst>
            <a:ext uri="{FF2B5EF4-FFF2-40B4-BE49-F238E27FC236}">
              <a16:creationId xmlns:a16="http://schemas.microsoft.com/office/drawing/2014/main" id="{BD22A82A-E8A0-4D45-B1CE-9FA19B26ED2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2" name="テキスト ボックス 771">
          <a:extLst>
            <a:ext uri="{FF2B5EF4-FFF2-40B4-BE49-F238E27FC236}">
              <a16:creationId xmlns:a16="http://schemas.microsoft.com/office/drawing/2014/main" id="{0B531A97-1C6F-454F-8C41-D5E17864C2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3" name="直線コネクタ 772">
          <a:extLst>
            <a:ext uri="{FF2B5EF4-FFF2-40B4-BE49-F238E27FC236}">
              <a16:creationId xmlns:a16="http://schemas.microsoft.com/office/drawing/2014/main" id="{F3CCC21F-FDE6-405C-839A-934CB25BEA9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4" name="テキスト ボックス 773">
          <a:extLst>
            <a:ext uri="{FF2B5EF4-FFF2-40B4-BE49-F238E27FC236}">
              <a16:creationId xmlns:a16="http://schemas.microsoft.com/office/drawing/2014/main" id="{AE71B7FF-56DB-4284-BFCB-CA09FF87FC8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5" name="直線コネクタ 774">
          <a:extLst>
            <a:ext uri="{FF2B5EF4-FFF2-40B4-BE49-F238E27FC236}">
              <a16:creationId xmlns:a16="http://schemas.microsoft.com/office/drawing/2014/main" id="{404D1E56-55CD-45F7-A458-7E4B29AD772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6" name="テキスト ボックス 775">
          <a:extLst>
            <a:ext uri="{FF2B5EF4-FFF2-40B4-BE49-F238E27FC236}">
              <a16:creationId xmlns:a16="http://schemas.microsoft.com/office/drawing/2014/main" id="{A6747EF2-FCE0-41B7-805C-3B93CC21878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7" name="直線コネクタ 776">
          <a:extLst>
            <a:ext uri="{FF2B5EF4-FFF2-40B4-BE49-F238E27FC236}">
              <a16:creationId xmlns:a16="http://schemas.microsoft.com/office/drawing/2014/main" id="{DC8FE3D5-4C79-4A62-A901-4ABE32C36D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8" name="テキスト ボックス 777">
          <a:extLst>
            <a:ext uri="{FF2B5EF4-FFF2-40B4-BE49-F238E27FC236}">
              <a16:creationId xmlns:a16="http://schemas.microsoft.com/office/drawing/2014/main" id="{E4F77653-CC75-4030-B418-37997854577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F82D52CC-64D8-459E-B0D4-E2AFC25948B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89E2DB5C-EF0C-4081-AD7F-E5D681CE59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BF93BF3D-4311-4AE5-B46D-A93885093D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782" name="直線コネクタ 781">
          <a:extLst>
            <a:ext uri="{FF2B5EF4-FFF2-40B4-BE49-F238E27FC236}">
              <a16:creationId xmlns:a16="http://schemas.microsoft.com/office/drawing/2014/main" id="{A816C884-CDCF-416D-B9E3-6184B96DD438}"/>
            </a:ext>
          </a:extLst>
        </xdr:cNvPr>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3" name="【公民館】&#10;一人当たり面積最小値テキスト">
          <a:extLst>
            <a:ext uri="{FF2B5EF4-FFF2-40B4-BE49-F238E27FC236}">
              <a16:creationId xmlns:a16="http://schemas.microsoft.com/office/drawing/2014/main" id="{92AD2550-D440-409B-9495-FF6827AE0973}"/>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4" name="直線コネクタ 783">
          <a:extLst>
            <a:ext uri="{FF2B5EF4-FFF2-40B4-BE49-F238E27FC236}">
              <a16:creationId xmlns:a16="http://schemas.microsoft.com/office/drawing/2014/main" id="{D4716093-C8A4-4CE5-8ECB-F59066D82E6D}"/>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785" name="【公民館】&#10;一人当たり面積最大値テキスト">
          <a:extLst>
            <a:ext uri="{FF2B5EF4-FFF2-40B4-BE49-F238E27FC236}">
              <a16:creationId xmlns:a16="http://schemas.microsoft.com/office/drawing/2014/main" id="{A06BF8F3-0F96-43B3-BA3B-26E389DD4D57}"/>
            </a:ext>
          </a:extLst>
        </xdr:cNvPr>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786" name="直線コネクタ 785">
          <a:extLst>
            <a:ext uri="{FF2B5EF4-FFF2-40B4-BE49-F238E27FC236}">
              <a16:creationId xmlns:a16="http://schemas.microsoft.com/office/drawing/2014/main" id="{A753C670-6697-4527-8134-E427319A822B}"/>
            </a:ext>
          </a:extLst>
        </xdr:cNvPr>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787" name="【公民館】&#10;一人当たり面積平均値テキスト">
          <a:extLst>
            <a:ext uri="{FF2B5EF4-FFF2-40B4-BE49-F238E27FC236}">
              <a16:creationId xmlns:a16="http://schemas.microsoft.com/office/drawing/2014/main" id="{1E169FF5-E909-4138-9CAB-3D90735FACED}"/>
            </a:ext>
          </a:extLst>
        </xdr:cNvPr>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788" name="フローチャート: 判断 787">
          <a:extLst>
            <a:ext uri="{FF2B5EF4-FFF2-40B4-BE49-F238E27FC236}">
              <a16:creationId xmlns:a16="http://schemas.microsoft.com/office/drawing/2014/main" id="{43E29906-3F8C-442A-BFA2-0A74F559D409}"/>
            </a:ext>
          </a:extLst>
        </xdr:cNvPr>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89" name="フローチャート: 判断 788">
          <a:extLst>
            <a:ext uri="{FF2B5EF4-FFF2-40B4-BE49-F238E27FC236}">
              <a16:creationId xmlns:a16="http://schemas.microsoft.com/office/drawing/2014/main" id="{A4C4CCDB-7741-4C0C-908D-3F58EF05AF79}"/>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90" name="フローチャート: 判断 789">
          <a:extLst>
            <a:ext uri="{FF2B5EF4-FFF2-40B4-BE49-F238E27FC236}">
              <a16:creationId xmlns:a16="http://schemas.microsoft.com/office/drawing/2014/main" id="{3487E868-E850-47F5-A0D1-68B01A12DB12}"/>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791" name="フローチャート: 判断 790">
          <a:extLst>
            <a:ext uri="{FF2B5EF4-FFF2-40B4-BE49-F238E27FC236}">
              <a16:creationId xmlns:a16="http://schemas.microsoft.com/office/drawing/2014/main" id="{0F38120B-3ECF-4AAD-A5E6-EF994AC81BF7}"/>
            </a:ext>
          </a:extLst>
        </xdr:cNvPr>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792" name="フローチャート: 判断 791">
          <a:extLst>
            <a:ext uri="{FF2B5EF4-FFF2-40B4-BE49-F238E27FC236}">
              <a16:creationId xmlns:a16="http://schemas.microsoft.com/office/drawing/2014/main" id="{DA711A3A-B296-47C9-A8E4-9CBB807E8756}"/>
            </a:ext>
          </a:extLst>
        </xdr:cNvPr>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128809EE-5BC8-412B-B50C-9B4DD8976B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1609781F-6679-4D8B-83D0-68AE7C3EE67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17ED0DE-6C7C-4668-ADA9-D41CD67DE95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C5CC70BD-21CE-495C-8216-0A31DD241D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8D661AF6-4EA4-48BA-97C0-2F93BADC39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98" name="楕円 797">
          <a:extLst>
            <a:ext uri="{FF2B5EF4-FFF2-40B4-BE49-F238E27FC236}">
              <a16:creationId xmlns:a16="http://schemas.microsoft.com/office/drawing/2014/main" id="{7664A586-09B3-4278-85F0-A69FEEB7C65C}"/>
            </a:ext>
          </a:extLst>
        </xdr:cNvPr>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83838</xdr:rowOff>
    </xdr:from>
    <xdr:ext cx="469744" cy="259045"/>
    <xdr:sp macro="" textlink="">
      <xdr:nvSpPr>
        <xdr:cNvPr id="799" name="【公民館】&#10;一人当たり面積該当値テキスト">
          <a:extLst>
            <a:ext uri="{FF2B5EF4-FFF2-40B4-BE49-F238E27FC236}">
              <a16:creationId xmlns:a16="http://schemas.microsoft.com/office/drawing/2014/main" id="{7C0B33B3-74F0-4C45-A8A7-90BDF169EF3D}"/>
            </a:ext>
          </a:extLst>
        </xdr:cNvPr>
        <xdr:cNvSpPr txBox="1"/>
      </xdr:nvSpPr>
      <xdr:spPr>
        <a:xfrm>
          <a:off x="22199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0" name="楕円 799">
          <a:extLst>
            <a:ext uri="{FF2B5EF4-FFF2-40B4-BE49-F238E27FC236}">
              <a16:creationId xmlns:a16="http://schemas.microsoft.com/office/drawing/2014/main" id="{AAFFE5C6-2FB1-4042-9192-39DCAE1CC508}"/>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156211</xdr:rowOff>
    </xdr:from>
    <xdr:to>
      <xdr:col>116</xdr:col>
      <xdr:colOff>63500</xdr:colOff>
      <xdr:row>106</xdr:row>
      <xdr:rowOff>30480</xdr:rowOff>
    </xdr:to>
    <xdr:cxnSp macro="">
      <xdr:nvCxnSpPr>
        <xdr:cNvPr id="801" name="直線コネクタ 800">
          <a:extLst>
            <a:ext uri="{FF2B5EF4-FFF2-40B4-BE49-F238E27FC236}">
              <a16:creationId xmlns:a16="http://schemas.microsoft.com/office/drawing/2014/main" id="{1763657B-AB99-4829-8F27-8A4BEFE3B398}"/>
            </a:ext>
          </a:extLst>
        </xdr:cNvPr>
        <xdr:cNvCxnSpPr/>
      </xdr:nvCxnSpPr>
      <xdr:spPr>
        <a:xfrm flipV="1">
          <a:off x="21323300" y="181584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02" name="楕円 801">
          <a:extLst>
            <a:ext uri="{FF2B5EF4-FFF2-40B4-BE49-F238E27FC236}">
              <a16:creationId xmlns:a16="http://schemas.microsoft.com/office/drawing/2014/main" id="{FEF92AE4-51A3-4E16-9AF8-B97E71C45736}"/>
            </a:ext>
          </a:extLst>
        </xdr:cNvPr>
        <xdr:cNvSpPr/>
      </xdr:nvSpPr>
      <xdr:spPr>
        <a:xfrm>
          <a:off x="20383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165354</xdr:rowOff>
    </xdr:from>
    <xdr:to>
      <xdr:col>111</xdr:col>
      <xdr:colOff>177800</xdr:colOff>
      <xdr:row>106</xdr:row>
      <xdr:rowOff>30480</xdr:rowOff>
    </xdr:to>
    <xdr:cxnSp macro="">
      <xdr:nvCxnSpPr>
        <xdr:cNvPr id="803" name="直線コネクタ 802">
          <a:extLst>
            <a:ext uri="{FF2B5EF4-FFF2-40B4-BE49-F238E27FC236}">
              <a16:creationId xmlns:a16="http://schemas.microsoft.com/office/drawing/2014/main" id="{BB9A7B23-840B-471B-867E-295DFB1D58A8}"/>
            </a:ext>
          </a:extLst>
        </xdr:cNvPr>
        <xdr:cNvCxnSpPr/>
      </xdr:nvCxnSpPr>
      <xdr:spPr>
        <a:xfrm>
          <a:off x="20434300" y="1816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04" name="楕円 803">
          <a:extLst>
            <a:ext uri="{FF2B5EF4-FFF2-40B4-BE49-F238E27FC236}">
              <a16:creationId xmlns:a16="http://schemas.microsoft.com/office/drawing/2014/main" id="{DD760427-1167-4C96-B731-74BE0EE52613}"/>
            </a:ext>
          </a:extLst>
        </xdr:cNvPr>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105</xdr:row>
      <xdr:rowOff>165354</xdr:rowOff>
    </xdr:to>
    <xdr:cxnSp macro="">
      <xdr:nvCxnSpPr>
        <xdr:cNvPr id="805" name="直線コネクタ 804">
          <a:extLst>
            <a:ext uri="{FF2B5EF4-FFF2-40B4-BE49-F238E27FC236}">
              <a16:creationId xmlns:a16="http://schemas.microsoft.com/office/drawing/2014/main" id="{4B6A2AC4-754A-473E-8302-84A0901A4886}"/>
            </a:ext>
          </a:extLst>
        </xdr:cNvPr>
        <xdr:cNvCxnSpPr/>
      </xdr:nvCxnSpPr>
      <xdr:spPr>
        <a:xfrm>
          <a:off x="19545300" y="1816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06" name="n_1aveValue【公民館】&#10;一人当たり面積">
          <a:extLst>
            <a:ext uri="{FF2B5EF4-FFF2-40B4-BE49-F238E27FC236}">
              <a16:creationId xmlns:a16="http://schemas.microsoft.com/office/drawing/2014/main" id="{28978E72-3D37-48BF-AAA0-A7B47289D831}"/>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07" name="n_2aveValue【公民館】&#10;一人当たり面積">
          <a:extLst>
            <a:ext uri="{FF2B5EF4-FFF2-40B4-BE49-F238E27FC236}">
              <a16:creationId xmlns:a16="http://schemas.microsoft.com/office/drawing/2014/main" id="{37974071-B9C8-4D50-B7A0-842539665A3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08" name="n_3aveValue【公民館】&#10;一人当たり面積">
          <a:extLst>
            <a:ext uri="{FF2B5EF4-FFF2-40B4-BE49-F238E27FC236}">
              <a16:creationId xmlns:a16="http://schemas.microsoft.com/office/drawing/2014/main" id="{43912A3A-3326-49BE-9D93-C29D85BEBC8A}"/>
            </a:ext>
          </a:extLst>
        </xdr:cNvPr>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09" name="n_4aveValue【公民館】&#10;一人当たり面積">
          <a:extLst>
            <a:ext uri="{FF2B5EF4-FFF2-40B4-BE49-F238E27FC236}">
              <a16:creationId xmlns:a16="http://schemas.microsoft.com/office/drawing/2014/main" id="{308990DF-E175-48A3-9C3B-B37DFBB789C7}"/>
            </a:ext>
          </a:extLst>
        </xdr:cNvPr>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0" name="n_1mainValue【公民館】&#10;一人当たり面積">
          <a:extLst>
            <a:ext uri="{FF2B5EF4-FFF2-40B4-BE49-F238E27FC236}">
              <a16:creationId xmlns:a16="http://schemas.microsoft.com/office/drawing/2014/main" id="{985162E9-B80A-4587-961D-10A89B975DEB}"/>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11" name="n_2mainValue【公民館】&#10;一人当たり面積">
          <a:extLst>
            <a:ext uri="{FF2B5EF4-FFF2-40B4-BE49-F238E27FC236}">
              <a16:creationId xmlns:a16="http://schemas.microsoft.com/office/drawing/2014/main" id="{092A0D9B-D369-4CE1-93AD-43E245754BC2}"/>
            </a:ext>
          </a:extLst>
        </xdr:cNvPr>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12" name="n_3mainValue【公民館】&#10;一人当たり面積">
          <a:extLst>
            <a:ext uri="{FF2B5EF4-FFF2-40B4-BE49-F238E27FC236}">
              <a16:creationId xmlns:a16="http://schemas.microsoft.com/office/drawing/2014/main" id="{34A5AF95-C39F-4DB1-AC7D-7ADCFFE43662}"/>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5AF78FF6-8122-4CEB-B71C-5CEDB4A8C3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3BDCF6E1-D20A-426E-A22D-860DC78616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A2F903E9-2538-41DF-8831-2E43CCF51D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「上田市保育施設整備計画」に基づき、</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園からなる統合保育園</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を整備し、令和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年度以降に</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旧保育園舎の除却及び別の</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園からなる統合保育園</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進めて</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、有形固定資産減価償却率は改善する見込みである。</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平均を</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下回っている。昭和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年代に建てられた施設が多いものの、平成</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年度に「上田市市営住宅等長寿命化計画」を策定し、令和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年度までにおける各団地の建替、改修、及び廃止の方針を打ち出し、適切に日々の管理運営を行っている。 </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有形固定資産減価償却率において</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・長野県平均・類似団体と比較して</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大きく下回っているが</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築年数が短い施設が多いため</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である。今後も維持管理にかかる経費の増加に留意したい。</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9D7728-13C0-4DAE-AC1D-B66D33FDAC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DD2936-060C-4801-95A4-1D60EA5DF4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0B4D2D-47F7-474F-A388-5FBC30329D1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D090F05-15EF-4DB0-A394-4C19DE81D1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4D45A8-538B-4930-8B1D-7B74E500C72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C15E39-F96C-495B-8A0D-F4B04DAB2C0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ED9C3F-EE18-4835-9FF0-11E765EB7F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7A1491-2312-460C-915C-B47A623E91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875DDD-8C34-4B7E-8FA0-BCF9F12BCA5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69D0EAE-2D28-49A4-A04D-A2ED28DCAB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E6EBCC-4317-4327-AB95-D6B77D10F23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AA09FB-114E-4276-9421-51D937B2B6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4875466-7570-4FB6-AFE1-7EC53A65C5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124924-B314-480D-BFF2-AF9F5F6BB3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D97A5D-04E7-4568-BCFC-9217A09CAAC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5FB581F-1827-41F9-A9EF-7471359037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080DA2-3C78-443C-8518-4EE66AD4E4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B348D1-57C2-4C83-B24A-97FC901CEE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E7C8DD-5F15-4D09-9D28-1D684262D40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ACE2F6-8CEF-44C4-A8B0-8E8C04D25C2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5EEE5A-851C-4FBB-BD6A-35921CCF531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9E7CFA-62B0-4400-B234-D03BBBE5FF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4E81B80-460B-4A46-B08C-97FA2893118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BF36EB-5ED3-44D1-8203-276611821B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B8E5734-4CB9-49F8-9FA1-FA4AD7B20F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4A8DA5-C695-4EEC-A532-5C6FD554CB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5D7E320-3997-45FC-995D-9877BB1CCA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FA375B-E4A7-4850-9E51-0C2708170C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ECBFF5-F8B7-445C-B247-E0B81B0FAC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7F5DC85-A451-418B-971C-3EFCBB4B204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8E7DD7-C8F6-42CC-BF93-00E231CCF47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36A2C7-5358-4C0B-BEE3-9CB2B52ABF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27A8D9-A1C0-4D97-A6EA-9F55754303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279468F-4673-4D0B-B6C5-A33DA079CC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ECDC042-E6C0-46B9-9EB5-1322352BC3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8D0CE5-3E60-4DA8-AA93-ABF68C85403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21649D-2A17-4AC5-8001-2A0FD25462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52511CD-AECB-4E36-8D23-DBD5CAACE9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E1ADB92-69CB-49C0-87DB-96E7920F20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A93EB61-4BE0-4E37-BD1E-3A9AC0B7F9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AB46E5-BC6C-4101-8A9B-A1F2ED4751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E67AEB4-924D-4C44-94D0-F5656989C1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6F8F20A-7A01-4363-AAAE-7F0EB462A4C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CA68ADE4-44EC-474D-85B0-8F6A59CE0D4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0FCA685-A4A1-4CA1-8A51-C5EC45E09E1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70D4CB2-A9B3-436A-BEC9-26A0D06BF3B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FC19CD6-0268-43C5-B853-0FDE342D1ED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2692083-6594-48F3-8263-A47DB762AA6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7B263F5-5D76-4866-83FB-C59E346C0B0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D84D97D2-9C6B-44F8-B964-A7B97F53A89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9FFA56E-4981-4915-95C7-7F697BFECCB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9111F4A-4D68-40DD-8C07-86121DF496E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6CE44051-03BD-442D-ACE0-0986C9AF40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a:extLst>
            <a:ext uri="{FF2B5EF4-FFF2-40B4-BE49-F238E27FC236}">
              <a16:creationId xmlns:a16="http://schemas.microsoft.com/office/drawing/2014/main" id="{A88A9410-FE00-41CE-8B73-99232C519C5F}"/>
            </a:ext>
          </a:extLst>
        </xdr:cNvPr>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a:extLst>
            <a:ext uri="{FF2B5EF4-FFF2-40B4-BE49-F238E27FC236}">
              <a16:creationId xmlns:a16="http://schemas.microsoft.com/office/drawing/2014/main" id="{54172184-BDEC-4A6E-8666-5C1795C48EF8}"/>
            </a:ext>
          </a:extLst>
        </xdr:cNvPr>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a:extLst>
            <a:ext uri="{FF2B5EF4-FFF2-40B4-BE49-F238E27FC236}">
              <a16:creationId xmlns:a16="http://schemas.microsoft.com/office/drawing/2014/main" id="{B2B81E8E-9EF9-4B8D-A9CC-7E2DEDF58473}"/>
            </a:ext>
          </a:extLst>
        </xdr:cNvPr>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a:extLst>
            <a:ext uri="{FF2B5EF4-FFF2-40B4-BE49-F238E27FC236}">
              <a16:creationId xmlns:a16="http://schemas.microsoft.com/office/drawing/2014/main" id="{6F80D90B-DA09-48F8-AD20-48461FD90187}"/>
            </a:ext>
          </a:extLst>
        </xdr:cNvPr>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a:extLst>
            <a:ext uri="{FF2B5EF4-FFF2-40B4-BE49-F238E27FC236}">
              <a16:creationId xmlns:a16="http://schemas.microsoft.com/office/drawing/2014/main" id="{88097F71-5E35-4513-9F4B-2D40E6242727}"/>
            </a:ext>
          </a:extLst>
        </xdr:cNvPr>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a:extLst>
            <a:ext uri="{FF2B5EF4-FFF2-40B4-BE49-F238E27FC236}">
              <a16:creationId xmlns:a16="http://schemas.microsoft.com/office/drawing/2014/main" id="{1582E24B-1075-42BA-AA87-0A6B1B19594C}"/>
            </a:ext>
          </a:extLst>
        </xdr:cNvPr>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a:extLst>
            <a:ext uri="{FF2B5EF4-FFF2-40B4-BE49-F238E27FC236}">
              <a16:creationId xmlns:a16="http://schemas.microsoft.com/office/drawing/2014/main" id="{206E70C0-EE4E-43AD-84C2-A83F712A9A7B}"/>
            </a:ext>
          </a:extLst>
        </xdr:cNvPr>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a:extLst>
            <a:ext uri="{FF2B5EF4-FFF2-40B4-BE49-F238E27FC236}">
              <a16:creationId xmlns:a16="http://schemas.microsoft.com/office/drawing/2014/main" id="{43853C21-ADB0-4356-B311-BACD20EAC1D7}"/>
            </a:ext>
          </a:extLst>
        </xdr:cNvPr>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a:extLst>
            <a:ext uri="{FF2B5EF4-FFF2-40B4-BE49-F238E27FC236}">
              <a16:creationId xmlns:a16="http://schemas.microsoft.com/office/drawing/2014/main" id="{22627F0C-B76C-40CA-A36A-7800B5D423BB}"/>
            </a:ext>
          </a:extLst>
        </xdr:cNvPr>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a:extLst>
            <a:ext uri="{FF2B5EF4-FFF2-40B4-BE49-F238E27FC236}">
              <a16:creationId xmlns:a16="http://schemas.microsoft.com/office/drawing/2014/main" id="{DB148FF6-E0F1-4455-96D1-108F56F5A457}"/>
            </a:ext>
          </a:extLst>
        </xdr:cNvPr>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a:extLst>
            <a:ext uri="{FF2B5EF4-FFF2-40B4-BE49-F238E27FC236}">
              <a16:creationId xmlns:a16="http://schemas.microsoft.com/office/drawing/2014/main" id="{ADAB677C-0921-4CD3-9015-5308E42440FC}"/>
            </a:ext>
          </a:extLst>
        </xdr:cNvPr>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F4508A4-FD8C-4D2D-80C5-C18D59774F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BAEE8C-5ACC-4D9E-8EFC-AF3F63200D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F00E84-E1D1-40CA-A494-D024E05809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EB2E82-6BB6-4E77-9C6A-643DBB4580E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266C82-78D0-49E2-9DF4-DB6032C345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132842</xdr:rowOff>
    </xdr:from>
    <xdr:to>
      <xdr:col>24</xdr:col>
      <xdr:colOff>114300</xdr:colOff>
      <xdr:row>36</xdr:row>
      <xdr:rowOff>62992</xdr:rowOff>
    </xdr:to>
    <xdr:sp macro="" textlink="">
      <xdr:nvSpPr>
        <xdr:cNvPr id="71" name="楕円 70">
          <a:extLst>
            <a:ext uri="{FF2B5EF4-FFF2-40B4-BE49-F238E27FC236}">
              <a16:creationId xmlns:a16="http://schemas.microsoft.com/office/drawing/2014/main" id="{B918B56D-A493-4795-A195-D81B0ABC6454}"/>
            </a:ext>
          </a:extLst>
        </xdr:cNvPr>
        <xdr:cNvSpPr/>
      </xdr:nvSpPr>
      <xdr:spPr>
        <a:xfrm>
          <a:off x="45847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155719</xdr:rowOff>
    </xdr:from>
    <xdr:ext cx="405111" cy="259045"/>
    <xdr:sp macro="" textlink="">
      <xdr:nvSpPr>
        <xdr:cNvPr id="72" name="【図書館】&#10;有形固定資産減価償却率該当値テキスト">
          <a:extLst>
            <a:ext uri="{FF2B5EF4-FFF2-40B4-BE49-F238E27FC236}">
              <a16:creationId xmlns:a16="http://schemas.microsoft.com/office/drawing/2014/main" id="{AAF12B6A-8FF6-42B3-9FAE-4FB1A23C7197}"/>
            </a:ext>
          </a:extLst>
        </xdr:cNvPr>
        <xdr:cNvSpPr txBox="1"/>
      </xdr:nvSpPr>
      <xdr:spPr>
        <a:xfrm>
          <a:off x="4673600" y="59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64262</xdr:rowOff>
    </xdr:from>
    <xdr:to>
      <xdr:col>20</xdr:col>
      <xdr:colOff>38100</xdr:colOff>
      <xdr:row>35</xdr:row>
      <xdr:rowOff>165862</xdr:rowOff>
    </xdr:to>
    <xdr:sp macro="" textlink="">
      <xdr:nvSpPr>
        <xdr:cNvPr id="73" name="楕円 72">
          <a:extLst>
            <a:ext uri="{FF2B5EF4-FFF2-40B4-BE49-F238E27FC236}">
              <a16:creationId xmlns:a16="http://schemas.microsoft.com/office/drawing/2014/main" id="{9BF8672E-B958-44D7-A839-2918E44296C4}"/>
            </a:ext>
          </a:extLst>
        </xdr:cNvPr>
        <xdr:cNvSpPr/>
      </xdr:nvSpPr>
      <xdr:spPr>
        <a:xfrm>
          <a:off x="3746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115062</xdr:rowOff>
    </xdr:from>
    <xdr:to>
      <xdr:col>24</xdr:col>
      <xdr:colOff>63500</xdr:colOff>
      <xdr:row>36</xdr:row>
      <xdr:rowOff>12192</xdr:rowOff>
    </xdr:to>
    <xdr:cxnSp macro="">
      <xdr:nvCxnSpPr>
        <xdr:cNvPr id="74" name="直線コネクタ 73">
          <a:extLst>
            <a:ext uri="{FF2B5EF4-FFF2-40B4-BE49-F238E27FC236}">
              <a16:creationId xmlns:a16="http://schemas.microsoft.com/office/drawing/2014/main" id="{0A5E61B5-D2B3-4E0F-86BE-779DE350C86E}"/>
            </a:ext>
          </a:extLst>
        </xdr:cNvPr>
        <xdr:cNvCxnSpPr/>
      </xdr:nvCxnSpPr>
      <xdr:spPr>
        <a:xfrm>
          <a:off x="3797300" y="61158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167132</xdr:rowOff>
    </xdr:from>
    <xdr:to>
      <xdr:col>15</xdr:col>
      <xdr:colOff>101600</xdr:colOff>
      <xdr:row>35</xdr:row>
      <xdr:rowOff>97282</xdr:rowOff>
    </xdr:to>
    <xdr:sp macro="" textlink="">
      <xdr:nvSpPr>
        <xdr:cNvPr id="75" name="楕円 74">
          <a:extLst>
            <a:ext uri="{FF2B5EF4-FFF2-40B4-BE49-F238E27FC236}">
              <a16:creationId xmlns:a16="http://schemas.microsoft.com/office/drawing/2014/main" id="{DEBCB914-9BBF-4B9C-A1DC-09A0DDC404AD}"/>
            </a:ext>
          </a:extLst>
        </xdr:cNvPr>
        <xdr:cNvSpPr/>
      </xdr:nvSpPr>
      <xdr:spPr>
        <a:xfrm>
          <a:off x="2857500" y="59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46482</xdr:rowOff>
    </xdr:from>
    <xdr:to>
      <xdr:col>19</xdr:col>
      <xdr:colOff>177800</xdr:colOff>
      <xdr:row>35</xdr:row>
      <xdr:rowOff>115062</xdr:rowOff>
    </xdr:to>
    <xdr:cxnSp macro="">
      <xdr:nvCxnSpPr>
        <xdr:cNvPr id="76" name="直線コネクタ 75">
          <a:extLst>
            <a:ext uri="{FF2B5EF4-FFF2-40B4-BE49-F238E27FC236}">
              <a16:creationId xmlns:a16="http://schemas.microsoft.com/office/drawing/2014/main" id="{40B2C101-3AF1-4D60-A762-61AAC55500BC}"/>
            </a:ext>
          </a:extLst>
        </xdr:cNvPr>
        <xdr:cNvCxnSpPr/>
      </xdr:nvCxnSpPr>
      <xdr:spPr>
        <a:xfrm>
          <a:off x="2908300" y="60472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98552</xdr:rowOff>
    </xdr:from>
    <xdr:to>
      <xdr:col>10</xdr:col>
      <xdr:colOff>165100</xdr:colOff>
      <xdr:row>35</xdr:row>
      <xdr:rowOff>28702</xdr:rowOff>
    </xdr:to>
    <xdr:sp macro="" textlink="">
      <xdr:nvSpPr>
        <xdr:cNvPr id="77" name="楕円 76">
          <a:extLst>
            <a:ext uri="{FF2B5EF4-FFF2-40B4-BE49-F238E27FC236}">
              <a16:creationId xmlns:a16="http://schemas.microsoft.com/office/drawing/2014/main" id="{26065997-7F8E-433B-AC67-CD1C122A1DD3}"/>
            </a:ext>
          </a:extLst>
        </xdr:cNvPr>
        <xdr:cNvSpPr/>
      </xdr:nvSpPr>
      <xdr:spPr>
        <a:xfrm>
          <a:off x="1968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149352</xdr:rowOff>
    </xdr:from>
    <xdr:to>
      <xdr:col>15</xdr:col>
      <xdr:colOff>50800</xdr:colOff>
      <xdr:row>35</xdr:row>
      <xdr:rowOff>46482</xdr:rowOff>
    </xdr:to>
    <xdr:cxnSp macro="">
      <xdr:nvCxnSpPr>
        <xdr:cNvPr id="78" name="直線コネクタ 77">
          <a:extLst>
            <a:ext uri="{FF2B5EF4-FFF2-40B4-BE49-F238E27FC236}">
              <a16:creationId xmlns:a16="http://schemas.microsoft.com/office/drawing/2014/main" id="{F393FD4D-701C-4B42-854D-D11645CC977B}"/>
            </a:ext>
          </a:extLst>
        </xdr:cNvPr>
        <xdr:cNvCxnSpPr/>
      </xdr:nvCxnSpPr>
      <xdr:spPr>
        <a:xfrm>
          <a:off x="2019300" y="59786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79" name="n_1aveValue【図書館】&#10;有形固定資産減価償却率">
          <a:extLst>
            <a:ext uri="{FF2B5EF4-FFF2-40B4-BE49-F238E27FC236}">
              <a16:creationId xmlns:a16="http://schemas.microsoft.com/office/drawing/2014/main" id="{633F6E83-0A99-4694-83F2-C8E4BEB2238D}"/>
            </a:ext>
          </a:extLst>
        </xdr:cNvPr>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0" name="n_2aveValue【図書館】&#10;有形固定資産減価償却率">
          <a:extLst>
            <a:ext uri="{FF2B5EF4-FFF2-40B4-BE49-F238E27FC236}">
              <a16:creationId xmlns:a16="http://schemas.microsoft.com/office/drawing/2014/main" id="{EA0BC2AF-16D6-43A5-A0B9-E6CE73866565}"/>
            </a:ext>
          </a:extLst>
        </xdr:cNvPr>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1" name="n_3aveValue【図書館】&#10;有形固定資産減価償却率">
          <a:extLst>
            <a:ext uri="{FF2B5EF4-FFF2-40B4-BE49-F238E27FC236}">
              <a16:creationId xmlns:a16="http://schemas.microsoft.com/office/drawing/2014/main" id="{EEB7A4F3-58A6-487F-9BA5-05FA84CB689F}"/>
            </a:ext>
          </a:extLst>
        </xdr:cNvPr>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2" name="n_4aveValue【図書館】&#10;有形固定資産減価償却率">
          <a:extLst>
            <a:ext uri="{FF2B5EF4-FFF2-40B4-BE49-F238E27FC236}">
              <a16:creationId xmlns:a16="http://schemas.microsoft.com/office/drawing/2014/main" id="{B31C73EC-02D6-4014-961B-A35BA4FA230F}"/>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10939</xdr:rowOff>
    </xdr:from>
    <xdr:ext cx="405111" cy="259045"/>
    <xdr:sp macro="" textlink="">
      <xdr:nvSpPr>
        <xdr:cNvPr id="83" name="n_1mainValue【図書館】&#10;有形固定資産減価償却率">
          <a:extLst>
            <a:ext uri="{FF2B5EF4-FFF2-40B4-BE49-F238E27FC236}">
              <a16:creationId xmlns:a16="http://schemas.microsoft.com/office/drawing/2014/main" id="{5D580E61-DD66-48FC-905B-0148255B21FA}"/>
            </a:ext>
          </a:extLst>
        </xdr:cNvPr>
        <xdr:cNvSpPr txBox="1"/>
      </xdr:nvSpPr>
      <xdr:spPr>
        <a:xfrm>
          <a:off x="35820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113809</xdr:rowOff>
    </xdr:from>
    <xdr:ext cx="405111" cy="259045"/>
    <xdr:sp macro="" textlink="">
      <xdr:nvSpPr>
        <xdr:cNvPr id="84" name="n_2mainValue【図書館】&#10;有形固定資産減価償却率">
          <a:extLst>
            <a:ext uri="{FF2B5EF4-FFF2-40B4-BE49-F238E27FC236}">
              <a16:creationId xmlns:a16="http://schemas.microsoft.com/office/drawing/2014/main" id="{706B8E9C-5981-486C-A448-51B4098D82D0}"/>
            </a:ext>
          </a:extLst>
        </xdr:cNvPr>
        <xdr:cNvSpPr txBox="1"/>
      </xdr:nvSpPr>
      <xdr:spPr>
        <a:xfrm>
          <a:off x="2705744" y="577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45229</xdr:rowOff>
    </xdr:from>
    <xdr:ext cx="405111" cy="259045"/>
    <xdr:sp macro="" textlink="">
      <xdr:nvSpPr>
        <xdr:cNvPr id="85" name="n_3mainValue【図書館】&#10;有形固定資産減価償却率">
          <a:extLst>
            <a:ext uri="{FF2B5EF4-FFF2-40B4-BE49-F238E27FC236}">
              <a16:creationId xmlns:a16="http://schemas.microsoft.com/office/drawing/2014/main" id="{D8D7BE71-FE6C-4124-ADC2-BAD477F487EE}"/>
            </a:ext>
          </a:extLst>
        </xdr:cNvPr>
        <xdr:cNvSpPr txBox="1"/>
      </xdr:nvSpPr>
      <xdr:spPr>
        <a:xfrm>
          <a:off x="1816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5859DB3-AA6A-4D3D-8B90-9022068152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7095807-E14E-464C-BEE7-A2D68DBD93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ACA55C3-09BC-4F19-A6D2-38289842C2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F8BE672-973C-42D1-A941-F121C2E5ECF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F6E1884A-0E34-4BA8-86B8-BE3C2EC65E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35E8E5B3-48EF-4F1F-87E2-E66EE31064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40878C9-8BEF-42E8-9C0F-9EC316C8713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72EF458-9DBA-45A0-8C54-9357185B52A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310917E2-1185-4A28-9E2C-9D7797790DC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0EA3073-983D-4566-AA47-2FED711A85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1528F1D6-BFDA-48EE-AB65-54DE0C2B3D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a:extLst>
            <a:ext uri="{FF2B5EF4-FFF2-40B4-BE49-F238E27FC236}">
              <a16:creationId xmlns:a16="http://schemas.microsoft.com/office/drawing/2014/main" id="{62E514E9-201F-482B-A3CA-F3781C306D5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EBAFB30D-0D35-4781-BCD3-EBD221932D8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a:extLst>
            <a:ext uri="{FF2B5EF4-FFF2-40B4-BE49-F238E27FC236}">
              <a16:creationId xmlns:a16="http://schemas.microsoft.com/office/drawing/2014/main" id="{E36E257F-68A0-44FE-8207-1CC217C1D61F}"/>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96FF03D4-5B9F-446E-80F6-B58A55DA42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a:extLst>
            <a:ext uri="{FF2B5EF4-FFF2-40B4-BE49-F238E27FC236}">
              <a16:creationId xmlns:a16="http://schemas.microsoft.com/office/drawing/2014/main" id="{3C5E5244-CAC7-4D47-8558-635F2436A81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27718A57-397C-4B62-BE57-3B927E01B32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a:extLst>
            <a:ext uri="{FF2B5EF4-FFF2-40B4-BE49-F238E27FC236}">
              <a16:creationId xmlns:a16="http://schemas.microsoft.com/office/drawing/2014/main" id="{E3A7DE24-D8D7-4573-8061-3DBEFC0AA4B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AE785EEF-F971-47AD-96A1-3C2E3D7003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755DA2F7-2BC3-49F1-AFFC-74A9BE7986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D068958E-7F1E-4292-9B7B-2503D22A77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07" name="直線コネクタ 106">
          <a:extLst>
            <a:ext uri="{FF2B5EF4-FFF2-40B4-BE49-F238E27FC236}">
              <a16:creationId xmlns:a16="http://schemas.microsoft.com/office/drawing/2014/main" id="{76875FF5-22E7-46A4-8554-28981D8C30B1}"/>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8" name="【図書館】&#10;一人当たり面積最小値テキスト">
          <a:extLst>
            <a:ext uri="{FF2B5EF4-FFF2-40B4-BE49-F238E27FC236}">
              <a16:creationId xmlns:a16="http://schemas.microsoft.com/office/drawing/2014/main" id="{2B953C0D-FA78-49E0-AF62-D3DF00203C57}"/>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09" name="直線コネクタ 108">
          <a:extLst>
            <a:ext uri="{FF2B5EF4-FFF2-40B4-BE49-F238E27FC236}">
              <a16:creationId xmlns:a16="http://schemas.microsoft.com/office/drawing/2014/main" id="{403236F9-1F81-417D-806B-B26F1E4B238F}"/>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0" name="【図書館】&#10;一人当たり面積最大値テキスト">
          <a:extLst>
            <a:ext uri="{FF2B5EF4-FFF2-40B4-BE49-F238E27FC236}">
              <a16:creationId xmlns:a16="http://schemas.microsoft.com/office/drawing/2014/main" id="{32B87E1A-21E2-4017-B637-FC08F28415EF}"/>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1" name="直線コネクタ 110">
          <a:extLst>
            <a:ext uri="{FF2B5EF4-FFF2-40B4-BE49-F238E27FC236}">
              <a16:creationId xmlns:a16="http://schemas.microsoft.com/office/drawing/2014/main" id="{EADE3831-C85A-4FB8-9F6B-6E43F45E7940}"/>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118127</xdr:rowOff>
    </xdr:from>
    <xdr:ext cx="469744" cy="259045"/>
    <xdr:sp macro="" textlink="">
      <xdr:nvSpPr>
        <xdr:cNvPr id="112" name="【図書館】&#10;一人当たり面積平均値テキスト">
          <a:extLst>
            <a:ext uri="{FF2B5EF4-FFF2-40B4-BE49-F238E27FC236}">
              <a16:creationId xmlns:a16="http://schemas.microsoft.com/office/drawing/2014/main" id="{331EC967-0EFB-4FD5-916E-F9942E3F3061}"/>
            </a:ext>
          </a:extLst>
        </xdr:cNvPr>
        <xdr:cNvSpPr txBox="1"/>
      </xdr:nvSpPr>
      <xdr:spPr>
        <a:xfrm>
          <a:off x="105156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3" name="フローチャート: 判断 112">
          <a:extLst>
            <a:ext uri="{FF2B5EF4-FFF2-40B4-BE49-F238E27FC236}">
              <a16:creationId xmlns:a16="http://schemas.microsoft.com/office/drawing/2014/main" id="{489D44B0-0D3D-4393-A630-B0194DAAAE81}"/>
            </a:ext>
          </a:extLst>
        </xdr:cNvPr>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4" name="フローチャート: 判断 113">
          <a:extLst>
            <a:ext uri="{FF2B5EF4-FFF2-40B4-BE49-F238E27FC236}">
              <a16:creationId xmlns:a16="http://schemas.microsoft.com/office/drawing/2014/main" id="{242CBB79-7BCA-4AA3-AD8F-2B0DC2FB7B2E}"/>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5" name="フローチャート: 判断 114">
          <a:extLst>
            <a:ext uri="{FF2B5EF4-FFF2-40B4-BE49-F238E27FC236}">
              <a16:creationId xmlns:a16="http://schemas.microsoft.com/office/drawing/2014/main" id="{7E0427CD-6B9A-43DF-AFE7-72C2E9E49E98}"/>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6" name="フローチャート: 判断 115">
          <a:extLst>
            <a:ext uri="{FF2B5EF4-FFF2-40B4-BE49-F238E27FC236}">
              <a16:creationId xmlns:a16="http://schemas.microsoft.com/office/drawing/2014/main" id="{3CEBC07E-EAFD-428E-9A83-5AA0C728E738}"/>
            </a:ext>
          </a:extLst>
        </xdr:cNvPr>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17" name="フローチャート: 判断 116">
          <a:extLst>
            <a:ext uri="{FF2B5EF4-FFF2-40B4-BE49-F238E27FC236}">
              <a16:creationId xmlns:a16="http://schemas.microsoft.com/office/drawing/2014/main" id="{FB945E13-BE6C-4A59-B155-95D24E422ABD}"/>
            </a:ext>
          </a:extLst>
        </xdr:cNvPr>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EC4508F-3315-467B-A0DC-CAE9967D1A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C649C5E-1CED-4F54-AE89-C59FA91DE5C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2CE37FE-E986-4069-86B9-E164A929B5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341BA04-2C65-4373-AB27-D978B5881D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7731DA9-ED13-4D56-ACC0-383D42B78C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23" name="楕円 122">
          <a:extLst>
            <a:ext uri="{FF2B5EF4-FFF2-40B4-BE49-F238E27FC236}">
              <a16:creationId xmlns:a16="http://schemas.microsoft.com/office/drawing/2014/main" id="{F42E0829-86CE-452A-AB36-9D25CDB52EC2}"/>
            </a:ext>
          </a:extLst>
        </xdr:cNvPr>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4" name="【図書館】&#10;一人当たり面積該当値テキスト">
          <a:extLst>
            <a:ext uri="{FF2B5EF4-FFF2-40B4-BE49-F238E27FC236}">
              <a16:creationId xmlns:a16="http://schemas.microsoft.com/office/drawing/2014/main" id="{1E48FE8A-FFB1-466E-8911-3E41547DBC74}"/>
            </a:ext>
          </a:extLst>
        </xdr:cNvPr>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25" name="楕円 124">
          <a:extLst>
            <a:ext uri="{FF2B5EF4-FFF2-40B4-BE49-F238E27FC236}">
              <a16:creationId xmlns:a16="http://schemas.microsoft.com/office/drawing/2014/main" id="{E5706F27-BDD3-4652-AEF2-D3F88FCC2277}"/>
            </a:ext>
          </a:extLst>
        </xdr:cNvPr>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26" name="直線コネクタ 125">
          <a:extLst>
            <a:ext uri="{FF2B5EF4-FFF2-40B4-BE49-F238E27FC236}">
              <a16:creationId xmlns:a16="http://schemas.microsoft.com/office/drawing/2014/main" id="{6531EEF6-7B3D-4A79-BECB-B1BE919D3C02}"/>
            </a:ext>
          </a:extLst>
        </xdr:cNvPr>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27" name="楕円 126">
          <a:extLst>
            <a:ext uri="{FF2B5EF4-FFF2-40B4-BE49-F238E27FC236}">
              <a16:creationId xmlns:a16="http://schemas.microsoft.com/office/drawing/2014/main" id="{FB96D12E-464C-455F-A7A5-15757A2CD7A2}"/>
            </a:ext>
          </a:extLst>
        </xdr:cNvPr>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28" name="直線コネクタ 127">
          <a:extLst>
            <a:ext uri="{FF2B5EF4-FFF2-40B4-BE49-F238E27FC236}">
              <a16:creationId xmlns:a16="http://schemas.microsoft.com/office/drawing/2014/main" id="{BF984AF7-9E2F-4D5E-BB30-04258C063632}"/>
            </a:ext>
          </a:extLst>
        </xdr:cNvPr>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93980</xdr:rowOff>
    </xdr:from>
    <xdr:to>
      <xdr:col>41</xdr:col>
      <xdr:colOff>101600</xdr:colOff>
      <xdr:row>37</xdr:row>
      <xdr:rowOff>24130</xdr:rowOff>
    </xdr:to>
    <xdr:sp macro="" textlink="">
      <xdr:nvSpPr>
        <xdr:cNvPr id="129" name="楕円 128">
          <a:extLst>
            <a:ext uri="{FF2B5EF4-FFF2-40B4-BE49-F238E27FC236}">
              <a16:creationId xmlns:a16="http://schemas.microsoft.com/office/drawing/2014/main" id="{2CBC70CD-8B5E-4DDC-A447-65C5D7B547EB}"/>
            </a:ext>
          </a:extLst>
        </xdr:cNvPr>
        <xdr:cNvSpPr/>
      </xdr:nvSpPr>
      <xdr:spPr>
        <a:xfrm>
          <a:off x="781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144780</xdr:rowOff>
    </xdr:from>
    <xdr:to>
      <xdr:col>45</xdr:col>
      <xdr:colOff>177800</xdr:colOff>
      <xdr:row>36</xdr:row>
      <xdr:rowOff>144780</xdr:rowOff>
    </xdr:to>
    <xdr:cxnSp macro="">
      <xdr:nvCxnSpPr>
        <xdr:cNvPr id="130" name="直線コネクタ 129">
          <a:extLst>
            <a:ext uri="{FF2B5EF4-FFF2-40B4-BE49-F238E27FC236}">
              <a16:creationId xmlns:a16="http://schemas.microsoft.com/office/drawing/2014/main" id="{AE42D817-6241-47E0-B4C7-72EF5C1F0729}"/>
            </a:ext>
          </a:extLst>
        </xdr:cNvPr>
        <xdr:cNvCxnSpPr/>
      </xdr:nvCxnSpPr>
      <xdr:spPr>
        <a:xfrm>
          <a:off x="7861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1" name="n_1aveValue【図書館】&#10;一人当たり面積">
          <a:extLst>
            <a:ext uri="{FF2B5EF4-FFF2-40B4-BE49-F238E27FC236}">
              <a16:creationId xmlns:a16="http://schemas.microsoft.com/office/drawing/2014/main" id="{82EACC1D-C0F7-4183-ACEA-50D6CF34F0E1}"/>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2" name="n_2aveValue【図書館】&#10;一人当たり面積">
          <a:extLst>
            <a:ext uri="{FF2B5EF4-FFF2-40B4-BE49-F238E27FC236}">
              <a16:creationId xmlns:a16="http://schemas.microsoft.com/office/drawing/2014/main" id="{14E44AD0-CCFF-4A20-B515-F17986441DF8}"/>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3" name="n_3aveValue【図書館】&#10;一人当たり面積">
          <a:extLst>
            <a:ext uri="{FF2B5EF4-FFF2-40B4-BE49-F238E27FC236}">
              <a16:creationId xmlns:a16="http://schemas.microsoft.com/office/drawing/2014/main" id="{7F34F621-8F81-4DD3-96ED-A7B57A3E0D94}"/>
            </a:ext>
          </a:extLst>
        </xdr:cNvPr>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4" name="n_4aveValue【図書館】&#10;一人当たり面積">
          <a:extLst>
            <a:ext uri="{FF2B5EF4-FFF2-40B4-BE49-F238E27FC236}">
              <a16:creationId xmlns:a16="http://schemas.microsoft.com/office/drawing/2014/main" id="{E1900235-F574-4C87-9183-D7CCF28A00C7}"/>
            </a:ext>
          </a:extLst>
        </xdr:cNvPr>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35" name="n_1mainValue【図書館】&#10;一人当たり面積">
          <a:extLst>
            <a:ext uri="{FF2B5EF4-FFF2-40B4-BE49-F238E27FC236}">
              <a16:creationId xmlns:a16="http://schemas.microsoft.com/office/drawing/2014/main" id="{3BC89D5A-6C85-4E67-9453-FEAC443BFE8C}"/>
            </a:ext>
          </a:extLst>
        </xdr:cNvPr>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36" name="n_2mainValue【図書館】&#10;一人当たり面積">
          <a:extLst>
            <a:ext uri="{FF2B5EF4-FFF2-40B4-BE49-F238E27FC236}">
              <a16:creationId xmlns:a16="http://schemas.microsoft.com/office/drawing/2014/main" id="{BDFAD945-04C1-4471-A641-765FCE993D8E}"/>
            </a:ext>
          </a:extLst>
        </xdr:cNvPr>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40657</xdr:rowOff>
    </xdr:from>
    <xdr:ext cx="469744" cy="259045"/>
    <xdr:sp macro="" textlink="">
      <xdr:nvSpPr>
        <xdr:cNvPr id="137" name="n_3mainValue【図書館】&#10;一人当たり面積">
          <a:extLst>
            <a:ext uri="{FF2B5EF4-FFF2-40B4-BE49-F238E27FC236}">
              <a16:creationId xmlns:a16="http://schemas.microsoft.com/office/drawing/2014/main" id="{6AB80F70-E1D1-478D-9D72-F872262C17BF}"/>
            </a:ext>
          </a:extLst>
        </xdr:cNvPr>
        <xdr:cNvSpPr txBox="1"/>
      </xdr:nvSpPr>
      <xdr:spPr>
        <a:xfrm>
          <a:off x="7626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A7A52A32-EAA5-438F-A6ED-065B98366A9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898F538-5115-43A6-A707-C2AB84F687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CE9A472-3255-45AA-A2FC-94C1FAC599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2F9DC7E1-33E0-4136-AF31-E67CDE610A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D4677BB1-F2EA-4CBB-9A1C-01A7826C4E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24C3A02-D149-4963-B0D6-E0E13C4140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BDAB4B7B-6C58-4B32-AD74-4DBAC2BF1B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562B9D0-4DE1-4137-84E2-0E48FFBB2F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4D06F4E-590C-4E56-990D-AD4DB9B0FB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DEC9F354-17D7-4B81-9ED3-A5FDBF48EF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6915658A-9C16-4F64-9029-ADE8185EF5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36A3CA3A-43B7-4D8B-882C-AFB1A6F942E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5859718E-FCDE-4DC8-843F-A89BCD6A38C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12B1492F-F560-4AEE-B85D-F6BA44C8340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B1FBB8C2-C538-4D1F-8808-C1076C739A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2BE85B98-C2AB-4C6C-8A18-518F77A825C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BE7716A-16B3-4BA7-82E9-16FFD81B7F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8556A76-A407-4530-9E98-620EA2EFCA8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6C18E85B-8B30-4590-B984-37BF057E9B2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B146573D-E54F-4423-A4B2-4CE2655AB0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C2DA2E1E-49E6-4245-8156-72E72ECDF7D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248D3100-9461-4E17-B9C8-94B6461CE1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4580B69F-5916-49C8-8B1E-0F86B1A69EE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CA47FABD-B373-4947-BC07-83EE30CDE0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2" name="直線コネクタ 161">
          <a:extLst>
            <a:ext uri="{FF2B5EF4-FFF2-40B4-BE49-F238E27FC236}">
              <a16:creationId xmlns:a16="http://schemas.microsoft.com/office/drawing/2014/main" id="{E2A2EF99-F32D-4575-A31B-192C734D40DA}"/>
            </a:ext>
          </a:extLst>
        </xdr:cNvPr>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7F780AEF-3082-4EDA-8C1D-DBF63237A597}"/>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4" name="直線コネクタ 163">
          <a:extLst>
            <a:ext uri="{FF2B5EF4-FFF2-40B4-BE49-F238E27FC236}">
              <a16:creationId xmlns:a16="http://schemas.microsoft.com/office/drawing/2014/main" id="{5623160B-999D-4997-A2FF-50B2D47B221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41CF01E9-48E2-409D-9CE2-865E316D3FC7}"/>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6" name="直線コネクタ 165">
          <a:extLst>
            <a:ext uri="{FF2B5EF4-FFF2-40B4-BE49-F238E27FC236}">
              <a16:creationId xmlns:a16="http://schemas.microsoft.com/office/drawing/2014/main" id="{15CB99C8-66DC-4AC3-84CB-BD5EF4A2346C}"/>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3DC41076-8E14-4FCE-B3AB-C4EFA3959DDB}"/>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8" name="フローチャート: 判断 167">
          <a:extLst>
            <a:ext uri="{FF2B5EF4-FFF2-40B4-BE49-F238E27FC236}">
              <a16:creationId xmlns:a16="http://schemas.microsoft.com/office/drawing/2014/main" id="{1DC4A9CB-35DA-4E70-BDA5-5F73190DBDC5}"/>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69" name="フローチャート: 判断 168">
          <a:extLst>
            <a:ext uri="{FF2B5EF4-FFF2-40B4-BE49-F238E27FC236}">
              <a16:creationId xmlns:a16="http://schemas.microsoft.com/office/drawing/2014/main" id="{C38D799E-707B-4E0B-A6A5-669891A7F067}"/>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id="{B28862CC-DC0E-4453-ACB3-7AE3D7E1BCA3}"/>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1" name="フローチャート: 判断 170">
          <a:extLst>
            <a:ext uri="{FF2B5EF4-FFF2-40B4-BE49-F238E27FC236}">
              <a16:creationId xmlns:a16="http://schemas.microsoft.com/office/drawing/2014/main" id="{C712E19B-AE42-4AF1-BBFE-81865915BD52}"/>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2" name="フローチャート: 判断 171">
          <a:extLst>
            <a:ext uri="{FF2B5EF4-FFF2-40B4-BE49-F238E27FC236}">
              <a16:creationId xmlns:a16="http://schemas.microsoft.com/office/drawing/2014/main" id="{74F17F47-352D-4C14-B80D-9F1164757855}"/>
            </a:ext>
          </a:extLst>
        </xdr:cNvPr>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D86325F-8CD7-4F9D-BD67-523170C84A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E6A7027-0BE6-40F0-9466-5D13FCDDE9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0C35174-5AC1-491C-A361-0C4C2ACCA33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856B318-A088-4E6E-A23F-59D677A767B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B86FF00-27CD-413D-9546-95CC1154DB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99695</xdr:rowOff>
    </xdr:from>
    <xdr:to>
      <xdr:col>24</xdr:col>
      <xdr:colOff>114300</xdr:colOff>
      <xdr:row>62</xdr:row>
      <xdr:rowOff>29845</xdr:rowOff>
    </xdr:to>
    <xdr:sp macro="" textlink="">
      <xdr:nvSpPr>
        <xdr:cNvPr id="178" name="楕円 177">
          <a:extLst>
            <a:ext uri="{FF2B5EF4-FFF2-40B4-BE49-F238E27FC236}">
              <a16:creationId xmlns:a16="http://schemas.microsoft.com/office/drawing/2014/main" id="{5A851C62-9CAE-4E92-9191-3A474A917EE8}"/>
            </a:ext>
          </a:extLst>
        </xdr:cNvPr>
        <xdr:cNvSpPr/>
      </xdr:nvSpPr>
      <xdr:spPr>
        <a:xfrm>
          <a:off x="45847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78122</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D23789B7-FAC1-4E04-8E55-9914AB5DED90}"/>
            </a:ext>
          </a:extLst>
        </xdr:cNvPr>
        <xdr:cNvSpPr txBox="1"/>
      </xdr:nvSpPr>
      <xdr:spPr>
        <a:xfrm>
          <a:off x="4673600"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0" name="楕円 179">
          <a:extLst>
            <a:ext uri="{FF2B5EF4-FFF2-40B4-BE49-F238E27FC236}">
              <a16:creationId xmlns:a16="http://schemas.microsoft.com/office/drawing/2014/main" id="{BE222FB1-1DFB-4683-A9D8-02D6EBF9BB60}"/>
            </a:ext>
          </a:extLst>
        </xdr:cNvPr>
        <xdr:cNvSpPr/>
      </xdr:nvSpPr>
      <xdr:spPr>
        <a:xfrm>
          <a:off x="3746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150495</xdr:rowOff>
    </xdr:from>
    <xdr:to>
      <xdr:col>24</xdr:col>
      <xdr:colOff>63500</xdr:colOff>
      <xdr:row>61</xdr:row>
      <xdr:rowOff>169545</xdr:rowOff>
    </xdr:to>
    <xdr:cxnSp macro="">
      <xdr:nvCxnSpPr>
        <xdr:cNvPr id="181" name="直線コネクタ 180">
          <a:extLst>
            <a:ext uri="{FF2B5EF4-FFF2-40B4-BE49-F238E27FC236}">
              <a16:creationId xmlns:a16="http://schemas.microsoft.com/office/drawing/2014/main" id="{671C0999-BFFD-41B3-8F34-E999F5BB790B}"/>
            </a:ext>
          </a:extLst>
        </xdr:cNvPr>
        <xdr:cNvCxnSpPr/>
      </xdr:nvCxnSpPr>
      <xdr:spPr>
        <a:xfrm flipV="1">
          <a:off x="3797300" y="106089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82" name="楕円 181">
          <a:extLst>
            <a:ext uri="{FF2B5EF4-FFF2-40B4-BE49-F238E27FC236}">
              <a16:creationId xmlns:a16="http://schemas.microsoft.com/office/drawing/2014/main" id="{45198B5E-9010-4F34-B27A-C392A041CD4A}"/>
            </a:ext>
          </a:extLst>
        </xdr:cNvPr>
        <xdr:cNvSpPr/>
      </xdr:nvSpPr>
      <xdr:spPr>
        <a:xfrm>
          <a:off x="2857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61</xdr:row>
      <xdr:rowOff>169545</xdr:rowOff>
    </xdr:to>
    <xdr:cxnSp macro="">
      <xdr:nvCxnSpPr>
        <xdr:cNvPr id="183" name="直線コネクタ 182">
          <a:extLst>
            <a:ext uri="{FF2B5EF4-FFF2-40B4-BE49-F238E27FC236}">
              <a16:creationId xmlns:a16="http://schemas.microsoft.com/office/drawing/2014/main" id="{1FCB0902-203F-42CA-9943-7372224285BD}"/>
            </a:ext>
          </a:extLst>
        </xdr:cNvPr>
        <xdr:cNvCxnSpPr/>
      </xdr:nvCxnSpPr>
      <xdr:spPr>
        <a:xfrm>
          <a:off x="2908300" y="10599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4" name="楕円 183">
          <a:extLst>
            <a:ext uri="{FF2B5EF4-FFF2-40B4-BE49-F238E27FC236}">
              <a16:creationId xmlns:a16="http://schemas.microsoft.com/office/drawing/2014/main" id="{2A742566-DFA6-45C5-9459-6CE0725BE0F3}"/>
            </a:ext>
          </a:extLst>
        </xdr:cNvPr>
        <xdr:cNvSpPr/>
      </xdr:nvSpPr>
      <xdr:spPr>
        <a:xfrm>
          <a:off x="1968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104775</xdr:rowOff>
    </xdr:from>
    <xdr:to>
      <xdr:col>15</xdr:col>
      <xdr:colOff>50800</xdr:colOff>
      <xdr:row>61</xdr:row>
      <xdr:rowOff>140970</xdr:rowOff>
    </xdr:to>
    <xdr:cxnSp macro="">
      <xdr:nvCxnSpPr>
        <xdr:cNvPr id="185" name="直線コネクタ 184">
          <a:extLst>
            <a:ext uri="{FF2B5EF4-FFF2-40B4-BE49-F238E27FC236}">
              <a16:creationId xmlns:a16="http://schemas.microsoft.com/office/drawing/2014/main" id="{28C491CF-92D6-4DDA-9F99-9E0EFA628262}"/>
            </a:ext>
          </a:extLst>
        </xdr:cNvPr>
        <xdr:cNvCxnSpPr/>
      </xdr:nvCxnSpPr>
      <xdr:spPr>
        <a:xfrm>
          <a:off x="2019300" y="10563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86" name="n_1aveValue【体育館・プール】&#10;有形固定資産減価償却率">
          <a:extLst>
            <a:ext uri="{FF2B5EF4-FFF2-40B4-BE49-F238E27FC236}">
              <a16:creationId xmlns:a16="http://schemas.microsoft.com/office/drawing/2014/main" id="{A31CA38C-9753-4275-B615-DAA3EABE6E15}"/>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87" name="n_2aveValue【体育館・プール】&#10;有形固定資産減価償却率">
          <a:extLst>
            <a:ext uri="{FF2B5EF4-FFF2-40B4-BE49-F238E27FC236}">
              <a16:creationId xmlns:a16="http://schemas.microsoft.com/office/drawing/2014/main" id="{4301E1BD-97DA-4653-9ECB-0C9F8F273AE4}"/>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88" name="n_3aveValue【体育館・プール】&#10;有形固定資産減価償却率">
          <a:extLst>
            <a:ext uri="{FF2B5EF4-FFF2-40B4-BE49-F238E27FC236}">
              <a16:creationId xmlns:a16="http://schemas.microsoft.com/office/drawing/2014/main" id="{6A0EB909-2079-4389-AC03-A40C285B0858}"/>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89" name="n_4aveValue【体育館・プール】&#10;有形固定資産減価償却率">
          <a:extLst>
            <a:ext uri="{FF2B5EF4-FFF2-40B4-BE49-F238E27FC236}">
              <a16:creationId xmlns:a16="http://schemas.microsoft.com/office/drawing/2014/main" id="{A5995925-F9E9-4B11-B141-57F30267AE11}"/>
            </a:ext>
          </a:extLst>
        </xdr:cNvPr>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190" name="n_1mainValue【体育館・プール】&#10;有形固定資産減価償却率">
          <a:extLst>
            <a:ext uri="{FF2B5EF4-FFF2-40B4-BE49-F238E27FC236}">
              <a16:creationId xmlns:a16="http://schemas.microsoft.com/office/drawing/2014/main" id="{B7724854-EA48-47FD-AC4F-B99E45558ED4}"/>
            </a:ext>
          </a:extLst>
        </xdr:cNvPr>
        <xdr:cNvSpPr txBox="1"/>
      </xdr:nvSpPr>
      <xdr:spPr>
        <a:xfrm>
          <a:off x="3582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91" name="n_2mainValue【体育館・プール】&#10;有形固定資産減価償却率">
          <a:extLst>
            <a:ext uri="{FF2B5EF4-FFF2-40B4-BE49-F238E27FC236}">
              <a16:creationId xmlns:a16="http://schemas.microsoft.com/office/drawing/2014/main" id="{AC993AE4-F706-481B-AF5C-66D07EF816FD}"/>
            </a:ext>
          </a:extLst>
        </xdr:cNvPr>
        <xdr:cNvSpPr txBox="1"/>
      </xdr:nvSpPr>
      <xdr:spPr>
        <a:xfrm>
          <a:off x="2705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2" name="n_3mainValue【体育館・プール】&#10;有形固定資産減価償却率">
          <a:extLst>
            <a:ext uri="{FF2B5EF4-FFF2-40B4-BE49-F238E27FC236}">
              <a16:creationId xmlns:a16="http://schemas.microsoft.com/office/drawing/2014/main" id="{7AFC9C37-FF40-481E-B49D-61A79CF8BBBD}"/>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256D6A66-9FD1-43BA-A26C-49716CF5E5B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25C47C54-9BDC-4FE3-BFBF-2FF1320DB9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B5D426D1-A832-4692-BDEF-18BB2DF5E9D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68B0FEDF-F026-427A-BBE0-3DBC7D4824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DC342A56-AA06-46CA-8AED-18EF893265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E0A7D378-602D-4DBD-ABBB-FFE005A3B4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DB377353-2B34-4C8B-887C-60870F8FB8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B1BA5765-24F2-41D1-BB1A-91C9F7F58A0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20BF089B-0673-4ED0-B20F-1714C0B76B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7B53F130-DD00-4043-B417-CB9A970E46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a:extLst>
            <a:ext uri="{FF2B5EF4-FFF2-40B4-BE49-F238E27FC236}">
              <a16:creationId xmlns:a16="http://schemas.microsoft.com/office/drawing/2014/main" id="{D60BCA34-4DBF-49F5-B938-1E8752EA67D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4" name="テキスト ボックス 203">
          <a:extLst>
            <a:ext uri="{FF2B5EF4-FFF2-40B4-BE49-F238E27FC236}">
              <a16:creationId xmlns:a16="http://schemas.microsoft.com/office/drawing/2014/main" id="{09A258D4-B866-4132-809B-6E40FD025D1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a:extLst>
            <a:ext uri="{FF2B5EF4-FFF2-40B4-BE49-F238E27FC236}">
              <a16:creationId xmlns:a16="http://schemas.microsoft.com/office/drawing/2014/main" id="{B280BF1E-DE21-490D-8EE3-948616FA88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6" name="テキスト ボックス 205">
          <a:extLst>
            <a:ext uri="{FF2B5EF4-FFF2-40B4-BE49-F238E27FC236}">
              <a16:creationId xmlns:a16="http://schemas.microsoft.com/office/drawing/2014/main" id="{748C15CE-C38C-4664-B747-4690F97D52D5}"/>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a:extLst>
            <a:ext uri="{FF2B5EF4-FFF2-40B4-BE49-F238E27FC236}">
              <a16:creationId xmlns:a16="http://schemas.microsoft.com/office/drawing/2014/main" id="{65358EC1-3780-4EC2-91E3-D4943BFC63A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8" name="テキスト ボックス 207">
          <a:extLst>
            <a:ext uri="{FF2B5EF4-FFF2-40B4-BE49-F238E27FC236}">
              <a16:creationId xmlns:a16="http://schemas.microsoft.com/office/drawing/2014/main" id="{6A750818-69F0-4D05-9F42-6D549F97276B}"/>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a:extLst>
            <a:ext uri="{FF2B5EF4-FFF2-40B4-BE49-F238E27FC236}">
              <a16:creationId xmlns:a16="http://schemas.microsoft.com/office/drawing/2014/main" id="{FD1AF8E5-1FC0-4404-8168-4F35B418A4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0" name="テキスト ボックス 209">
          <a:extLst>
            <a:ext uri="{FF2B5EF4-FFF2-40B4-BE49-F238E27FC236}">
              <a16:creationId xmlns:a16="http://schemas.microsoft.com/office/drawing/2014/main" id="{F39C73BB-57BB-489B-8F45-A08AAA318CC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A940C66-6075-4042-9B75-D96BC4BF5B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41879264-1801-4DA8-8D14-9588C28B80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D485213A-FDFA-4882-82B2-EF605355AF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14" name="直線コネクタ 213">
          <a:extLst>
            <a:ext uri="{FF2B5EF4-FFF2-40B4-BE49-F238E27FC236}">
              <a16:creationId xmlns:a16="http://schemas.microsoft.com/office/drawing/2014/main" id="{3352AA89-47D6-43D4-B61A-A86B35784031}"/>
            </a:ext>
          </a:extLst>
        </xdr:cNvPr>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5" name="【体育館・プール】&#10;一人当たり面積最小値テキスト">
          <a:extLst>
            <a:ext uri="{FF2B5EF4-FFF2-40B4-BE49-F238E27FC236}">
              <a16:creationId xmlns:a16="http://schemas.microsoft.com/office/drawing/2014/main" id="{8971D333-F338-4E76-B1D9-9384F5E97D7F}"/>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6" name="直線コネクタ 215">
          <a:extLst>
            <a:ext uri="{FF2B5EF4-FFF2-40B4-BE49-F238E27FC236}">
              <a16:creationId xmlns:a16="http://schemas.microsoft.com/office/drawing/2014/main" id="{D966F083-2547-4915-B1AA-EFC154AF5833}"/>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17" name="【体育館・プール】&#10;一人当たり面積最大値テキスト">
          <a:extLst>
            <a:ext uri="{FF2B5EF4-FFF2-40B4-BE49-F238E27FC236}">
              <a16:creationId xmlns:a16="http://schemas.microsoft.com/office/drawing/2014/main" id="{043BBC8F-21B2-4B95-8BF4-4E38F3EC2FB7}"/>
            </a:ext>
          </a:extLst>
        </xdr:cNvPr>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18" name="直線コネクタ 217">
          <a:extLst>
            <a:ext uri="{FF2B5EF4-FFF2-40B4-BE49-F238E27FC236}">
              <a16:creationId xmlns:a16="http://schemas.microsoft.com/office/drawing/2014/main" id="{51C92886-1160-421D-AAB9-D368F1441074}"/>
            </a:ext>
          </a:extLst>
        </xdr:cNvPr>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135653</xdr:rowOff>
    </xdr:from>
    <xdr:ext cx="469744" cy="259045"/>
    <xdr:sp macro="" textlink="">
      <xdr:nvSpPr>
        <xdr:cNvPr id="219" name="【体育館・プール】&#10;一人当たり面積平均値テキスト">
          <a:extLst>
            <a:ext uri="{FF2B5EF4-FFF2-40B4-BE49-F238E27FC236}">
              <a16:creationId xmlns:a16="http://schemas.microsoft.com/office/drawing/2014/main" id="{6F2E49FF-8301-49BA-8C5B-E6ED0C8D65EB}"/>
            </a:ext>
          </a:extLst>
        </xdr:cNvPr>
        <xdr:cNvSpPr txBox="1"/>
      </xdr:nvSpPr>
      <xdr:spPr>
        <a:xfrm>
          <a:off x="105156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0" name="フローチャート: 判断 219">
          <a:extLst>
            <a:ext uri="{FF2B5EF4-FFF2-40B4-BE49-F238E27FC236}">
              <a16:creationId xmlns:a16="http://schemas.microsoft.com/office/drawing/2014/main" id="{20F03041-5CC2-40B6-9344-B91300A90797}"/>
            </a:ext>
          </a:extLst>
        </xdr:cNvPr>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21" name="フローチャート: 判断 220">
          <a:extLst>
            <a:ext uri="{FF2B5EF4-FFF2-40B4-BE49-F238E27FC236}">
              <a16:creationId xmlns:a16="http://schemas.microsoft.com/office/drawing/2014/main" id="{B82848F3-3AA0-44B1-B549-8CF4B9161084}"/>
            </a:ext>
          </a:extLst>
        </xdr:cNvPr>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2" name="フローチャート: 判断 221">
          <a:extLst>
            <a:ext uri="{FF2B5EF4-FFF2-40B4-BE49-F238E27FC236}">
              <a16:creationId xmlns:a16="http://schemas.microsoft.com/office/drawing/2014/main" id="{62B8BBC4-0896-4442-A81E-A9C0F80F82B0}"/>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23" name="フローチャート: 判断 222">
          <a:extLst>
            <a:ext uri="{FF2B5EF4-FFF2-40B4-BE49-F238E27FC236}">
              <a16:creationId xmlns:a16="http://schemas.microsoft.com/office/drawing/2014/main" id="{E27AC125-B4A9-43FA-8A71-2E7F37243673}"/>
            </a:ext>
          </a:extLst>
        </xdr:cNvPr>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24" name="フローチャート: 判断 223">
          <a:extLst>
            <a:ext uri="{FF2B5EF4-FFF2-40B4-BE49-F238E27FC236}">
              <a16:creationId xmlns:a16="http://schemas.microsoft.com/office/drawing/2014/main" id="{C861056C-8504-4D77-A75E-03342FCDC138}"/>
            </a:ext>
          </a:extLst>
        </xdr:cNvPr>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7973268-D22E-419D-8815-49FB8EC6E9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E1DB3CD-ECF2-47BE-8782-F942579AF08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EB9C4F8-2A41-4217-BB2E-418C0ABD841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9E5EDD2-C79D-4A68-8095-B52AD75C86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27D50EF-CBBB-4096-A044-E61B8ED7ED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77216</xdr:rowOff>
    </xdr:from>
    <xdr:to>
      <xdr:col>55</xdr:col>
      <xdr:colOff>50800</xdr:colOff>
      <xdr:row>59</xdr:row>
      <xdr:rowOff>7366</xdr:rowOff>
    </xdr:to>
    <xdr:sp macro="" textlink="">
      <xdr:nvSpPr>
        <xdr:cNvPr id="230" name="楕円 229">
          <a:extLst>
            <a:ext uri="{FF2B5EF4-FFF2-40B4-BE49-F238E27FC236}">
              <a16:creationId xmlns:a16="http://schemas.microsoft.com/office/drawing/2014/main" id="{0D4FD77B-3D4D-43EB-9155-5A6EFE4AF998}"/>
            </a:ext>
          </a:extLst>
        </xdr:cNvPr>
        <xdr:cNvSpPr/>
      </xdr:nvSpPr>
      <xdr:spPr>
        <a:xfrm>
          <a:off x="104267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100093</xdr:rowOff>
    </xdr:from>
    <xdr:ext cx="469744" cy="259045"/>
    <xdr:sp macro="" textlink="">
      <xdr:nvSpPr>
        <xdr:cNvPr id="231" name="【体育館・プール】&#10;一人当たり面積該当値テキスト">
          <a:extLst>
            <a:ext uri="{FF2B5EF4-FFF2-40B4-BE49-F238E27FC236}">
              <a16:creationId xmlns:a16="http://schemas.microsoft.com/office/drawing/2014/main" id="{5EA2DF8A-A69F-4E09-A5A5-CEA8D3626F46}"/>
            </a:ext>
          </a:extLst>
        </xdr:cNvPr>
        <xdr:cNvSpPr txBox="1"/>
      </xdr:nvSpPr>
      <xdr:spPr>
        <a:xfrm>
          <a:off x="10515600" y="987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122936</xdr:rowOff>
    </xdr:from>
    <xdr:to>
      <xdr:col>50</xdr:col>
      <xdr:colOff>165100</xdr:colOff>
      <xdr:row>59</xdr:row>
      <xdr:rowOff>53086</xdr:rowOff>
    </xdr:to>
    <xdr:sp macro="" textlink="">
      <xdr:nvSpPr>
        <xdr:cNvPr id="232" name="楕円 231">
          <a:extLst>
            <a:ext uri="{FF2B5EF4-FFF2-40B4-BE49-F238E27FC236}">
              <a16:creationId xmlns:a16="http://schemas.microsoft.com/office/drawing/2014/main" id="{070D2E12-9947-470D-83EF-AE3110101323}"/>
            </a:ext>
          </a:extLst>
        </xdr:cNvPr>
        <xdr:cNvSpPr/>
      </xdr:nvSpPr>
      <xdr:spPr>
        <a:xfrm>
          <a:off x="9588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128016</xdr:rowOff>
    </xdr:from>
    <xdr:to>
      <xdr:col>55</xdr:col>
      <xdr:colOff>0</xdr:colOff>
      <xdr:row>59</xdr:row>
      <xdr:rowOff>2286</xdr:rowOff>
    </xdr:to>
    <xdr:cxnSp macro="">
      <xdr:nvCxnSpPr>
        <xdr:cNvPr id="233" name="直線コネクタ 232">
          <a:extLst>
            <a:ext uri="{FF2B5EF4-FFF2-40B4-BE49-F238E27FC236}">
              <a16:creationId xmlns:a16="http://schemas.microsoft.com/office/drawing/2014/main" id="{19DA0BA0-9D52-49AC-97C7-89F191D8595B}"/>
            </a:ext>
          </a:extLst>
        </xdr:cNvPr>
        <xdr:cNvCxnSpPr/>
      </xdr:nvCxnSpPr>
      <xdr:spPr>
        <a:xfrm flipV="1">
          <a:off x="9639300" y="100721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90932</xdr:rowOff>
    </xdr:from>
    <xdr:to>
      <xdr:col>46</xdr:col>
      <xdr:colOff>38100</xdr:colOff>
      <xdr:row>59</xdr:row>
      <xdr:rowOff>21082</xdr:rowOff>
    </xdr:to>
    <xdr:sp macro="" textlink="">
      <xdr:nvSpPr>
        <xdr:cNvPr id="234" name="楕円 233">
          <a:extLst>
            <a:ext uri="{FF2B5EF4-FFF2-40B4-BE49-F238E27FC236}">
              <a16:creationId xmlns:a16="http://schemas.microsoft.com/office/drawing/2014/main" id="{60319265-0461-4105-A323-F63EAB085052}"/>
            </a:ext>
          </a:extLst>
        </xdr:cNvPr>
        <xdr:cNvSpPr/>
      </xdr:nvSpPr>
      <xdr:spPr>
        <a:xfrm>
          <a:off x="8699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141732</xdr:rowOff>
    </xdr:from>
    <xdr:to>
      <xdr:col>50</xdr:col>
      <xdr:colOff>114300</xdr:colOff>
      <xdr:row>59</xdr:row>
      <xdr:rowOff>2286</xdr:rowOff>
    </xdr:to>
    <xdr:cxnSp macro="">
      <xdr:nvCxnSpPr>
        <xdr:cNvPr id="235" name="直線コネクタ 234">
          <a:extLst>
            <a:ext uri="{FF2B5EF4-FFF2-40B4-BE49-F238E27FC236}">
              <a16:creationId xmlns:a16="http://schemas.microsoft.com/office/drawing/2014/main" id="{858487D1-7A70-424D-B3B2-A80A06613F5A}"/>
            </a:ext>
          </a:extLst>
        </xdr:cNvPr>
        <xdr:cNvCxnSpPr/>
      </xdr:nvCxnSpPr>
      <xdr:spPr>
        <a:xfrm>
          <a:off x="8750300" y="100858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95504</xdr:rowOff>
    </xdr:from>
    <xdr:to>
      <xdr:col>41</xdr:col>
      <xdr:colOff>101600</xdr:colOff>
      <xdr:row>59</xdr:row>
      <xdr:rowOff>25654</xdr:rowOff>
    </xdr:to>
    <xdr:sp macro="" textlink="">
      <xdr:nvSpPr>
        <xdr:cNvPr id="236" name="楕円 235">
          <a:extLst>
            <a:ext uri="{FF2B5EF4-FFF2-40B4-BE49-F238E27FC236}">
              <a16:creationId xmlns:a16="http://schemas.microsoft.com/office/drawing/2014/main" id="{4E76E3E9-F398-4643-ABDE-C8ADB848664F}"/>
            </a:ext>
          </a:extLst>
        </xdr:cNvPr>
        <xdr:cNvSpPr/>
      </xdr:nvSpPr>
      <xdr:spPr>
        <a:xfrm>
          <a:off x="7810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141732</xdr:rowOff>
    </xdr:from>
    <xdr:to>
      <xdr:col>45</xdr:col>
      <xdr:colOff>177800</xdr:colOff>
      <xdr:row>58</xdr:row>
      <xdr:rowOff>146304</xdr:rowOff>
    </xdr:to>
    <xdr:cxnSp macro="">
      <xdr:nvCxnSpPr>
        <xdr:cNvPr id="237" name="直線コネクタ 236">
          <a:extLst>
            <a:ext uri="{FF2B5EF4-FFF2-40B4-BE49-F238E27FC236}">
              <a16:creationId xmlns:a16="http://schemas.microsoft.com/office/drawing/2014/main" id="{4D50C7DA-D3CD-407F-8A29-F20A12DC6083}"/>
            </a:ext>
          </a:extLst>
        </xdr:cNvPr>
        <xdr:cNvCxnSpPr/>
      </xdr:nvCxnSpPr>
      <xdr:spPr>
        <a:xfrm flipV="1">
          <a:off x="7861300" y="10085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14495</xdr:rowOff>
    </xdr:from>
    <xdr:ext cx="469744" cy="259045"/>
    <xdr:sp macro="" textlink="">
      <xdr:nvSpPr>
        <xdr:cNvPr id="238" name="n_1aveValue【体育館・プール】&#10;一人当たり面積">
          <a:extLst>
            <a:ext uri="{FF2B5EF4-FFF2-40B4-BE49-F238E27FC236}">
              <a16:creationId xmlns:a16="http://schemas.microsoft.com/office/drawing/2014/main" id="{829FF37E-F969-4AB4-AD15-5226605C6E6E}"/>
            </a:ext>
          </a:extLst>
        </xdr:cNvPr>
        <xdr:cNvSpPr txBox="1"/>
      </xdr:nvSpPr>
      <xdr:spPr>
        <a:xfrm>
          <a:off x="9391727" y="1030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39" name="n_2aveValue【体育館・プール】&#10;一人当たり面積">
          <a:extLst>
            <a:ext uri="{FF2B5EF4-FFF2-40B4-BE49-F238E27FC236}">
              <a16:creationId xmlns:a16="http://schemas.microsoft.com/office/drawing/2014/main" id="{BCC48683-7062-4550-8C4B-FFC0BCD53702}"/>
            </a:ext>
          </a:extLst>
        </xdr:cNvPr>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23639</xdr:rowOff>
    </xdr:from>
    <xdr:ext cx="469744" cy="259045"/>
    <xdr:sp macro="" textlink="">
      <xdr:nvSpPr>
        <xdr:cNvPr id="240" name="n_3aveValue【体育館・プール】&#10;一人当たり面積">
          <a:extLst>
            <a:ext uri="{FF2B5EF4-FFF2-40B4-BE49-F238E27FC236}">
              <a16:creationId xmlns:a16="http://schemas.microsoft.com/office/drawing/2014/main" id="{C74B1902-3090-448E-B384-FBBAF07502DC}"/>
            </a:ext>
          </a:extLst>
        </xdr:cNvPr>
        <xdr:cNvSpPr txBox="1"/>
      </xdr:nvSpPr>
      <xdr:spPr>
        <a:xfrm>
          <a:off x="7626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41" name="n_4aveValue【体育館・プール】&#10;一人当たり面積">
          <a:extLst>
            <a:ext uri="{FF2B5EF4-FFF2-40B4-BE49-F238E27FC236}">
              <a16:creationId xmlns:a16="http://schemas.microsoft.com/office/drawing/2014/main" id="{BBA9F7A4-FD14-4F80-B591-7E5EBF72DB5C}"/>
            </a:ext>
          </a:extLst>
        </xdr:cNvPr>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69613</xdr:rowOff>
    </xdr:from>
    <xdr:ext cx="469744" cy="259045"/>
    <xdr:sp macro="" textlink="">
      <xdr:nvSpPr>
        <xdr:cNvPr id="242" name="n_1mainValue【体育館・プール】&#10;一人当たり面積">
          <a:extLst>
            <a:ext uri="{FF2B5EF4-FFF2-40B4-BE49-F238E27FC236}">
              <a16:creationId xmlns:a16="http://schemas.microsoft.com/office/drawing/2014/main" id="{84E421BF-BD10-4836-97BD-20553CC914E8}"/>
            </a:ext>
          </a:extLst>
        </xdr:cNvPr>
        <xdr:cNvSpPr txBox="1"/>
      </xdr:nvSpPr>
      <xdr:spPr>
        <a:xfrm>
          <a:off x="9391727" y="98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37609</xdr:rowOff>
    </xdr:from>
    <xdr:ext cx="469744" cy="259045"/>
    <xdr:sp macro="" textlink="">
      <xdr:nvSpPr>
        <xdr:cNvPr id="243" name="n_2mainValue【体育館・プール】&#10;一人当たり面積">
          <a:extLst>
            <a:ext uri="{FF2B5EF4-FFF2-40B4-BE49-F238E27FC236}">
              <a16:creationId xmlns:a16="http://schemas.microsoft.com/office/drawing/2014/main" id="{EE2E46FB-F248-48AA-9D7F-8937CFDEEB39}"/>
            </a:ext>
          </a:extLst>
        </xdr:cNvPr>
        <xdr:cNvSpPr txBox="1"/>
      </xdr:nvSpPr>
      <xdr:spPr>
        <a:xfrm>
          <a:off x="85154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42181</xdr:rowOff>
    </xdr:from>
    <xdr:ext cx="469744" cy="259045"/>
    <xdr:sp macro="" textlink="">
      <xdr:nvSpPr>
        <xdr:cNvPr id="244" name="n_3mainValue【体育館・プール】&#10;一人当たり面積">
          <a:extLst>
            <a:ext uri="{FF2B5EF4-FFF2-40B4-BE49-F238E27FC236}">
              <a16:creationId xmlns:a16="http://schemas.microsoft.com/office/drawing/2014/main" id="{D7BDF615-20F2-455A-862D-42B3CAA14AC6}"/>
            </a:ext>
          </a:extLst>
        </xdr:cNvPr>
        <xdr:cNvSpPr txBox="1"/>
      </xdr:nvSpPr>
      <xdr:spPr>
        <a:xfrm>
          <a:off x="76264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2844524B-8E66-4AF7-92A8-340215A3B2B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FDA5467B-0B8C-4CA5-A773-91F8A4CDC8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18187BC-F7F4-462B-A2FA-5F9D705B53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881EEB8E-1F5E-4C5D-BC98-0099664F32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437941F1-B31D-41B9-9C46-FA786C1D7C8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47C76247-E0A6-44E1-9D60-B3762CB56B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809D6FBA-FB81-4A6B-931C-6C15D054C97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D558E20A-90F3-40AD-87F2-2ED65345A3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DF64527C-E26F-40A8-8D10-A7214647893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465EA714-8543-4904-8EA0-B265F3E8EDF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C5F2BEFE-27B3-4D21-A9AB-03356495D1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a:extLst>
            <a:ext uri="{FF2B5EF4-FFF2-40B4-BE49-F238E27FC236}">
              <a16:creationId xmlns:a16="http://schemas.microsoft.com/office/drawing/2014/main" id="{EA443D95-E6CA-4F7F-B5F8-16CA33A91D3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7" name="テキスト ボックス 256">
          <a:extLst>
            <a:ext uri="{FF2B5EF4-FFF2-40B4-BE49-F238E27FC236}">
              <a16:creationId xmlns:a16="http://schemas.microsoft.com/office/drawing/2014/main" id="{64ACB3CB-DDC1-4404-9EFC-05DBB526E7A5}"/>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a:extLst>
            <a:ext uri="{FF2B5EF4-FFF2-40B4-BE49-F238E27FC236}">
              <a16:creationId xmlns:a16="http://schemas.microsoft.com/office/drawing/2014/main" id="{2732764D-7A46-4DB2-BB91-64CC996FF6F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a:extLst>
            <a:ext uri="{FF2B5EF4-FFF2-40B4-BE49-F238E27FC236}">
              <a16:creationId xmlns:a16="http://schemas.microsoft.com/office/drawing/2014/main" id="{44154EB4-47A5-4670-9B37-FD1B729B660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a:extLst>
            <a:ext uri="{FF2B5EF4-FFF2-40B4-BE49-F238E27FC236}">
              <a16:creationId xmlns:a16="http://schemas.microsoft.com/office/drawing/2014/main" id="{93C47A9C-C2E5-4173-86A5-646CF93A52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a:extLst>
            <a:ext uri="{FF2B5EF4-FFF2-40B4-BE49-F238E27FC236}">
              <a16:creationId xmlns:a16="http://schemas.microsoft.com/office/drawing/2014/main" id="{C0E7768A-5C19-440C-9E5E-0D1707D23EE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a:extLst>
            <a:ext uri="{FF2B5EF4-FFF2-40B4-BE49-F238E27FC236}">
              <a16:creationId xmlns:a16="http://schemas.microsoft.com/office/drawing/2014/main" id="{DC9845B7-D93A-4DCA-8055-44BEB8A059E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a:extLst>
            <a:ext uri="{FF2B5EF4-FFF2-40B4-BE49-F238E27FC236}">
              <a16:creationId xmlns:a16="http://schemas.microsoft.com/office/drawing/2014/main" id="{5DAABD3E-9B9E-479F-8ABC-08BB056B2C5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a:extLst>
            <a:ext uri="{FF2B5EF4-FFF2-40B4-BE49-F238E27FC236}">
              <a16:creationId xmlns:a16="http://schemas.microsoft.com/office/drawing/2014/main" id="{47C70B2F-744F-4C4A-B8B0-E5D0C908167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a:extLst>
            <a:ext uri="{FF2B5EF4-FFF2-40B4-BE49-F238E27FC236}">
              <a16:creationId xmlns:a16="http://schemas.microsoft.com/office/drawing/2014/main" id="{66DB4DFD-E070-49A8-B74A-0B14AD5DF6F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a:extLst>
            <a:ext uri="{FF2B5EF4-FFF2-40B4-BE49-F238E27FC236}">
              <a16:creationId xmlns:a16="http://schemas.microsoft.com/office/drawing/2014/main" id="{16E9B4D4-10C9-4359-901C-EF805417E5D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7" name="テキスト ボックス 266">
          <a:extLst>
            <a:ext uri="{FF2B5EF4-FFF2-40B4-BE49-F238E27FC236}">
              <a16:creationId xmlns:a16="http://schemas.microsoft.com/office/drawing/2014/main" id="{F46A95E5-FD5F-4742-BA2D-9FFB5C660F9F}"/>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D298F952-0AE0-45D9-B0A2-597C62B8970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9" name="テキスト ボックス 268">
          <a:extLst>
            <a:ext uri="{FF2B5EF4-FFF2-40B4-BE49-F238E27FC236}">
              <a16:creationId xmlns:a16="http://schemas.microsoft.com/office/drawing/2014/main" id="{CBD801C8-EE2C-4C80-8643-D64B6EE40F9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A1711747-E39F-40FA-8A93-9669F1B51E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71" name="直線コネクタ 270">
          <a:extLst>
            <a:ext uri="{FF2B5EF4-FFF2-40B4-BE49-F238E27FC236}">
              <a16:creationId xmlns:a16="http://schemas.microsoft.com/office/drawing/2014/main" id="{08756080-E17A-4C32-8DC1-9064E96EF02D}"/>
            </a:ext>
          </a:extLst>
        </xdr:cNvPr>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72" name="【福祉施設】&#10;有形固定資産減価償却率最小値テキスト">
          <a:extLst>
            <a:ext uri="{FF2B5EF4-FFF2-40B4-BE49-F238E27FC236}">
              <a16:creationId xmlns:a16="http://schemas.microsoft.com/office/drawing/2014/main" id="{73448E4F-CB9F-4B93-9DEF-9DABA8EBC0F7}"/>
            </a:ext>
          </a:extLst>
        </xdr:cNvPr>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73" name="直線コネクタ 272">
          <a:extLst>
            <a:ext uri="{FF2B5EF4-FFF2-40B4-BE49-F238E27FC236}">
              <a16:creationId xmlns:a16="http://schemas.microsoft.com/office/drawing/2014/main" id="{BFB2AE7A-3FF6-4DF5-83A9-09CF10266CD9}"/>
            </a:ext>
          </a:extLst>
        </xdr:cNvPr>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0A1A935F-E075-4C34-9298-F9D77BDAAF56}"/>
            </a:ext>
          </a:extLst>
        </xdr:cNvPr>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75" name="直線コネクタ 274">
          <a:extLst>
            <a:ext uri="{FF2B5EF4-FFF2-40B4-BE49-F238E27FC236}">
              <a16:creationId xmlns:a16="http://schemas.microsoft.com/office/drawing/2014/main" id="{E269FA82-52E1-44C7-8320-68822313EDD7}"/>
            </a:ext>
          </a:extLst>
        </xdr:cNvPr>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4F10EA8B-062D-4C03-B13F-8B7D849C83E7}"/>
            </a:ext>
          </a:extLst>
        </xdr:cNvPr>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77" name="フローチャート: 判断 276">
          <a:extLst>
            <a:ext uri="{FF2B5EF4-FFF2-40B4-BE49-F238E27FC236}">
              <a16:creationId xmlns:a16="http://schemas.microsoft.com/office/drawing/2014/main" id="{6E180578-AC0D-46A3-AF32-E784486DF08D}"/>
            </a:ext>
          </a:extLst>
        </xdr:cNvPr>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78" name="フローチャート: 判断 277">
          <a:extLst>
            <a:ext uri="{FF2B5EF4-FFF2-40B4-BE49-F238E27FC236}">
              <a16:creationId xmlns:a16="http://schemas.microsoft.com/office/drawing/2014/main" id="{A18A93F4-6B7A-4D5B-9A24-A0C38E861D25}"/>
            </a:ext>
          </a:extLst>
        </xdr:cNvPr>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79" name="フローチャート: 判断 278">
          <a:extLst>
            <a:ext uri="{FF2B5EF4-FFF2-40B4-BE49-F238E27FC236}">
              <a16:creationId xmlns:a16="http://schemas.microsoft.com/office/drawing/2014/main" id="{C09388FA-28E2-47E4-8533-3F3B6D688437}"/>
            </a:ext>
          </a:extLst>
        </xdr:cNvPr>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80" name="フローチャート: 判断 279">
          <a:extLst>
            <a:ext uri="{FF2B5EF4-FFF2-40B4-BE49-F238E27FC236}">
              <a16:creationId xmlns:a16="http://schemas.microsoft.com/office/drawing/2014/main" id="{46042467-4BB9-43A5-85BC-D3C226D20EA6}"/>
            </a:ext>
          </a:extLst>
        </xdr:cNvPr>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81" name="フローチャート: 判断 280">
          <a:extLst>
            <a:ext uri="{FF2B5EF4-FFF2-40B4-BE49-F238E27FC236}">
              <a16:creationId xmlns:a16="http://schemas.microsoft.com/office/drawing/2014/main" id="{0D9529A8-ADEE-468A-8D8F-7A2D5BDA1524}"/>
            </a:ext>
          </a:extLst>
        </xdr:cNvPr>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96646AE-7455-4825-82D9-30EDEB3FD61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CC565B6-9D95-4042-B3EC-E901906164E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C3E7C99-DB4C-41AA-8F45-E457D6049E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3DF1685-8BF0-43C0-A6B4-F5466BCA438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21B8F52A-9C9E-4570-A672-58D4FECA59B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87" name="楕円 286">
          <a:extLst>
            <a:ext uri="{FF2B5EF4-FFF2-40B4-BE49-F238E27FC236}">
              <a16:creationId xmlns:a16="http://schemas.microsoft.com/office/drawing/2014/main" id="{2509202A-C3E0-40A2-9660-85A8D4B33558}"/>
            </a:ext>
          </a:extLst>
        </xdr:cNvPr>
        <xdr:cNvSpPr/>
      </xdr:nvSpPr>
      <xdr:spPr>
        <a:xfrm>
          <a:off x="4584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50635</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EC32FEE8-7A3B-4EA2-A367-CD969AD6DF33}"/>
            </a:ext>
          </a:extLst>
        </xdr:cNvPr>
        <xdr:cNvSpPr txBox="1"/>
      </xdr:nvSpPr>
      <xdr:spPr>
        <a:xfrm>
          <a:off x="46736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70576</xdr:rowOff>
    </xdr:from>
    <xdr:to>
      <xdr:col>20</xdr:col>
      <xdr:colOff>38100</xdr:colOff>
      <xdr:row>82</xdr:row>
      <xdr:rowOff>726</xdr:rowOff>
    </xdr:to>
    <xdr:sp macro="" textlink="">
      <xdr:nvSpPr>
        <xdr:cNvPr id="289" name="楕円 288">
          <a:extLst>
            <a:ext uri="{FF2B5EF4-FFF2-40B4-BE49-F238E27FC236}">
              <a16:creationId xmlns:a16="http://schemas.microsoft.com/office/drawing/2014/main" id="{6CCF0B56-F0FE-4822-B180-EAA6F41AD4AF}"/>
            </a:ext>
          </a:extLst>
        </xdr:cNvPr>
        <xdr:cNvSpPr/>
      </xdr:nvSpPr>
      <xdr:spPr>
        <a:xfrm>
          <a:off x="3746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121376</xdr:rowOff>
    </xdr:from>
    <xdr:to>
      <xdr:col>24</xdr:col>
      <xdr:colOff>63500</xdr:colOff>
      <xdr:row>82</xdr:row>
      <xdr:rowOff>123008</xdr:rowOff>
    </xdr:to>
    <xdr:cxnSp macro="">
      <xdr:nvCxnSpPr>
        <xdr:cNvPr id="290" name="直線コネクタ 289">
          <a:extLst>
            <a:ext uri="{FF2B5EF4-FFF2-40B4-BE49-F238E27FC236}">
              <a16:creationId xmlns:a16="http://schemas.microsoft.com/office/drawing/2014/main" id="{CD1C7EC3-2EBE-4492-A125-AD4A1A204C9E}"/>
            </a:ext>
          </a:extLst>
        </xdr:cNvPr>
        <xdr:cNvCxnSpPr/>
      </xdr:nvCxnSpPr>
      <xdr:spPr>
        <a:xfrm>
          <a:off x="3797300" y="14008826"/>
          <a:ext cx="8382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153851</xdr:rowOff>
    </xdr:from>
    <xdr:to>
      <xdr:col>15</xdr:col>
      <xdr:colOff>101600</xdr:colOff>
      <xdr:row>81</xdr:row>
      <xdr:rowOff>84001</xdr:rowOff>
    </xdr:to>
    <xdr:sp macro="" textlink="">
      <xdr:nvSpPr>
        <xdr:cNvPr id="291" name="楕円 290">
          <a:extLst>
            <a:ext uri="{FF2B5EF4-FFF2-40B4-BE49-F238E27FC236}">
              <a16:creationId xmlns:a16="http://schemas.microsoft.com/office/drawing/2014/main" id="{712C33AF-8D1A-4B98-8554-86A845965124}"/>
            </a:ext>
          </a:extLst>
        </xdr:cNvPr>
        <xdr:cNvSpPr/>
      </xdr:nvSpPr>
      <xdr:spPr>
        <a:xfrm>
          <a:off x="2857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33201</xdr:rowOff>
    </xdr:from>
    <xdr:to>
      <xdr:col>19</xdr:col>
      <xdr:colOff>177800</xdr:colOff>
      <xdr:row>81</xdr:row>
      <xdr:rowOff>121376</xdr:rowOff>
    </xdr:to>
    <xdr:cxnSp macro="">
      <xdr:nvCxnSpPr>
        <xdr:cNvPr id="292" name="直線コネクタ 291">
          <a:extLst>
            <a:ext uri="{FF2B5EF4-FFF2-40B4-BE49-F238E27FC236}">
              <a16:creationId xmlns:a16="http://schemas.microsoft.com/office/drawing/2014/main" id="{518CDAB9-D3D1-48C2-A540-FF678C29EF17}"/>
            </a:ext>
          </a:extLst>
        </xdr:cNvPr>
        <xdr:cNvCxnSpPr/>
      </xdr:nvCxnSpPr>
      <xdr:spPr>
        <a:xfrm>
          <a:off x="2908300" y="1392065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166914</xdr:rowOff>
    </xdr:from>
    <xdr:to>
      <xdr:col>10</xdr:col>
      <xdr:colOff>165100</xdr:colOff>
      <xdr:row>81</xdr:row>
      <xdr:rowOff>97064</xdr:rowOff>
    </xdr:to>
    <xdr:sp macro="" textlink="">
      <xdr:nvSpPr>
        <xdr:cNvPr id="293" name="楕円 292">
          <a:extLst>
            <a:ext uri="{FF2B5EF4-FFF2-40B4-BE49-F238E27FC236}">
              <a16:creationId xmlns:a16="http://schemas.microsoft.com/office/drawing/2014/main" id="{D7A2F285-CCF2-4E53-BAE2-5AD8F53A1247}"/>
            </a:ext>
          </a:extLst>
        </xdr:cNvPr>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46264</xdr:rowOff>
    </xdr:to>
    <xdr:cxnSp macro="">
      <xdr:nvCxnSpPr>
        <xdr:cNvPr id="294" name="直線コネクタ 293">
          <a:extLst>
            <a:ext uri="{FF2B5EF4-FFF2-40B4-BE49-F238E27FC236}">
              <a16:creationId xmlns:a16="http://schemas.microsoft.com/office/drawing/2014/main" id="{EECCE8FC-82C3-458F-91A8-6D9C3CD5E7C5}"/>
            </a:ext>
          </a:extLst>
        </xdr:cNvPr>
        <xdr:cNvCxnSpPr/>
      </xdr:nvCxnSpPr>
      <xdr:spPr>
        <a:xfrm flipV="1">
          <a:off x="2019300" y="139206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295" name="n_1aveValue【福祉施設】&#10;有形固定資産減価償却率">
          <a:extLst>
            <a:ext uri="{FF2B5EF4-FFF2-40B4-BE49-F238E27FC236}">
              <a16:creationId xmlns:a16="http://schemas.microsoft.com/office/drawing/2014/main" id="{34B7FC23-2C03-4BE1-8DA0-FA7383D40CB4}"/>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96" name="n_2aveValue【福祉施設】&#10;有形固定資産減価償却率">
          <a:extLst>
            <a:ext uri="{FF2B5EF4-FFF2-40B4-BE49-F238E27FC236}">
              <a16:creationId xmlns:a16="http://schemas.microsoft.com/office/drawing/2014/main" id="{B1988A01-F78A-474E-BD4E-B520C12DE3C8}"/>
            </a:ext>
          </a:extLst>
        </xdr:cNvPr>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297" name="n_3aveValue【福祉施設】&#10;有形固定資産減価償却率">
          <a:extLst>
            <a:ext uri="{FF2B5EF4-FFF2-40B4-BE49-F238E27FC236}">
              <a16:creationId xmlns:a16="http://schemas.microsoft.com/office/drawing/2014/main" id="{953EEAE2-9613-4341-832A-88402A2BAD56}"/>
            </a:ext>
          </a:extLst>
        </xdr:cNvPr>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298" name="n_4aveValue【福祉施設】&#10;有形固定資産減価償却率">
          <a:extLst>
            <a:ext uri="{FF2B5EF4-FFF2-40B4-BE49-F238E27FC236}">
              <a16:creationId xmlns:a16="http://schemas.microsoft.com/office/drawing/2014/main" id="{EA60B16B-82E7-4EEC-8B99-C3529EC2FAAE}"/>
            </a:ext>
          </a:extLst>
        </xdr:cNvPr>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163303</xdr:rowOff>
    </xdr:from>
    <xdr:ext cx="405111" cy="259045"/>
    <xdr:sp macro="" textlink="">
      <xdr:nvSpPr>
        <xdr:cNvPr id="299" name="n_1mainValue【福祉施設】&#10;有形固定資産減価償却率">
          <a:extLst>
            <a:ext uri="{FF2B5EF4-FFF2-40B4-BE49-F238E27FC236}">
              <a16:creationId xmlns:a16="http://schemas.microsoft.com/office/drawing/2014/main" id="{765F2BD4-C678-477B-A432-B9E61868164B}"/>
            </a:ext>
          </a:extLst>
        </xdr:cNvPr>
        <xdr:cNvSpPr txBox="1"/>
      </xdr:nvSpPr>
      <xdr:spPr>
        <a:xfrm>
          <a:off x="3582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300" name="n_2mainValue【福祉施設】&#10;有形固定資産減価償却率">
          <a:extLst>
            <a:ext uri="{FF2B5EF4-FFF2-40B4-BE49-F238E27FC236}">
              <a16:creationId xmlns:a16="http://schemas.microsoft.com/office/drawing/2014/main" id="{FF96BDAA-AFBB-4BED-8233-9B3EF10462ED}"/>
            </a:ext>
          </a:extLst>
        </xdr:cNvPr>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88191</xdr:rowOff>
    </xdr:from>
    <xdr:ext cx="405111" cy="259045"/>
    <xdr:sp macro="" textlink="">
      <xdr:nvSpPr>
        <xdr:cNvPr id="301" name="n_3mainValue【福祉施設】&#10;有形固定資産減価償却率">
          <a:extLst>
            <a:ext uri="{FF2B5EF4-FFF2-40B4-BE49-F238E27FC236}">
              <a16:creationId xmlns:a16="http://schemas.microsoft.com/office/drawing/2014/main" id="{919E0E0F-B6F3-45F9-904F-51BE4CD139D6}"/>
            </a:ext>
          </a:extLst>
        </xdr:cNvPr>
        <xdr:cNvSpPr txBox="1"/>
      </xdr:nvSpPr>
      <xdr:spPr>
        <a:xfrm>
          <a:off x="1816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CAD23399-1529-4BC1-B421-EFE8303B302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148EAB16-D9C8-4CEB-A247-01817BF795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34F4E0C6-B546-41D0-9CED-265DC54D31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CF0CAD99-48F2-4864-AEFF-6CE5B7B54F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B35EFA89-61D2-4514-88F6-9DD24BCDD99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4AAA806D-CDB4-4966-82ED-05AE277470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AC130742-9B0F-4E16-A269-6E4007B5B1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480345E7-0F7D-464E-8F15-18661A21D7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A5973D10-ED2C-4258-87B6-8960527B391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48A65940-B2D6-4F53-9974-5B56E60524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2" name="直線コネクタ 311">
          <a:extLst>
            <a:ext uri="{FF2B5EF4-FFF2-40B4-BE49-F238E27FC236}">
              <a16:creationId xmlns:a16="http://schemas.microsoft.com/office/drawing/2014/main" id="{045AB5FE-0B06-412A-AF0F-E5FAB0454F6D}"/>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3" name="テキスト ボックス 312">
          <a:extLst>
            <a:ext uri="{FF2B5EF4-FFF2-40B4-BE49-F238E27FC236}">
              <a16:creationId xmlns:a16="http://schemas.microsoft.com/office/drawing/2014/main" id="{FAD04903-69D8-4E86-AC4A-C3ABE3437016}"/>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a:extLst>
            <a:ext uri="{FF2B5EF4-FFF2-40B4-BE49-F238E27FC236}">
              <a16:creationId xmlns:a16="http://schemas.microsoft.com/office/drawing/2014/main" id="{FD8B13A1-0035-473B-8C45-4D25E7A04BD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a:extLst>
            <a:ext uri="{FF2B5EF4-FFF2-40B4-BE49-F238E27FC236}">
              <a16:creationId xmlns:a16="http://schemas.microsoft.com/office/drawing/2014/main" id="{2B220DE1-77E8-4645-AD59-86CC5CBEE36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6" name="直線コネクタ 315">
          <a:extLst>
            <a:ext uri="{FF2B5EF4-FFF2-40B4-BE49-F238E27FC236}">
              <a16:creationId xmlns:a16="http://schemas.microsoft.com/office/drawing/2014/main" id="{F7728293-BD1F-49B6-8CE9-EE25ABE9AD90}"/>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7" name="テキスト ボックス 316">
          <a:extLst>
            <a:ext uri="{FF2B5EF4-FFF2-40B4-BE49-F238E27FC236}">
              <a16:creationId xmlns:a16="http://schemas.microsoft.com/office/drawing/2014/main" id="{1A94A6BB-95E1-49C2-86E4-C8F529FF7657}"/>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0E07EEF0-796D-4BBA-8C3A-FFD5196B24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F7B6FB1A-5C21-442E-B4BC-27AF79E26B6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0" name="直線コネクタ 319">
          <a:extLst>
            <a:ext uri="{FF2B5EF4-FFF2-40B4-BE49-F238E27FC236}">
              <a16:creationId xmlns:a16="http://schemas.microsoft.com/office/drawing/2014/main" id="{56902655-4113-46DC-B11B-347F2369869D}"/>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1" name="テキスト ボックス 320">
          <a:extLst>
            <a:ext uri="{FF2B5EF4-FFF2-40B4-BE49-F238E27FC236}">
              <a16:creationId xmlns:a16="http://schemas.microsoft.com/office/drawing/2014/main" id="{F3B6842F-1704-49B2-92D8-3E7D76BF6B9F}"/>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a:extLst>
            <a:ext uri="{FF2B5EF4-FFF2-40B4-BE49-F238E27FC236}">
              <a16:creationId xmlns:a16="http://schemas.microsoft.com/office/drawing/2014/main" id="{947B5FD8-4D52-4ED5-9BC3-72518DC55AD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a:extLst>
            <a:ext uri="{FF2B5EF4-FFF2-40B4-BE49-F238E27FC236}">
              <a16:creationId xmlns:a16="http://schemas.microsoft.com/office/drawing/2014/main" id="{0EE7EA14-7A7A-4D65-B4E7-DD5E544D26A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4" name="直線コネクタ 323">
          <a:extLst>
            <a:ext uri="{FF2B5EF4-FFF2-40B4-BE49-F238E27FC236}">
              <a16:creationId xmlns:a16="http://schemas.microsoft.com/office/drawing/2014/main" id="{E357081C-B0F0-472B-BC93-7D0128FD31F2}"/>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5" name="テキスト ボックス 324">
          <a:extLst>
            <a:ext uri="{FF2B5EF4-FFF2-40B4-BE49-F238E27FC236}">
              <a16:creationId xmlns:a16="http://schemas.microsoft.com/office/drawing/2014/main" id="{FEE61F67-11C0-4F5F-B9DF-E931543A527A}"/>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1E70CDE0-1A31-4CA8-B3AF-18B1C354B0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FD987B6E-8195-4294-BFD8-011A967CD56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a:extLst>
            <a:ext uri="{FF2B5EF4-FFF2-40B4-BE49-F238E27FC236}">
              <a16:creationId xmlns:a16="http://schemas.microsoft.com/office/drawing/2014/main" id="{7A13B4B2-F248-4264-AA3C-A88BD82B91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29" name="直線コネクタ 328">
          <a:extLst>
            <a:ext uri="{FF2B5EF4-FFF2-40B4-BE49-F238E27FC236}">
              <a16:creationId xmlns:a16="http://schemas.microsoft.com/office/drawing/2014/main" id="{BEF57681-1F44-4E74-93E8-A7BD7653C298}"/>
            </a:ext>
          </a:extLst>
        </xdr:cNvPr>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0" name="【福祉施設】&#10;一人当たり面積最小値テキスト">
          <a:extLst>
            <a:ext uri="{FF2B5EF4-FFF2-40B4-BE49-F238E27FC236}">
              <a16:creationId xmlns:a16="http://schemas.microsoft.com/office/drawing/2014/main" id="{AED0C830-156D-4DB9-AFE5-F8BA108EE738}"/>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1" name="直線コネクタ 330">
          <a:extLst>
            <a:ext uri="{FF2B5EF4-FFF2-40B4-BE49-F238E27FC236}">
              <a16:creationId xmlns:a16="http://schemas.microsoft.com/office/drawing/2014/main" id="{5B976D60-BB21-492D-9404-93614826D512}"/>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32" name="【福祉施設】&#10;一人当たり面積最大値テキスト">
          <a:extLst>
            <a:ext uri="{FF2B5EF4-FFF2-40B4-BE49-F238E27FC236}">
              <a16:creationId xmlns:a16="http://schemas.microsoft.com/office/drawing/2014/main" id="{D5390DEE-E9EF-4612-963B-F80F71ADF4FB}"/>
            </a:ext>
          </a:extLst>
        </xdr:cNvPr>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33" name="直線コネクタ 332">
          <a:extLst>
            <a:ext uri="{FF2B5EF4-FFF2-40B4-BE49-F238E27FC236}">
              <a16:creationId xmlns:a16="http://schemas.microsoft.com/office/drawing/2014/main" id="{DD621A35-8156-415E-80B2-278609AF94AC}"/>
            </a:ext>
          </a:extLst>
        </xdr:cNvPr>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89552</xdr:rowOff>
    </xdr:from>
    <xdr:ext cx="469744" cy="259045"/>
    <xdr:sp macro="" textlink="">
      <xdr:nvSpPr>
        <xdr:cNvPr id="334" name="【福祉施設】&#10;一人当たり面積平均値テキスト">
          <a:extLst>
            <a:ext uri="{FF2B5EF4-FFF2-40B4-BE49-F238E27FC236}">
              <a16:creationId xmlns:a16="http://schemas.microsoft.com/office/drawing/2014/main" id="{8BC368EA-BB26-440F-8182-CF5024F0B9F4}"/>
            </a:ext>
          </a:extLst>
        </xdr:cNvPr>
        <xdr:cNvSpPr txBox="1"/>
      </xdr:nvSpPr>
      <xdr:spPr>
        <a:xfrm>
          <a:off x="10515600" y="14148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35" name="フローチャート: 判断 334">
          <a:extLst>
            <a:ext uri="{FF2B5EF4-FFF2-40B4-BE49-F238E27FC236}">
              <a16:creationId xmlns:a16="http://schemas.microsoft.com/office/drawing/2014/main" id="{4222B6BC-028E-4A1E-A56E-C628187B7D46}"/>
            </a:ext>
          </a:extLst>
        </xdr:cNvPr>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36" name="フローチャート: 判断 335">
          <a:extLst>
            <a:ext uri="{FF2B5EF4-FFF2-40B4-BE49-F238E27FC236}">
              <a16:creationId xmlns:a16="http://schemas.microsoft.com/office/drawing/2014/main" id="{929DB480-F702-4311-840E-739481105E7D}"/>
            </a:ext>
          </a:extLst>
        </xdr:cNvPr>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37" name="フローチャート: 判断 336">
          <a:extLst>
            <a:ext uri="{FF2B5EF4-FFF2-40B4-BE49-F238E27FC236}">
              <a16:creationId xmlns:a16="http://schemas.microsoft.com/office/drawing/2014/main" id="{4A7917E5-84FE-4FD5-96F1-D8F000531067}"/>
            </a:ext>
          </a:extLst>
        </xdr:cNvPr>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38" name="フローチャート: 判断 337">
          <a:extLst>
            <a:ext uri="{FF2B5EF4-FFF2-40B4-BE49-F238E27FC236}">
              <a16:creationId xmlns:a16="http://schemas.microsoft.com/office/drawing/2014/main" id="{121B775A-7C0C-4BB3-8B06-576B41C9A5CA}"/>
            </a:ext>
          </a:extLst>
        </xdr:cNvPr>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39" name="フローチャート: 判断 338">
          <a:extLst>
            <a:ext uri="{FF2B5EF4-FFF2-40B4-BE49-F238E27FC236}">
              <a16:creationId xmlns:a16="http://schemas.microsoft.com/office/drawing/2014/main" id="{AFA47112-0264-4BC5-9A10-EFDA1850FAFC}"/>
            </a:ext>
          </a:extLst>
        </xdr:cNvPr>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5FA9FC2-528F-455B-BF75-A7420E5BE6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0D2B3A7-2F71-4491-9B44-5F73D69F0FE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CA09AD6-2E0E-41E5-8D07-0BBF9DEC5A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26A8E232-FEA5-4468-ACEC-5F8D2B6959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B24B0A1-37B4-417A-A507-4032DFF75E9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149225</xdr:rowOff>
    </xdr:from>
    <xdr:to>
      <xdr:col>55</xdr:col>
      <xdr:colOff>50800</xdr:colOff>
      <xdr:row>78</xdr:row>
      <xdr:rowOff>79375</xdr:rowOff>
    </xdr:to>
    <xdr:sp macro="" textlink="">
      <xdr:nvSpPr>
        <xdr:cNvPr id="345" name="楕円 344">
          <a:extLst>
            <a:ext uri="{FF2B5EF4-FFF2-40B4-BE49-F238E27FC236}">
              <a16:creationId xmlns:a16="http://schemas.microsoft.com/office/drawing/2014/main" id="{4C73036B-535E-46C6-B370-3240C3C8FE8D}"/>
            </a:ext>
          </a:extLst>
        </xdr:cNvPr>
        <xdr:cNvSpPr/>
      </xdr:nvSpPr>
      <xdr:spPr>
        <a:xfrm>
          <a:off x="10426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102252</xdr:rowOff>
    </xdr:from>
    <xdr:ext cx="469744" cy="259045"/>
    <xdr:sp macro="" textlink="">
      <xdr:nvSpPr>
        <xdr:cNvPr id="346" name="【福祉施設】&#10;一人当たり面積該当値テキスト">
          <a:extLst>
            <a:ext uri="{FF2B5EF4-FFF2-40B4-BE49-F238E27FC236}">
              <a16:creationId xmlns:a16="http://schemas.microsoft.com/office/drawing/2014/main" id="{30DDB697-2F98-4292-B793-30DD378EE249}"/>
            </a:ext>
          </a:extLst>
        </xdr:cNvPr>
        <xdr:cNvSpPr txBox="1"/>
      </xdr:nvSpPr>
      <xdr:spPr>
        <a:xfrm>
          <a:off x="10515600" y="133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168275</xdr:rowOff>
    </xdr:from>
    <xdr:to>
      <xdr:col>50</xdr:col>
      <xdr:colOff>165100</xdr:colOff>
      <xdr:row>78</xdr:row>
      <xdr:rowOff>98425</xdr:rowOff>
    </xdr:to>
    <xdr:sp macro="" textlink="">
      <xdr:nvSpPr>
        <xdr:cNvPr id="347" name="楕円 346">
          <a:extLst>
            <a:ext uri="{FF2B5EF4-FFF2-40B4-BE49-F238E27FC236}">
              <a16:creationId xmlns:a16="http://schemas.microsoft.com/office/drawing/2014/main" id="{C1EEEC1F-C9D0-4C97-823E-EA049889F23C}"/>
            </a:ext>
          </a:extLst>
        </xdr:cNvPr>
        <xdr:cNvSpPr/>
      </xdr:nvSpPr>
      <xdr:spPr>
        <a:xfrm>
          <a:off x="9588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28575</xdr:rowOff>
    </xdr:from>
    <xdr:to>
      <xdr:col>55</xdr:col>
      <xdr:colOff>0</xdr:colOff>
      <xdr:row>78</xdr:row>
      <xdr:rowOff>47625</xdr:rowOff>
    </xdr:to>
    <xdr:cxnSp macro="">
      <xdr:nvCxnSpPr>
        <xdr:cNvPr id="348" name="直線コネクタ 347">
          <a:extLst>
            <a:ext uri="{FF2B5EF4-FFF2-40B4-BE49-F238E27FC236}">
              <a16:creationId xmlns:a16="http://schemas.microsoft.com/office/drawing/2014/main" id="{26C52361-AD21-4D2B-A135-8B44AAE57601}"/>
            </a:ext>
          </a:extLst>
        </xdr:cNvPr>
        <xdr:cNvCxnSpPr/>
      </xdr:nvCxnSpPr>
      <xdr:spPr>
        <a:xfrm flipV="1">
          <a:off x="9639300" y="13401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168275</xdr:rowOff>
    </xdr:from>
    <xdr:to>
      <xdr:col>46</xdr:col>
      <xdr:colOff>38100</xdr:colOff>
      <xdr:row>78</xdr:row>
      <xdr:rowOff>98425</xdr:rowOff>
    </xdr:to>
    <xdr:sp macro="" textlink="">
      <xdr:nvSpPr>
        <xdr:cNvPr id="349" name="楕円 348">
          <a:extLst>
            <a:ext uri="{FF2B5EF4-FFF2-40B4-BE49-F238E27FC236}">
              <a16:creationId xmlns:a16="http://schemas.microsoft.com/office/drawing/2014/main" id="{DE1A697C-A82F-4CDC-BE1A-21617AADAAB1}"/>
            </a:ext>
          </a:extLst>
        </xdr:cNvPr>
        <xdr:cNvSpPr/>
      </xdr:nvSpPr>
      <xdr:spPr>
        <a:xfrm>
          <a:off x="8699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47625</xdr:rowOff>
    </xdr:from>
    <xdr:to>
      <xdr:col>50</xdr:col>
      <xdr:colOff>114300</xdr:colOff>
      <xdr:row>78</xdr:row>
      <xdr:rowOff>47625</xdr:rowOff>
    </xdr:to>
    <xdr:cxnSp macro="">
      <xdr:nvCxnSpPr>
        <xdr:cNvPr id="350" name="直線コネクタ 349">
          <a:extLst>
            <a:ext uri="{FF2B5EF4-FFF2-40B4-BE49-F238E27FC236}">
              <a16:creationId xmlns:a16="http://schemas.microsoft.com/office/drawing/2014/main" id="{046FB94D-9952-4B3E-9911-F41CC05A52D3}"/>
            </a:ext>
          </a:extLst>
        </xdr:cNvPr>
        <xdr:cNvCxnSpPr/>
      </xdr:nvCxnSpPr>
      <xdr:spPr>
        <a:xfrm>
          <a:off x="8750300" y="13420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139700</xdr:rowOff>
    </xdr:from>
    <xdr:to>
      <xdr:col>41</xdr:col>
      <xdr:colOff>101600</xdr:colOff>
      <xdr:row>79</xdr:row>
      <xdr:rowOff>69850</xdr:rowOff>
    </xdr:to>
    <xdr:sp macro="" textlink="">
      <xdr:nvSpPr>
        <xdr:cNvPr id="351" name="楕円 350">
          <a:extLst>
            <a:ext uri="{FF2B5EF4-FFF2-40B4-BE49-F238E27FC236}">
              <a16:creationId xmlns:a16="http://schemas.microsoft.com/office/drawing/2014/main" id="{F517C3F3-F0CC-4D2E-83DD-1CF5B018D0A2}"/>
            </a:ext>
          </a:extLst>
        </xdr:cNvPr>
        <xdr:cNvSpPr/>
      </xdr:nvSpPr>
      <xdr:spPr>
        <a:xfrm>
          <a:off x="781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47625</xdr:rowOff>
    </xdr:from>
    <xdr:to>
      <xdr:col>45</xdr:col>
      <xdr:colOff>177800</xdr:colOff>
      <xdr:row>79</xdr:row>
      <xdr:rowOff>19050</xdr:rowOff>
    </xdr:to>
    <xdr:cxnSp macro="">
      <xdr:nvCxnSpPr>
        <xdr:cNvPr id="352" name="直線コネクタ 351">
          <a:extLst>
            <a:ext uri="{FF2B5EF4-FFF2-40B4-BE49-F238E27FC236}">
              <a16:creationId xmlns:a16="http://schemas.microsoft.com/office/drawing/2014/main" id="{2D8CC2CF-7C59-4AFA-96EE-3EE8777DDF72}"/>
            </a:ext>
          </a:extLst>
        </xdr:cNvPr>
        <xdr:cNvCxnSpPr/>
      </xdr:nvCxnSpPr>
      <xdr:spPr>
        <a:xfrm flipV="1">
          <a:off x="7861300" y="134207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53" name="n_1aveValue【福祉施設】&#10;一人当たり面積">
          <a:extLst>
            <a:ext uri="{FF2B5EF4-FFF2-40B4-BE49-F238E27FC236}">
              <a16:creationId xmlns:a16="http://schemas.microsoft.com/office/drawing/2014/main" id="{4630CEBD-74F1-4CEC-B347-BF326389AA6B}"/>
            </a:ext>
          </a:extLst>
        </xdr:cNvPr>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108602</xdr:rowOff>
    </xdr:from>
    <xdr:ext cx="469744" cy="259045"/>
    <xdr:sp macro="" textlink="">
      <xdr:nvSpPr>
        <xdr:cNvPr id="354" name="n_2aveValue【福祉施設】&#10;一人当たり面積">
          <a:extLst>
            <a:ext uri="{FF2B5EF4-FFF2-40B4-BE49-F238E27FC236}">
              <a16:creationId xmlns:a16="http://schemas.microsoft.com/office/drawing/2014/main" id="{79E47106-F71F-4712-95EB-E64DEFA7D2DB}"/>
            </a:ext>
          </a:extLst>
        </xdr:cNvPr>
        <xdr:cNvSpPr txBox="1"/>
      </xdr:nvSpPr>
      <xdr:spPr>
        <a:xfrm>
          <a:off x="8515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118127</xdr:rowOff>
    </xdr:from>
    <xdr:ext cx="469744" cy="259045"/>
    <xdr:sp macro="" textlink="">
      <xdr:nvSpPr>
        <xdr:cNvPr id="355" name="n_3aveValue【福祉施設】&#10;一人当たり面積">
          <a:extLst>
            <a:ext uri="{FF2B5EF4-FFF2-40B4-BE49-F238E27FC236}">
              <a16:creationId xmlns:a16="http://schemas.microsoft.com/office/drawing/2014/main" id="{9A068758-82D0-413F-ABD0-576BB859B884}"/>
            </a:ext>
          </a:extLst>
        </xdr:cNvPr>
        <xdr:cNvSpPr txBox="1"/>
      </xdr:nvSpPr>
      <xdr:spPr>
        <a:xfrm>
          <a:off x="7626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56" name="n_4aveValue【福祉施設】&#10;一人当たり面積">
          <a:extLst>
            <a:ext uri="{FF2B5EF4-FFF2-40B4-BE49-F238E27FC236}">
              <a16:creationId xmlns:a16="http://schemas.microsoft.com/office/drawing/2014/main" id="{6E8BA6E1-B5C0-4E9A-BC68-6240BBAB3C80}"/>
            </a:ext>
          </a:extLst>
        </xdr:cNvPr>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114952</xdr:rowOff>
    </xdr:from>
    <xdr:ext cx="469744" cy="259045"/>
    <xdr:sp macro="" textlink="">
      <xdr:nvSpPr>
        <xdr:cNvPr id="357" name="n_1mainValue【福祉施設】&#10;一人当たり面積">
          <a:extLst>
            <a:ext uri="{FF2B5EF4-FFF2-40B4-BE49-F238E27FC236}">
              <a16:creationId xmlns:a16="http://schemas.microsoft.com/office/drawing/2014/main" id="{46CBB5B2-A200-4693-AD92-8F92A757DA9B}"/>
            </a:ext>
          </a:extLst>
        </xdr:cNvPr>
        <xdr:cNvSpPr txBox="1"/>
      </xdr:nvSpPr>
      <xdr:spPr>
        <a:xfrm>
          <a:off x="93917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114952</xdr:rowOff>
    </xdr:from>
    <xdr:ext cx="469744" cy="259045"/>
    <xdr:sp macro="" textlink="">
      <xdr:nvSpPr>
        <xdr:cNvPr id="358" name="n_2mainValue【福祉施設】&#10;一人当たり面積">
          <a:extLst>
            <a:ext uri="{FF2B5EF4-FFF2-40B4-BE49-F238E27FC236}">
              <a16:creationId xmlns:a16="http://schemas.microsoft.com/office/drawing/2014/main" id="{B132E851-4AD2-4E11-BD19-D87D1200BB46}"/>
            </a:ext>
          </a:extLst>
        </xdr:cNvPr>
        <xdr:cNvSpPr txBox="1"/>
      </xdr:nvSpPr>
      <xdr:spPr>
        <a:xfrm>
          <a:off x="8515427" y="1314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86377</xdr:rowOff>
    </xdr:from>
    <xdr:ext cx="469744" cy="259045"/>
    <xdr:sp macro="" textlink="">
      <xdr:nvSpPr>
        <xdr:cNvPr id="359" name="n_3mainValue【福祉施設】&#10;一人当たり面積">
          <a:extLst>
            <a:ext uri="{FF2B5EF4-FFF2-40B4-BE49-F238E27FC236}">
              <a16:creationId xmlns:a16="http://schemas.microsoft.com/office/drawing/2014/main" id="{F6BF4535-2353-402D-8F7B-226908D749AD}"/>
            </a:ext>
          </a:extLst>
        </xdr:cNvPr>
        <xdr:cNvSpPr txBox="1"/>
      </xdr:nvSpPr>
      <xdr:spPr>
        <a:xfrm>
          <a:off x="7626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0D1CC0F-D0F3-4908-B522-4E0E2CFB37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CAEFE2C3-0B4A-49DF-AB95-7160124CBC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A2C4C37-C74A-47BA-BD77-155A9C1F2A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74AEBA77-D42A-4300-A997-EE59B0FB02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C32721D3-0E0D-4421-8C16-31EB08CEBA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EFE015B-9AD7-4BB8-91A2-801C280B93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551DDF87-248C-4ABE-883F-16E804B5F8E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9969F7D2-ED8D-4128-A8D1-8FD8723B347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086A45E8-6792-40DB-9042-AE512E90765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83A95742-7B43-45AD-ABE3-0F9A2D42938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727F5F60-628E-478E-9F82-5427D65E91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5A884675-786C-49A1-B062-4188398D356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192E2E16-D019-4B28-A7DB-F2410245451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D73AE1BE-3DE0-46B2-9533-36BB83329E39}"/>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5CD27F09-1287-491C-A7EF-BF12BA2C2B6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91A0E2E9-F437-47B9-911F-FDFEEC125AE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59D0F29C-08DA-4CC8-8F47-D018E2CAE57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B089D896-91A7-41D5-AF29-C6AA8021764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2FC79821-54C1-4770-B82D-A4B3132118F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5C92758A-181B-45E2-96B0-97CD7F61C38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a:extLst>
            <a:ext uri="{FF2B5EF4-FFF2-40B4-BE49-F238E27FC236}">
              <a16:creationId xmlns:a16="http://schemas.microsoft.com/office/drawing/2014/main" id="{5E2808C7-E0A5-4AE3-8CC5-0D9F1E68244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D45EDF4A-0B70-44BB-BE31-CD01D674BC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a:extLst>
            <a:ext uri="{FF2B5EF4-FFF2-40B4-BE49-F238E27FC236}">
              <a16:creationId xmlns:a16="http://schemas.microsoft.com/office/drawing/2014/main" id="{679C6F71-1349-4AAF-B93E-309EAE00873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81C8F8BB-72C9-4EAF-8054-BE67BF0450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384" name="直線コネクタ 383">
          <a:extLst>
            <a:ext uri="{FF2B5EF4-FFF2-40B4-BE49-F238E27FC236}">
              <a16:creationId xmlns:a16="http://schemas.microsoft.com/office/drawing/2014/main" id="{0DCF5EE7-CF0E-401A-841B-8301B7C5B6CA}"/>
            </a:ext>
          </a:extLst>
        </xdr:cNvPr>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B947E860-5AD3-467C-860A-27B169AD1D14}"/>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86" name="直線コネクタ 385">
          <a:extLst>
            <a:ext uri="{FF2B5EF4-FFF2-40B4-BE49-F238E27FC236}">
              <a16:creationId xmlns:a16="http://schemas.microsoft.com/office/drawing/2014/main" id="{2FB5FF6F-610A-4548-9742-3035709C5D2D}"/>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FBD7380A-16D8-4F78-BF4A-6EDF7F4765F9}"/>
            </a:ext>
          </a:extLst>
        </xdr:cNvPr>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88" name="直線コネクタ 387">
          <a:extLst>
            <a:ext uri="{FF2B5EF4-FFF2-40B4-BE49-F238E27FC236}">
              <a16:creationId xmlns:a16="http://schemas.microsoft.com/office/drawing/2014/main" id="{F88BD542-C0C6-4E19-8190-DD1F1EB6FE6B}"/>
            </a:ext>
          </a:extLst>
        </xdr:cNvPr>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139082</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7B61C5F6-98FD-4179-B01B-0D973F533CED}"/>
            </a:ext>
          </a:extLst>
        </xdr:cNvPr>
        <xdr:cNvSpPr txBox="1"/>
      </xdr:nvSpPr>
      <xdr:spPr>
        <a:xfrm>
          <a:off x="4673600" y="1762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90" name="フローチャート: 判断 389">
          <a:extLst>
            <a:ext uri="{FF2B5EF4-FFF2-40B4-BE49-F238E27FC236}">
              <a16:creationId xmlns:a16="http://schemas.microsoft.com/office/drawing/2014/main" id="{0FC5CED6-467C-4B74-BA68-EAE4EEC816AF}"/>
            </a:ext>
          </a:extLst>
        </xdr:cNvPr>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391" name="フローチャート: 判断 390">
          <a:extLst>
            <a:ext uri="{FF2B5EF4-FFF2-40B4-BE49-F238E27FC236}">
              <a16:creationId xmlns:a16="http://schemas.microsoft.com/office/drawing/2014/main" id="{B8904983-2F04-4ED9-AC1B-993B806B3E20}"/>
            </a:ext>
          </a:extLst>
        </xdr:cNvPr>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392" name="フローチャート: 判断 391">
          <a:extLst>
            <a:ext uri="{FF2B5EF4-FFF2-40B4-BE49-F238E27FC236}">
              <a16:creationId xmlns:a16="http://schemas.microsoft.com/office/drawing/2014/main" id="{DAA188CF-2F20-4FD6-8844-96E10702C890}"/>
            </a:ext>
          </a:extLst>
        </xdr:cNvPr>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93" name="フローチャート: 判断 392">
          <a:extLst>
            <a:ext uri="{FF2B5EF4-FFF2-40B4-BE49-F238E27FC236}">
              <a16:creationId xmlns:a16="http://schemas.microsoft.com/office/drawing/2014/main" id="{A08BA7E1-602D-49EF-B838-D70771109C10}"/>
            </a:ext>
          </a:extLst>
        </xdr:cNvPr>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394" name="フローチャート: 判断 393">
          <a:extLst>
            <a:ext uri="{FF2B5EF4-FFF2-40B4-BE49-F238E27FC236}">
              <a16:creationId xmlns:a16="http://schemas.microsoft.com/office/drawing/2014/main" id="{DF4A2C1C-D962-495A-B31C-9413E8C7E99F}"/>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4DC9D82-36D1-4A70-9EDE-52B9A6E976E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0840876-6FB0-445D-82D3-B6667F4AD26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DC33B10-4A1E-4087-9D1A-0BD310B27AF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64641F09-E22C-4693-A89B-3B9B4E636D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CE280017-8CC6-4376-9639-7B9C3F63122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114936</xdr:rowOff>
    </xdr:from>
    <xdr:to>
      <xdr:col>24</xdr:col>
      <xdr:colOff>114300</xdr:colOff>
      <xdr:row>102</xdr:row>
      <xdr:rowOff>45086</xdr:rowOff>
    </xdr:to>
    <xdr:sp macro="" textlink="">
      <xdr:nvSpPr>
        <xdr:cNvPr id="400" name="楕円 399">
          <a:extLst>
            <a:ext uri="{FF2B5EF4-FFF2-40B4-BE49-F238E27FC236}">
              <a16:creationId xmlns:a16="http://schemas.microsoft.com/office/drawing/2014/main" id="{73B40455-5780-4171-A503-1AB0647C76F4}"/>
            </a:ext>
          </a:extLst>
        </xdr:cNvPr>
        <xdr:cNvSpPr/>
      </xdr:nvSpPr>
      <xdr:spPr>
        <a:xfrm>
          <a:off x="4584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137813</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693E0308-C2AF-4BC1-9DB2-C30F44967ABA}"/>
            </a:ext>
          </a:extLst>
        </xdr:cNvPr>
        <xdr:cNvSpPr txBox="1"/>
      </xdr:nvSpPr>
      <xdr:spPr>
        <a:xfrm>
          <a:off x="4673600"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50164</xdr:rowOff>
    </xdr:from>
    <xdr:to>
      <xdr:col>20</xdr:col>
      <xdr:colOff>38100</xdr:colOff>
      <xdr:row>101</xdr:row>
      <xdr:rowOff>151764</xdr:rowOff>
    </xdr:to>
    <xdr:sp macro="" textlink="">
      <xdr:nvSpPr>
        <xdr:cNvPr id="402" name="楕円 401">
          <a:extLst>
            <a:ext uri="{FF2B5EF4-FFF2-40B4-BE49-F238E27FC236}">
              <a16:creationId xmlns:a16="http://schemas.microsoft.com/office/drawing/2014/main" id="{0B592038-53A3-433E-9F85-340CC4C517DE}"/>
            </a:ext>
          </a:extLst>
        </xdr:cNvPr>
        <xdr:cNvSpPr/>
      </xdr:nvSpPr>
      <xdr:spPr>
        <a:xfrm>
          <a:off x="37465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100964</xdr:rowOff>
    </xdr:from>
    <xdr:to>
      <xdr:col>24</xdr:col>
      <xdr:colOff>63500</xdr:colOff>
      <xdr:row>101</xdr:row>
      <xdr:rowOff>165736</xdr:rowOff>
    </xdr:to>
    <xdr:cxnSp macro="">
      <xdr:nvCxnSpPr>
        <xdr:cNvPr id="403" name="直線コネクタ 402">
          <a:extLst>
            <a:ext uri="{FF2B5EF4-FFF2-40B4-BE49-F238E27FC236}">
              <a16:creationId xmlns:a16="http://schemas.microsoft.com/office/drawing/2014/main" id="{ECFEEE9D-AF9D-4595-8F17-1A60D3B79B1C}"/>
            </a:ext>
          </a:extLst>
        </xdr:cNvPr>
        <xdr:cNvCxnSpPr/>
      </xdr:nvCxnSpPr>
      <xdr:spPr>
        <a:xfrm>
          <a:off x="3797300" y="174174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143511</xdr:rowOff>
    </xdr:from>
    <xdr:to>
      <xdr:col>15</xdr:col>
      <xdr:colOff>101600</xdr:colOff>
      <xdr:row>101</xdr:row>
      <xdr:rowOff>73661</xdr:rowOff>
    </xdr:to>
    <xdr:sp macro="" textlink="">
      <xdr:nvSpPr>
        <xdr:cNvPr id="404" name="楕円 403">
          <a:extLst>
            <a:ext uri="{FF2B5EF4-FFF2-40B4-BE49-F238E27FC236}">
              <a16:creationId xmlns:a16="http://schemas.microsoft.com/office/drawing/2014/main" id="{46CFB1C7-42AC-4CA5-A4D9-B6865F34BA28}"/>
            </a:ext>
          </a:extLst>
        </xdr:cNvPr>
        <xdr:cNvSpPr/>
      </xdr:nvSpPr>
      <xdr:spPr>
        <a:xfrm>
          <a:off x="28575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22861</xdr:rowOff>
    </xdr:from>
    <xdr:to>
      <xdr:col>19</xdr:col>
      <xdr:colOff>177800</xdr:colOff>
      <xdr:row>101</xdr:row>
      <xdr:rowOff>100964</xdr:rowOff>
    </xdr:to>
    <xdr:cxnSp macro="">
      <xdr:nvCxnSpPr>
        <xdr:cNvPr id="405" name="直線コネクタ 404">
          <a:extLst>
            <a:ext uri="{FF2B5EF4-FFF2-40B4-BE49-F238E27FC236}">
              <a16:creationId xmlns:a16="http://schemas.microsoft.com/office/drawing/2014/main" id="{7ACB3F78-FD84-40F8-AA0E-5D3022AA399C}"/>
            </a:ext>
          </a:extLst>
        </xdr:cNvPr>
        <xdr:cNvCxnSpPr/>
      </xdr:nvCxnSpPr>
      <xdr:spPr>
        <a:xfrm>
          <a:off x="2908300" y="1733931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65405</xdr:rowOff>
    </xdr:from>
    <xdr:to>
      <xdr:col>10</xdr:col>
      <xdr:colOff>165100</xdr:colOff>
      <xdr:row>100</xdr:row>
      <xdr:rowOff>167005</xdr:rowOff>
    </xdr:to>
    <xdr:sp macro="" textlink="">
      <xdr:nvSpPr>
        <xdr:cNvPr id="406" name="楕円 405">
          <a:extLst>
            <a:ext uri="{FF2B5EF4-FFF2-40B4-BE49-F238E27FC236}">
              <a16:creationId xmlns:a16="http://schemas.microsoft.com/office/drawing/2014/main" id="{88B0082C-CDC4-4B25-AB9D-BC33540D6ECD}"/>
            </a:ext>
          </a:extLst>
        </xdr:cNvPr>
        <xdr:cNvSpPr/>
      </xdr:nvSpPr>
      <xdr:spPr>
        <a:xfrm>
          <a:off x="19685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116205</xdr:rowOff>
    </xdr:from>
    <xdr:to>
      <xdr:col>15</xdr:col>
      <xdr:colOff>50800</xdr:colOff>
      <xdr:row>101</xdr:row>
      <xdr:rowOff>22861</xdr:rowOff>
    </xdr:to>
    <xdr:cxnSp macro="">
      <xdr:nvCxnSpPr>
        <xdr:cNvPr id="407" name="直線コネクタ 406">
          <a:extLst>
            <a:ext uri="{FF2B5EF4-FFF2-40B4-BE49-F238E27FC236}">
              <a16:creationId xmlns:a16="http://schemas.microsoft.com/office/drawing/2014/main" id="{23F80AF4-969C-4E6C-9952-4385C3642D7E}"/>
            </a:ext>
          </a:extLst>
        </xdr:cNvPr>
        <xdr:cNvCxnSpPr/>
      </xdr:nvCxnSpPr>
      <xdr:spPr>
        <a:xfrm>
          <a:off x="2019300" y="172612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131463</xdr:rowOff>
    </xdr:from>
    <xdr:ext cx="405111" cy="259045"/>
    <xdr:sp macro="" textlink="">
      <xdr:nvSpPr>
        <xdr:cNvPr id="408" name="n_1aveValue【市民会館】&#10;有形固定資産減価償却率">
          <a:extLst>
            <a:ext uri="{FF2B5EF4-FFF2-40B4-BE49-F238E27FC236}">
              <a16:creationId xmlns:a16="http://schemas.microsoft.com/office/drawing/2014/main" id="{6B0AD17B-B0EF-457B-926C-3646C1A90C53}"/>
            </a:ext>
          </a:extLst>
        </xdr:cNvPr>
        <xdr:cNvSpPr txBox="1"/>
      </xdr:nvSpPr>
      <xdr:spPr>
        <a:xfrm>
          <a:off x="3582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74313</xdr:rowOff>
    </xdr:from>
    <xdr:ext cx="405111" cy="259045"/>
    <xdr:sp macro="" textlink="">
      <xdr:nvSpPr>
        <xdr:cNvPr id="409" name="n_2aveValue【市民会館】&#10;有形固定資産減価償却率">
          <a:extLst>
            <a:ext uri="{FF2B5EF4-FFF2-40B4-BE49-F238E27FC236}">
              <a16:creationId xmlns:a16="http://schemas.microsoft.com/office/drawing/2014/main" id="{4E4F0170-D639-419A-91B6-DE23733A8AF9}"/>
            </a:ext>
          </a:extLst>
        </xdr:cNvPr>
        <xdr:cNvSpPr txBox="1"/>
      </xdr:nvSpPr>
      <xdr:spPr>
        <a:xfrm>
          <a:off x="2705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40022</xdr:rowOff>
    </xdr:from>
    <xdr:ext cx="405111" cy="259045"/>
    <xdr:sp macro="" textlink="">
      <xdr:nvSpPr>
        <xdr:cNvPr id="410" name="n_3aveValue【市民会館】&#10;有形固定資産減価償却率">
          <a:extLst>
            <a:ext uri="{FF2B5EF4-FFF2-40B4-BE49-F238E27FC236}">
              <a16:creationId xmlns:a16="http://schemas.microsoft.com/office/drawing/2014/main" id="{96D0C1BF-6196-4CF1-99B4-56981A2A0F26}"/>
            </a:ext>
          </a:extLst>
        </xdr:cNvPr>
        <xdr:cNvSpPr txBox="1"/>
      </xdr:nvSpPr>
      <xdr:spPr>
        <a:xfrm>
          <a:off x="1816744"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11" name="n_4aveValue【市民会館】&#10;有形固定資産減価償却率">
          <a:extLst>
            <a:ext uri="{FF2B5EF4-FFF2-40B4-BE49-F238E27FC236}">
              <a16:creationId xmlns:a16="http://schemas.microsoft.com/office/drawing/2014/main" id="{CA6A6C3B-858A-424F-8062-A3FBCB76FF76}"/>
            </a:ext>
          </a:extLst>
        </xdr:cNvPr>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168291</xdr:rowOff>
    </xdr:from>
    <xdr:ext cx="405111" cy="259045"/>
    <xdr:sp macro="" textlink="">
      <xdr:nvSpPr>
        <xdr:cNvPr id="412" name="n_1mainValue【市民会館】&#10;有形固定資産減価償却率">
          <a:extLst>
            <a:ext uri="{FF2B5EF4-FFF2-40B4-BE49-F238E27FC236}">
              <a16:creationId xmlns:a16="http://schemas.microsoft.com/office/drawing/2014/main" id="{99D09B76-E90D-4829-8A5D-781FAF3021E0}"/>
            </a:ext>
          </a:extLst>
        </xdr:cNvPr>
        <xdr:cNvSpPr txBox="1"/>
      </xdr:nvSpPr>
      <xdr:spPr>
        <a:xfrm>
          <a:off x="35820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90188</xdr:rowOff>
    </xdr:from>
    <xdr:ext cx="405111" cy="259045"/>
    <xdr:sp macro="" textlink="">
      <xdr:nvSpPr>
        <xdr:cNvPr id="413" name="n_2mainValue【市民会館】&#10;有形固定資産減価償却率">
          <a:extLst>
            <a:ext uri="{FF2B5EF4-FFF2-40B4-BE49-F238E27FC236}">
              <a16:creationId xmlns:a16="http://schemas.microsoft.com/office/drawing/2014/main" id="{4804ADD3-5AD5-45F5-89BE-779C7D87EFEA}"/>
            </a:ext>
          </a:extLst>
        </xdr:cNvPr>
        <xdr:cNvSpPr txBox="1"/>
      </xdr:nvSpPr>
      <xdr:spPr>
        <a:xfrm>
          <a:off x="2705744" y="1706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12082</xdr:rowOff>
    </xdr:from>
    <xdr:ext cx="405111" cy="259045"/>
    <xdr:sp macro="" textlink="">
      <xdr:nvSpPr>
        <xdr:cNvPr id="414" name="n_3mainValue【市民会館】&#10;有形固定資産減価償却率">
          <a:extLst>
            <a:ext uri="{FF2B5EF4-FFF2-40B4-BE49-F238E27FC236}">
              <a16:creationId xmlns:a16="http://schemas.microsoft.com/office/drawing/2014/main" id="{4B543992-8409-4015-BE4E-CC47CA5EC18F}"/>
            </a:ext>
          </a:extLst>
        </xdr:cNvPr>
        <xdr:cNvSpPr txBox="1"/>
      </xdr:nvSpPr>
      <xdr:spPr>
        <a:xfrm>
          <a:off x="1816744" y="1698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5D7806AB-ECF8-4068-856E-676DDF8DE2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BC43F583-B69E-4613-B8F2-531199D9E80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19C2BAB6-639D-4533-9992-8C0ACD98AE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E2672092-DFB6-4C14-BAD1-59EB94EEB3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28B3FDCC-D97A-4A40-A045-A511EAA1C9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BDE1A4E8-360E-4002-8979-1D66937C22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4891D719-E920-460E-9571-3429FA78451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D0500EFE-80D6-4534-B3A4-590BF2654D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C02D2DAB-F9C6-4B51-A9ED-32D6D9285B4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592C8C80-246C-44D7-B51E-5CBD6C6D46E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a:extLst>
            <a:ext uri="{FF2B5EF4-FFF2-40B4-BE49-F238E27FC236}">
              <a16:creationId xmlns:a16="http://schemas.microsoft.com/office/drawing/2014/main" id="{7B03EBC7-0865-4398-83F9-E62B98687BA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a:extLst>
            <a:ext uri="{FF2B5EF4-FFF2-40B4-BE49-F238E27FC236}">
              <a16:creationId xmlns:a16="http://schemas.microsoft.com/office/drawing/2014/main" id="{1ED885A6-F6D2-4200-99C5-8CF8A90FBA0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a:extLst>
            <a:ext uri="{FF2B5EF4-FFF2-40B4-BE49-F238E27FC236}">
              <a16:creationId xmlns:a16="http://schemas.microsoft.com/office/drawing/2014/main" id="{C434BBCC-8817-4D52-8E91-E193F1E2F71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a:extLst>
            <a:ext uri="{FF2B5EF4-FFF2-40B4-BE49-F238E27FC236}">
              <a16:creationId xmlns:a16="http://schemas.microsoft.com/office/drawing/2014/main" id="{FE52829D-8D23-4633-B0D9-94457F2EC86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a:extLst>
            <a:ext uri="{FF2B5EF4-FFF2-40B4-BE49-F238E27FC236}">
              <a16:creationId xmlns:a16="http://schemas.microsoft.com/office/drawing/2014/main" id="{7828703E-DD5E-4448-A125-A55924252EF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a:extLst>
            <a:ext uri="{FF2B5EF4-FFF2-40B4-BE49-F238E27FC236}">
              <a16:creationId xmlns:a16="http://schemas.microsoft.com/office/drawing/2014/main" id="{E8A63811-B4EC-4793-83B3-B1F9D0EA270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a:extLst>
            <a:ext uri="{FF2B5EF4-FFF2-40B4-BE49-F238E27FC236}">
              <a16:creationId xmlns:a16="http://schemas.microsoft.com/office/drawing/2014/main" id="{A455C4F8-22D4-4ACE-A279-1CE2AFCB15F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a:extLst>
            <a:ext uri="{FF2B5EF4-FFF2-40B4-BE49-F238E27FC236}">
              <a16:creationId xmlns:a16="http://schemas.microsoft.com/office/drawing/2014/main" id="{34F1535C-B53A-48FF-B6F3-7A5CBC93A037}"/>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B1C956EC-0249-466A-8E7B-F9BB39B00E5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a:extLst>
            <a:ext uri="{FF2B5EF4-FFF2-40B4-BE49-F238E27FC236}">
              <a16:creationId xmlns:a16="http://schemas.microsoft.com/office/drawing/2014/main" id="{09CB917E-03CF-4BA2-81EC-44DC1C15359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a:extLst>
            <a:ext uri="{FF2B5EF4-FFF2-40B4-BE49-F238E27FC236}">
              <a16:creationId xmlns:a16="http://schemas.microsoft.com/office/drawing/2014/main" id="{50731F1E-D04F-4030-908D-19CDA5E25A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36" name="直線コネクタ 435">
          <a:extLst>
            <a:ext uri="{FF2B5EF4-FFF2-40B4-BE49-F238E27FC236}">
              <a16:creationId xmlns:a16="http://schemas.microsoft.com/office/drawing/2014/main" id="{CECD054E-79E0-4294-BD44-D0030D8CF11E}"/>
            </a:ext>
          </a:extLst>
        </xdr:cNvPr>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37" name="【市民会館】&#10;一人当たり面積最小値テキスト">
          <a:extLst>
            <a:ext uri="{FF2B5EF4-FFF2-40B4-BE49-F238E27FC236}">
              <a16:creationId xmlns:a16="http://schemas.microsoft.com/office/drawing/2014/main" id="{C14DFE9A-E0BD-4975-949B-533E93C8F9E5}"/>
            </a:ext>
          </a:extLst>
        </xdr:cNvPr>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38" name="直線コネクタ 437">
          <a:extLst>
            <a:ext uri="{FF2B5EF4-FFF2-40B4-BE49-F238E27FC236}">
              <a16:creationId xmlns:a16="http://schemas.microsoft.com/office/drawing/2014/main" id="{E4463155-B2BC-420D-9D84-A0F755F1E787}"/>
            </a:ext>
          </a:extLst>
        </xdr:cNvPr>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39" name="【市民会館】&#10;一人当たり面積最大値テキスト">
          <a:extLst>
            <a:ext uri="{FF2B5EF4-FFF2-40B4-BE49-F238E27FC236}">
              <a16:creationId xmlns:a16="http://schemas.microsoft.com/office/drawing/2014/main" id="{53F4D8DB-775A-4A71-BBC9-7790978CC01F}"/>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40" name="直線コネクタ 439">
          <a:extLst>
            <a:ext uri="{FF2B5EF4-FFF2-40B4-BE49-F238E27FC236}">
              <a16:creationId xmlns:a16="http://schemas.microsoft.com/office/drawing/2014/main" id="{BDD74E8A-1596-4855-B864-C23191BC2C60}"/>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41" name="【市民会館】&#10;一人当たり面積平均値テキスト">
          <a:extLst>
            <a:ext uri="{FF2B5EF4-FFF2-40B4-BE49-F238E27FC236}">
              <a16:creationId xmlns:a16="http://schemas.microsoft.com/office/drawing/2014/main" id="{39B9C29B-04D5-40BF-9BC9-0697B309C097}"/>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42" name="フローチャート: 判断 441">
          <a:extLst>
            <a:ext uri="{FF2B5EF4-FFF2-40B4-BE49-F238E27FC236}">
              <a16:creationId xmlns:a16="http://schemas.microsoft.com/office/drawing/2014/main" id="{C4DAA06F-2AB4-4AAA-8506-791BBD831C54}"/>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43" name="フローチャート: 判断 442">
          <a:extLst>
            <a:ext uri="{FF2B5EF4-FFF2-40B4-BE49-F238E27FC236}">
              <a16:creationId xmlns:a16="http://schemas.microsoft.com/office/drawing/2014/main" id="{3722C42A-D996-4D59-818E-506C2661EF24}"/>
            </a:ext>
          </a:extLst>
        </xdr:cNvPr>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44" name="フローチャート: 判断 443">
          <a:extLst>
            <a:ext uri="{FF2B5EF4-FFF2-40B4-BE49-F238E27FC236}">
              <a16:creationId xmlns:a16="http://schemas.microsoft.com/office/drawing/2014/main" id="{06AB6BB0-64C0-4768-8DDA-ED770FEC286C}"/>
            </a:ext>
          </a:extLst>
        </xdr:cNvPr>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45" name="フローチャート: 判断 444">
          <a:extLst>
            <a:ext uri="{FF2B5EF4-FFF2-40B4-BE49-F238E27FC236}">
              <a16:creationId xmlns:a16="http://schemas.microsoft.com/office/drawing/2014/main" id="{F23BB380-B52E-49AB-B190-181EC9D92BEB}"/>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46" name="フローチャート: 判断 445">
          <a:extLst>
            <a:ext uri="{FF2B5EF4-FFF2-40B4-BE49-F238E27FC236}">
              <a16:creationId xmlns:a16="http://schemas.microsoft.com/office/drawing/2014/main" id="{BAF08081-31FB-4A9A-95B4-DCFA89CAF9E0}"/>
            </a:ext>
          </a:extLst>
        </xdr:cNvPr>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7F874973-F9F7-474E-B28F-D3EF6C59CAB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8028A022-8615-40B3-8B7C-8DA2B58CDEA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4A2A0F68-54D8-472B-8072-A365FDB355A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29D4B5FD-FC84-4792-828B-812EAD0762C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88EF7C84-9EC9-4C7F-83F9-795AE35E90F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123698</xdr:rowOff>
    </xdr:from>
    <xdr:to>
      <xdr:col>55</xdr:col>
      <xdr:colOff>50800</xdr:colOff>
      <xdr:row>102</xdr:row>
      <xdr:rowOff>53848</xdr:rowOff>
    </xdr:to>
    <xdr:sp macro="" textlink="">
      <xdr:nvSpPr>
        <xdr:cNvPr id="452" name="楕円 451">
          <a:extLst>
            <a:ext uri="{FF2B5EF4-FFF2-40B4-BE49-F238E27FC236}">
              <a16:creationId xmlns:a16="http://schemas.microsoft.com/office/drawing/2014/main" id="{A5F3E7C7-D71B-4D4E-A6DE-0E719893B89C}"/>
            </a:ext>
          </a:extLst>
        </xdr:cNvPr>
        <xdr:cNvSpPr/>
      </xdr:nvSpPr>
      <xdr:spPr>
        <a:xfrm>
          <a:off x="10426700" y="1744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146575</xdr:rowOff>
    </xdr:from>
    <xdr:ext cx="469744" cy="259045"/>
    <xdr:sp macro="" textlink="">
      <xdr:nvSpPr>
        <xdr:cNvPr id="453" name="【市民会館】&#10;一人当たり面積該当値テキスト">
          <a:extLst>
            <a:ext uri="{FF2B5EF4-FFF2-40B4-BE49-F238E27FC236}">
              <a16:creationId xmlns:a16="http://schemas.microsoft.com/office/drawing/2014/main" id="{A38B3F02-4453-4842-91E9-1526FBEA7578}"/>
            </a:ext>
          </a:extLst>
        </xdr:cNvPr>
        <xdr:cNvSpPr txBox="1"/>
      </xdr:nvSpPr>
      <xdr:spPr>
        <a:xfrm>
          <a:off x="10515600"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77978</xdr:rowOff>
    </xdr:from>
    <xdr:to>
      <xdr:col>50</xdr:col>
      <xdr:colOff>165100</xdr:colOff>
      <xdr:row>104</xdr:row>
      <xdr:rowOff>8128</xdr:rowOff>
    </xdr:to>
    <xdr:sp macro="" textlink="">
      <xdr:nvSpPr>
        <xdr:cNvPr id="454" name="楕円 453">
          <a:extLst>
            <a:ext uri="{FF2B5EF4-FFF2-40B4-BE49-F238E27FC236}">
              <a16:creationId xmlns:a16="http://schemas.microsoft.com/office/drawing/2014/main" id="{BF91AB7F-B647-4298-B6E9-F111CCD2ED4A}"/>
            </a:ext>
          </a:extLst>
        </xdr:cNvPr>
        <xdr:cNvSpPr/>
      </xdr:nvSpPr>
      <xdr:spPr>
        <a:xfrm>
          <a:off x="9588500" y="17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xdr:rowOff>
    </xdr:from>
    <xdr:to>
      <xdr:col>55</xdr:col>
      <xdr:colOff>0</xdr:colOff>
      <xdr:row>103</xdr:row>
      <xdr:rowOff>128778</xdr:rowOff>
    </xdr:to>
    <xdr:cxnSp macro="">
      <xdr:nvCxnSpPr>
        <xdr:cNvPr id="455" name="直線コネクタ 454">
          <a:extLst>
            <a:ext uri="{FF2B5EF4-FFF2-40B4-BE49-F238E27FC236}">
              <a16:creationId xmlns:a16="http://schemas.microsoft.com/office/drawing/2014/main" id="{A2929B4E-89BF-46BE-B326-8E7DB4D95E89}"/>
            </a:ext>
          </a:extLst>
        </xdr:cNvPr>
        <xdr:cNvCxnSpPr/>
      </xdr:nvCxnSpPr>
      <xdr:spPr>
        <a:xfrm flipV="1">
          <a:off x="9639300" y="17490948"/>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82550</xdr:rowOff>
    </xdr:from>
    <xdr:to>
      <xdr:col>46</xdr:col>
      <xdr:colOff>38100</xdr:colOff>
      <xdr:row>104</xdr:row>
      <xdr:rowOff>12700</xdr:rowOff>
    </xdr:to>
    <xdr:sp macro="" textlink="">
      <xdr:nvSpPr>
        <xdr:cNvPr id="456" name="楕円 455">
          <a:extLst>
            <a:ext uri="{FF2B5EF4-FFF2-40B4-BE49-F238E27FC236}">
              <a16:creationId xmlns:a16="http://schemas.microsoft.com/office/drawing/2014/main" id="{7CB0E61F-E466-4567-9ECB-6A66F8FBA469}"/>
            </a:ext>
          </a:extLst>
        </xdr:cNvPr>
        <xdr:cNvSpPr/>
      </xdr:nvSpPr>
      <xdr:spPr>
        <a:xfrm>
          <a:off x="8699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128778</xdr:rowOff>
    </xdr:from>
    <xdr:to>
      <xdr:col>50</xdr:col>
      <xdr:colOff>114300</xdr:colOff>
      <xdr:row>103</xdr:row>
      <xdr:rowOff>133350</xdr:rowOff>
    </xdr:to>
    <xdr:cxnSp macro="">
      <xdr:nvCxnSpPr>
        <xdr:cNvPr id="457" name="直線コネクタ 456">
          <a:extLst>
            <a:ext uri="{FF2B5EF4-FFF2-40B4-BE49-F238E27FC236}">
              <a16:creationId xmlns:a16="http://schemas.microsoft.com/office/drawing/2014/main" id="{DBABDF06-5D09-4118-8FE0-1D574463D586}"/>
            </a:ext>
          </a:extLst>
        </xdr:cNvPr>
        <xdr:cNvCxnSpPr/>
      </xdr:nvCxnSpPr>
      <xdr:spPr>
        <a:xfrm flipV="1">
          <a:off x="8750300" y="1778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58" name="楕円 457">
          <a:extLst>
            <a:ext uri="{FF2B5EF4-FFF2-40B4-BE49-F238E27FC236}">
              <a16:creationId xmlns:a16="http://schemas.microsoft.com/office/drawing/2014/main" id="{8DC673E8-FB6D-4982-9BCF-56CCDC37D091}"/>
            </a:ext>
          </a:extLst>
        </xdr:cNvPr>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133350</xdr:rowOff>
    </xdr:to>
    <xdr:cxnSp macro="">
      <xdr:nvCxnSpPr>
        <xdr:cNvPr id="459" name="直線コネクタ 458">
          <a:extLst>
            <a:ext uri="{FF2B5EF4-FFF2-40B4-BE49-F238E27FC236}">
              <a16:creationId xmlns:a16="http://schemas.microsoft.com/office/drawing/2014/main" id="{35912AEE-2EA7-4392-9B92-202E2CC568B9}"/>
            </a:ext>
          </a:extLst>
        </xdr:cNvPr>
        <xdr:cNvCxnSpPr/>
      </xdr:nvCxnSpPr>
      <xdr:spPr>
        <a:xfrm>
          <a:off x="7861300" y="1779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95266</xdr:rowOff>
    </xdr:from>
    <xdr:ext cx="469744" cy="259045"/>
    <xdr:sp macro="" textlink="">
      <xdr:nvSpPr>
        <xdr:cNvPr id="460" name="n_1aveValue【市民会館】&#10;一人当たり面積">
          <a:extLst>
            <a:ext uri="{FF2B5EF4-FFF2-40B4-BE49-F238E27FC236}">
              <a16:creationId xmlns:a16="http://schemas.microsoft.com/office/drawing/2014/main" id="{B12F4CEE-08F0-4814-B9B2-ACE0CAC783B6}"/>
            </a:ext>
          </a:extLst>
        </xdr:cNvPr>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99840</xdr:rowOff>
    </xdr:from>
    <xdr:ext cx="469744" cy="259045"/>
    <xdr:sp macro="" textlink="">
      <xdr:nvSpPr>
        <xdr:cNvPr id="461" name="n_2aveValue【市民会館】&#10;一人当たり面積">
          <a:extLst>
            <a:ext uri="{FF2B5EF4-FFF2-40B4-BE49-F238E27FC236}">
              <a16:creationId xmlns:a16="http://schemas.microsoft.com/office/drawing/2014/main" id="{5952230A-27BF-43A4-B30E-5FC6E9B04CE9}"/>
            </a:ext>
          </a:extLst>
        </xdr:cNvPr>
        <xdr:cNvSpPr txBox="1"/>
      </xdr:nvSpPr>
      <xdr:spPr>
        <a:xfrm>
          <a:off x="8515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62" name="n_3aveValue【市民会館】&#10;一人当たり面積">
          <a:extLst>
            <a:ext uri="{FF2B5EF4-FFF2-40B4-BE49-F238E27FC236}">
              <a16:creationId xmlns:a16="http://schemas.microsoft.com/office/drawing/2014/main" id="{AB71D3F2-F763-4D3C-B11C-320B2BB56E8D}"/>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63" name="n_4aveValue【市民会館】&#10;一人当たり面積">
          <a:extLst>
            <a:ext uri="{FF2B5EF4-FFF2-40B4-BE49-F238E27FC236}">
              <a16:creationId xmlns:a16="http://schemas.microsoft.com/office/drawing/2014/main" id="{DD442BA9-65AD-4919-B25F-895103802900}"/>
            </a:ext>
          </a:extLst>
        </xdr:cNvPr>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24655</xdr:rowOff>
    </xdr:from>
    <xdr:ext cx="469744" cy="259045"/>
    <xdr:sp macro="" textlink="">
      <xdr:nvSpPr>
        <xdr:cNvPr id="464" name="n_1mainValue【市民会館】&#10;一人当たり面積">
          <a:extLst>
            <a:ext uri="{FF2B5EF4-FFF2-40B4-BE49-F238E27FC236}">
              <a16:creationId xmlns:a16="http://schemas.microsoft.com/office/drawing/2014/main" id="{E235E8D2-6DC1-4282-9C8E-339FAEFB1B3A}"/>
            </a:ext>
          </a:extLst>
        </xdr:cNvPr>
        <xdr:cNvSpPr txBox="1"/>
      </xdr:nvSpPr>
      <xdr:spPr>
        <a:xfrm>
          <a:off x="9391727" y="1751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29227</xdr:rowOff>
    </xdr:from>
    <xdr:ext cx="469744" cy="259045"/>
    <xdr:sp macro="" textlink="">
      <xdr:nvSpPr>
        <xdr:cNvPr id="465" name="n_2mainValue【市民会館】&#10;一人当たり面積">
          <a:extLst>
            <a:ext uri="{FF2B5EF4-FFF2-40B4-BE49-F238E27FC236}">
              <a16:creationId xmlns:a16="http://schemas.microsoft.com/office/drawing/2014/main" id="{FC322461-D7B0-41C8-AC60-742FE70E2C30}"/>
            </a:ext>
          </a:extLst>
        </xdr:cNvPr>
        <xdr:cNvSpPr txBox="1"/>
      </xdr:nvSpPr>
      <xdr:spPr>
        <a:xfrm>
          <a:off x="8515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66" name="n_3mainValue【市民会館】&#10;一人当たり面積">
          <a:extLst>
            <a:ext uri="{FF2B5EF4-FFF2-40B4-BE49-F238E27FC236}">
              <a16:creationId xmlns:a16="http://schemas.microsoft.com/office/drawing/2014/main" id="{C414D0A8-F872-4264-9CFB-0C7AC2C1C865}"/>
            </a:ext>
          </a:extLst>
        </xdr:cNvPr>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AA1DA651-5B46-4D19-906F-4CFAA35F5F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5722055D-7BBA-4EAB-ABA6-F507C4609AD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620E7CD9-84E5-40E4-9613-890DA14693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2D37AE8D-23E5-46BC-9505-E45D2C4A48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82DBF483-5DE0-42E8-BBC3-E050656219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3410C37-6F52-4E1F-BCF1-A9A63F2CE4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B9A64933-0983-4957-BB26-747BB73F3A2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97444E4F-3282-442F-93EF-366589BC0F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3F902235-40FC-49F3-9EA5-4F5EEF81D3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60F2090F-1282-4EC6-BA8B-E6C49AA382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D002E1D-10E1-4761-9B2E-4C5B21FFEF4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8" name="直線コネクタ 477">
          <a:extLst>
            <a:ext uri="{FF2B5EF4-FFF2-40B4-BE49-F238E27FC236}">
              <a16:creationId xmlns:a16="http://schemas.microsoft.com/office/drawing/2014/main" id="{B5B2616B-62AA-4E81-A3E5-C368C5C0581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570D203E-AB53-4900-A070-EC8CF4B674D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0" name="直線コネクタ 479">
          <a:extLst>
            <a:ext uri="{FF2B5EF4-FFF2-40B4-BE49-F238E27FC236}">
              <a16:creationId xmlns:a16="http://schemas.microsoft.com/office/drawing/2014/main" id="{DA123DBD-DCA6-436F-A0BD-3F6CBA2EBA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1" name="テキスト ボックス 480">
          <a:extLst>
            <a:ext uri="{FF2B5EF4-FFF2-40B4-BE49-F238E27FC236}">
              <a16:creationId xmlns:a16="http://schemas.microsoft.com/office/drawing/2014/main" id="{D9C58F9A-F206-4264-9F48-888252CAE0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2" name="直線コネクタ 481">
          <a:extLst>
            <a:ext uri="{FF2B5EF4-FFF2-40B4-BE49-F238E27FC236}">
              <a16:creationId xmlns:a16="http://schemas.microsoft.com/office/drawing/2014/main" id="{825D3757-9921-4BD8-9778-D62E2CEDBF1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3" name="テキスト ボックス 482">
          <a:extLst>
            <a:ext uri="{FF2B5EF4-FFF2-40B4-BE49-F238E27FC236}">
              <a16:creationId xmlns:a16="http://schemas.microsoft.com/office/drawing/2014/main" id="{6D9A46CC-67A2-4A86-8ED3-18FFCDAC6A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4" name="直線コネクタ 483">
          <a:extLst>
            <a:ext uri="{FF2B5EF4-FFF2-40B4-BE49-F238E27FC236}">
              <a16:creationId xmlns:a16="http://schemas.microsoft.com/office/drawing/2014/main" id="{CF016EB0-52C1-4C39-B20F-190FDCF6B8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5" name="テキスト ボックス 484">
          <a:extLst>
            <a:ext uri="{FF2B5EF4-FFF2-40B4-BE49-F238E27FC236}">
              <a16:creationId xmlns:a16="http://schemas.microsoft.com/office/drawing/2014/main" id="{80CAE2BD-2707-41EF-B3DF-00ACED37BD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6" name="直線コネクタ 485">
          <a:extLst>
            <a:ext uri="{FF2B5EF4-FFF2-40B4-BE49-F238E27FC236}">
              <a16:creationId xmlns:a16="http://schemas.microsoft.com/office/drawing/2014/main" id="{94C67E8C-6149-499A-A87D-E33CFA957CA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7" name="テキスト ボックス 486">
          <a:extLst>
            <a:ext uri="{FF2B5EF4-FFF2-40B4-BE49-F238E27FC236}">
              <a16:creationId xmlns:a16="http://schemas.microsoft.com/office/drawing/2014/main" id="{73E62143-708F-4646-ABE2-5C1F97E4973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24E44AD-DFD6-4301-9233-6FBDD3F7B0C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9" name="テキスト ボックス 488">
          <a:extLst>
            <a:ext uri="{FF2B5EF4-FFF2-40B4-BE49-F238E27FC236}">
              <a16:creationId xmlns:a16="http://schemas.microsoft.com/office/drawing/2014/main" id="{54FBC435-3F42-40EC-B878-72397E5B056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0" name="【一般廃棄物処理施設】&#10;有形固定資産減価償却率グラフ枠">
          <a:extLst>
            <a:ext uri="{FF2B5EF4-FFF2-40B4-BE49-F238E27FC236}">
              <a16:creationId xmlns:a16="http://schemas.microsoft.com/office/drawing/2014/main" id="{458A940C-3D88-4DF4-BC6E-934FD8636C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491" name="直線コネクタ 490">
          <a:extLst>
            <a:ext uri="{FF2B5EF4-FFF2-40B4-BE49-F238E27FC236}">
              <a16:creationId xmlns:a16="http://schemas.microsoft.com/office/drawing/2014/main" id="{9626A363-0F10-4947-B95E-FEF1FE88DA7B}"/>
            </a:ext>
          </a:extLst>
        </xdr:cNvPr>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92" name="【一般廃棄物処理施設】&#10;有形固定資産減価償却率最小値テキスト">
          <a:extLst>
            <a:ext uri="{FF2B5EF4-FFF2-40B4-BE49-F238E27FC236}">
              <a16:creationId xmlns:a16="http://schemas.microsoft.com/office/drawing/2014/main" id="{50437BB5-6187-49F5-8DF7-9BC755C8BE56}"/>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93" name="直線コネクタ 492">
          <a:extLst>
            <a:ext uri="{FF2B5EF4-FFF2-40B4-BE49-F238E27FC236}">
              <a16:creationId xmlns:a16="http://schemas.microsoft.com/office/drawing/2014/main" id="{9D4BB567-5799-4A17-93F8-13682AEA1692}"/>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94" name="【一般廃棄物処理施設】&#10;有形固定資産減価償却率最大値テキスト">
          <a:extLst>
            <a:ext uri="{FF2B5EF4-FFF2-40B4-BE49-F238E27FC236}">
              <a16:creationId xmlns:a16="http://schemas.microsoft.com/office/drawing/2014/main" id="{DDDD601F-7920-4F72-A2D1-FDB63E547A55}"/>
            </a:ext>
          </a:extLst>
        </xdr:cNvPr>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95" name="直線コネクタ 494">
          <a:extLst>
            <a:ext uri="{FF2B5EF4-FFF2-40B4-BE49-F238E27FC236}">
              <a16:creationId xmlns:a16="http://schemas.microsoft.com/office/drawing/2014/main" id="{A553F3B0-C54D-4145-BC1F-28EAA8A9511A}"/>
            </a:ext>
          </a:extLst>
        </xdr:cNvPr>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496" name="【一般廃棄物処理施設】&#10;有形固定資産減価償却率平均値テキスト">
          <a:extLst>
            <a:ext uri="{FF2B5EF4-FFF2-40B4-BE49-F238E27FC236}">
              <a16:creationId xmlns:a16="http://schemas.microsoft.com/office/drawing/2014/main" id="{31E974EB-8511-463C-9322-976CE1A7CC5D}"/>
            </a:ext>
          </a:extLst>
        </xdr:cNvPr>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97" name="フローチャート: 判断 496">
          <a:extLst>
            <a:ext uri="{FF2B5EF4-FFF2-40B4-BE49-F238E27FC236}">
              <a16:creationId xmlns:a16="http://schemas.microsoft.com/office/drawing/2014/main" id="{1F574F6B-F718-4960-B3CA-FE2588AF9FF3}"/>
            </a:ext>
          </a:extLst>
        </xdr:cNvPr>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98" name="フローチャート: 判断 497">
          <a:extLst>
            <a:ext uri="{FF2B5EF4-FFF2-40B4-BE49-F238E27FC236}">
              <a16:creationId xmlns:a16="http://schemas.microsoft.com/office/drawing/2014/main" id="{7C0A987D-EF68-40E8-B346-09A2F8589EB4}"/>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99" name="フローチャート: 判断 498">
          <a:extLst>
            <a:ext uri="{FF2B5EF4-FFF2-40B4-BE49-F238E27FC236}">
              <a16:creationId xmlns:a16="http://schemas.microsoft.com/office/drawing/2014/main" id="{5BAB8B8B-E3D2-4545-AF3C-0CEBB5261EC7}"/>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00" name="フローチャート: 判断 499">
          <a:extLst>
            <a:ext uri="{FF2B5EF4-FFF2-40B4-BE49-F238E27FC236}">
              <a16:creationId xmlns:a16="http://schemas.microsoft.com/office/drawing/2014/main" id="{46DDABFD-E273-4F52-BAD9-C067B4F740C3}"/>
            </a:ext>
          </a:extLst>
        </xdr:cNvPr>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501" name="フローチャート: 判断 500">
          <a:extLst>
            <a:ext uri="{FF2B5EF4-FFF2-40B4-BE49-F238E27FC236}">
              <a16:creationId xmlns:a16="http://schemas.microsoft.com/office/drawing/2014/main" id="{3C436F5B-6612-4F1C-A647-0553835FFB3D}"/>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2ED6BAB3-90C7-4594-819E-314AD92D1FF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B42429C-5CED-4970-98CB-86141BF435F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9B4A47C6-52E1-48C6-A187-832942F1D8B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818FF513-F24A-4EC5-9989-EE6B11D30D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7B8610FE-1952-4823-9BCB-C9F92500409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107315</xdr:rowOff>
    </xdr:from>
    <xdr:to>
      <xdr:col>85</xdr:col>
      <xdr:colOff>177800</xdr:colOff>
      <xdr:row>42</xdr:row>
      <xdr:rowOff>37465</xdr:rowOff>
    </xdr:to>
    <xdr:sp macro="" textlink="">
      <xdr:nvSpPr>
        <xdr:cNvPr id="507" name="楕円 506">
          <a:extLst>
            <a:ext uri="{FF2B5EF4-FFF2-40B4-BE49-F238E27FC236}">
              <a16:creationId xmlns:a16="http://schemas.microsoft.com/office/drawing/2014/main" id="{BBDE3696-0329-4726-9FCD-ACAC4C6B4D72}"/>
            </a:ext>
          </a:extLst>
        </xdr:cNvPr>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22242</xdr:rowOff>
    </xdr:from>
    <xdr:ext cx="405111" cy="259045"/>
    <xdr:sp macro="" textlink="">
      <xdr:nvSpPr>
        <xdr:cNvPr id="508" name="【一般廃棄物処理施設】&#10;有形固定資産減価償却率該当値テキスト">
          <a:extLst>
            <a:ext uri="{FF2B5EF4-FFF2-40B4-BE49-F238E27FC236}">
              <a16:creationId xmlns:a16="http://schemas.microsoft.com/office/drawing/2014/main" id="{CFC71D39-529F-4DEC-8DC3-D2B381113D0D}"/>
            </a:ext>
          </a:extLst>
        </xdr:cNvPr>
        <xdr:cNvSpPr txBox="1"/>
      </xdr:nvSpPr>
      <xdr:spPr>
        <a:xfrm>
          <a:off x="16357600" y="7051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509" name="楕円 508">
          <a:extLst>
            <a:ext uri="{FF2B5EF4-FFF2-40B4-BE49-F238E27FC236}">
              <a16:creationId xmlns:a16="http://schemas.microsoft.com/office/drawing/2014/main" id="{2F98DDC0-3924-463F-8EEF-DCD455FBC0E1}"/>
            </a:ext>
          </a:extLst>
        </xdr:cNvPr>
        <xdr:cNvSpPr/>
      </xdr:nvSpPr>
      <xdr:spPr>
        <a:xfrm>
          <a:off x="15430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158115</xdr:rowOff>
    </xdr:to>
    <xdr:cxnSp macro="">
      <xdr:nvCxnSpPr>
        <xdr:cNvPr id="510" name="直線コネクタ 509">
          <a:extLst>
            <a:ext uri="{FF2B5EF4-FFF2-40B4-BE49-F238E27FC236}">
              <a16:creationId xmlns:a16="http://schemas.microsoft.com/office/drawing/2014/main" id="{55A5ABB7-97F1-49B8-AF83-3EC637B64672}"/>
            </a:ext>
          </a:extLst>
        </xdr:cNvPr>
        <xdr:cNvCxnSpPr/>
      </xdr:nvCxnSpPr>
      <xdr:spPr>
        <a:xfrm>
          <a:off x="15481300" y="71742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80645</xdr:rowOff>
    </xdr:from>
    <xdr:to>
      <xdr:col>76</xdr:col>
      <xdr:colOff>165100</xdr:colOff>
      <xdr:row>42</xdr:row>
      <xdr:rowOff>10795</xdr:rowOff>
    </xdr:to>
    <xdr:sp macro="" textlink="">
      <xdr:nvSpPr>
        <xdr:cNvPr id="511" name="楕円 510">
          <a:extLst>
            <a:ext uri="{FF2B5EF4-FFF2-40B4-BE49-F238E27FC236}">
              <a16:creationId xmlns:a16="http://schemas.microsoft.com/office/drawing/2014/main" id="{8C09A816-CD99-4F79-914E-061E13BBB415}"/>
            </a:ext>
          </a:extLst>
        </xdr:cNvPr>
        <xdr:cNvSpPr/>
      </xdr:nvSpPr>
      <xdr:spPr>
        <a:xfrm>
          <a:off x="14541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131445</xdr:rowOff>
    </xdr:from>
    <xdr:to>
      <xdr:col>81</xdr:col>
      <xdr:colOff>50800</xdr:colOff>
      <xdr:row>41</xdr:row>
      <xdr:rowOff>144780</xdr:rowOff>
    </xdr:to>
    <xdr:cxnSp macro="">
      <xdr:nvCxnSpPr>
        <xdr:cNvPr id="512" name="直線コネクタ 511">
          <a:extLst>
            <a:ext uri="{FF2B5EF4-FFF2-40B4-BE49-F238E27FC236}">
              <a16:creationId xmlns:a16="http://schemas.microsoft.com/office/drawing/2014/main" id="{1679B797-DCB9-465D-9C6F-9F0A19B205A1}"/>
            </a:ext>
          </a:extLst>
        </xdr:cNvPr>
        <xdr:cNvCxnSpPr/>
      </xdr:nvCxnSpPr>
      <xdr:spPr>
        <a:xfrm>
          <a:off x="14592300" y="71608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67310</xdr:rowOff>
    </xdr:from>
    <xdr:to>
      <xdr:col>72</xdr:col>
      <xdr:colOff>38100</xdr:colOff>
      <xdr:row>41</xdr:row>
      <xdr:rowOff>168910</xdr:rowOff>
    </xdr:to>
    <xdr:sp macro="" textlink="">
      <xdr:nvSpPr>
        <xdr:cNvPr id="513" name="楕円 512">
          <a:extLst>
            <a:ext uri="{FF2B5EF4-FFF2-40B4-BE49-F238E27FC236}">
              <a16:creationId xmlns:a16="http://schemas.microsoft.com/office/drawing/2014/main" id="{AB74AA63-FA9D-436E-962A-DC93E627EEC5}"/>
            </a:ext>
          </a:extLst>
        </xdr:cNvPr>
        <xdr:cNvSpPr/>
      </xdr:nvSpPr>
      <xdr:spPr>
        <a:xfrm>
          <a:off x="13652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118110</xdr:rowOff>
    </xdr:from>
    <xdr:to>
      <xdr:col>76</xdr:col>
      <xdr:colOff>114300</xdr:colOff>
      <xdr:row>41</xdr:row>
      <xdr:rowOff>131445</xdr:rowOff>
    </xdr:to>
    <xdr:cxnSp macro="">
      <xdr:nvCxnSpPr>
        <xdr:cNvPr id="514" name="直線コネクタ 513">
          <a:extLst>
            <a:ext uri="{FF2B5EF4-FFF2-40B4-BE49-F238E27FC236}">
              <a16:creationId xmlns:a16="http://schemas.microsoft.com/office/drawing/2014/main" id="{EE4418A8-CA18-4733-8F28-E4F28EAD7425}"/>
            </a:ext>
          </a:extLst>
        </xdr:cNvPr>
        <xdr:cNvCxnSpPr/>
      </xdr:nvCxnSpPr>
      <xdr:spPr>
        <a:xfrm>
          <a:off x="13703300" y="71475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15" name="n_1aveValue【一般廃棄物処理施設】&#10;有形固定資産減価償却率">
          <a:extLst>
            <a:ext uri="{FF2B5EF4-FFF2-40B4-BE49-F238E27FC236}">
              <a16:creationId xmlns:a16="http://schemas.microsoft.com/office/drawing/2014/main" id="{0E401367-92F9-470F-B893-F62DADDB2E31}"/>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16" name="n_2aveValue【一般廃棄物処理施設】&#10;有形固定資産減価償却率">
          <a:extLst>
            <a:ext uri="{FF2B5EF4-FFF2-40B4-BE49-F238E27FC236}">
              <a16:creationId xmlns:a16="http://schemas.microsoft.com/office/drawing/2014/main" id="{2DA98F24-EA66-4F19-8DC6-BAAAC3511F8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17" name="n_3aveValue【一般廃棄物処理施設】&#10;有形固定資産減価償却率">
          <a:extLst>
            <a:ext uri="{FF2B5EF4-FFF2-40B4-BE49-F238E27FC236}">
              <a16:creationId xmlns:a16="http://schemas.microsoft.com/office/drawing/2014/main" id="{52B85B3C-EF57-4F58-B549-BC7D8D6178F2}"/>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8" name="n_4aveValue【一般廃棄物処理施設】&#10;有形固定資産減価償却率">
          <a:extLst>
            <a:ext uri="{FF2B5EF4-FFF2-40B4-BE49-F238E27FC236}">
              <a16:creationId xmlns:a16="http://schemas.microsoft.com/office/drawing/2014/main" id="{1461CA87-7050-4FA5-A395-56680674303E}"/>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519" name="n_1mainValue【一般廃棄物処理施設】&#10;有形固定資産減価償却率">
          <a:extLst>
            <a:ext uri="{FF2B5EF4-FFF2-40B4-BE49-F238E27FC236}">
              <a16:creationId xmlns:a16="http://schemas.microsoft.com/office/drawing/2014/main" id="{64A20B94-B483-42C9-BE52-27C1F85C8E81}"/>
            </a:ext>
          </a:extLst>
        </xdr:cNvPr>
        <xdr:cNvSpPr txBox="1"/>
      </xdr:nvSpPr>
      <xdr:spPr>
        <a:xfrm>
          <a:off x="15266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1922</xdr:rowOff>
    </xdr:from>
    <xdr:ext cx="405111" cy="259045"/>
    <xdr:sp macro="" textlink="">
      <xdr:nvSpPr>
        <xdr:cNvPr id="520" name="n_2mainValue【一般廃棄物処理施設】&#10;有形固定資産減価償却率">
          <a:extLst>
            <a:ext uri="{FF2B5EF4-FFF2-40B4-BE49-F238E27FC236}">
              <a16:creationId xmlns:a16="http://schemas.microsoft.com/office/drawing/2014/main" id="{368C7D20-F59F-40B1-8654-FC86EBC12143}"/>
            </a:ext>
          </a:extLst>
        </xdr:cNvPr>
        <xdr:cNvSpPr txBox="1"/>
      </xdr:nvSpPr>
      <xdr:spPr>
        <a:xfrm>
          <a:off x="14389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160037</xdr:rowOff>
    </xdr:from>
    <xdr:ext cx="405111" cy="259045"/>
    <xdr:sp macro="" textlink="">
      <xdr:nvSpPr>
        <xdr:cNvPr id="521" name="n_3mainValue【一般廃棄物処理施設】&#10;有形固定資産減価償却率">
          <a:extLst>
            <a:ext uri="{FF2B5EF4-FFF2-40B4-BE49-F238E27FC236}">
              <a16:creationId xmlns:a16="http://schemas.microsoft.com/office/drawing/2014/main" id="{7A3F775B-E6EE-4073-8B88-1877A6415E7B}"/>
            </a:ext>
          </a:extLst>
        </xdr:cNvPr>
        <xdr:cNvSpPr txBox="1"/>
      </xdr:nvSpPr>
      <xdr:spPr>
        <a:xfrm>
          <a:off x="135007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2" name="正方形/長方形 521">
          <a:extLst>
            <a:ext uri="{FF2B5EF4-FFF2-40B4-BE49-F238E27FC236}">
              <a16:creationId xmlns:a16="http://schemas.microsoft.com/office/drawing/2014/main" id="{7EF8F4FE-9DB8-4246-AAC1-E3D8E7DE4B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3" name="正方形/長方形 522">
          <a:extLst>
            <a:ext uri="{FF2B5EF4-FFF2-40B4-BE49-F238E27FC236}">
              <a16:creationId xmlns:a16="http://schemas.microsoft.com/office/drawing/2014/main" id="{F4745564-D4DD-4CA9-9E8F-DE1CA18960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4" name="正方形/長方形 523">
          <a:extLst>
            <a:ext uri="{FF2B5EF4-FFF2-40B4-BE49-F238E27FC236}">
              <a16:creationId xmlns:a16="http://schemas.microsoft.com/office/drawing/2014/main" id="{734A560D-5EF5-4B9A-B95B-2CA3F918B3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5" name="正方形/長方形 524">
          <a:extLst>
            <a:ext uri="{FF2B5EF4-FFF2-40B4-BE49-F238E27FC236}">
              <a16:creationId xmlns:a16="http://schemas.microsoft.com/office/drawing/2014/main" id="{95C0830E-EE7F-4E4A-B3C8-5683C002FC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6" name="正方形/長方形 525">
          <a:extLst>
            <a:ext uri="{FF2B5EF4-FFF2-40B4-BE49-F238E27FC236}">
              <a16:creationId xmlns:a16="http://schemas.microsoft.com/office/drawing/2014/main" id="{49BBDE21-A57B-4556-AB71-D6B6C80D7E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7" name="正方形/長方形 526">
          <a:extLst>
            <a:ext uri="{FF2B5EF4-FFF2-40B4-BE49-F238E27FC236}">
              <a16:creationId xmlns:a16="http://schemas.microsoft.com/office/drawing/2014/main" id="{22C48843-B063-4622-81D5-0E422B4FF3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8" name="正方形/長方形 527">
          <a:extLst>
            <a:ext uri="{FF2B5EF4-FFF2-40B4-BE49-F238E27FC236}">
              <a16:creationId xmlns:a16="http://schemas.microsoft.com/office/drawing/2014/main" id="{F31314A3-DF38-4D5E-90A5-A64F0E7987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9" name="正方形/長方形 528">
          <a:extLst>
            <a:ext uri="{FF2B5EF4-FFF2-40B4-BE49-F238E27FC236}">
              <a16:creationId xmlns:a16="http://schemas.microsoft.com/office/drawing/2014/main" id="{D1D9E71E-0787-4861-890E-1FF3141C50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0" name="テキスト ボックス 529">
          <a:extLst>
            <a:ext uri="{FF2B5EF4-FFF2-40B4-BE49-F238E27FC236}">
              <a16:creationId xmlns:a16="http://schemas.microsoft.com/office/drawing/2014/main" id="{C9912734-A1AA-4F68-B532-77C4EB355A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1" name="直線コネクタ 530">
          <a:extLst>
            <a:ext uri="{FF2B5EF4-FFF2-40B4-BE49-F238E27FC236}">
              <a16:creationId xmlns:a16="http://schemas.microsoft.com/office/drawing/2014/main" id="{7E7685F3-5DB4-4FD4-AD9E-37196308B4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2" name="直線コネクタ 531">
          <a:extLst>
            <a:ext uri="{FF2B5EF4-FFF2-40B4-BE49-F238E27FC236}">
              <a16:creationId xmlns:a16="http://schemas.microsoft.com/office/drawing/2014/main" id="{08AF8825-73C5-4123-B455-0F65AF56447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3" name="テキスト ボックス 532">
          <a:extLst>
            <a:ext uri="{FF2B5EF4-FFF2-40B4-BE49-F238E27FC236}">
              <a16:creationId xmlns:a16="http://schemas.microsoft.com/office/drawing/2014/main" id="{3365E6AC-9D45-42BB-BDD6-F306FA5BD95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4" name="直線コネクタ 533">
          <a:extLst>
            <a:ext uri="{FF2B5EF4-FFF2-40B4-BE49-F238E27FC236}">
              <a16:creationId xmlns:a16="http://schemas.microsoft.com/office/drawing/2014/main" id="{1FB6E2FC-F871-4A38-AC93-67CC067630D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5" name="テキスト ボックス 534">
          <a:extLst>
            <a:ext uri="{FF2B5EF4-FFF2-40B4-BE49-F238E27FC236}">
              <a16:creationId xmlns:a16="http://schemas.microsoft.com/office/drawing/2014/main" id="{E1F03AAA-5558-495A-A139-E92B685FBFEF}"/>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6" name="直線コネクタ 535">
          <a:extLst>
            <a:ext uri="{FF2B5EF4-FFF2-40B4-BE49-F238E27FC236}">
              <a16:creationId xmlns:a16="http://schemas.microsoft.com/office/drawing/2014/main" id="{DC678BC9-6D43-4435-BCB2-E50A095A2A1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7" name="テキスト ボックス 536">
          <a:extLst>
            <a:ext uri="{FF2B5EF4-FFF2-40B4-BE49-F238E27FC236}">
              <a16:creationId xmlns:a16="http://schemas.microsoft.com/office/drawing/2014/main" id="{4B905468-D4CE-4CAD-8805-297B50883DF1}"/>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8" name="直線コネクタ 537">
          <a:extLst>
            <a:ext uri="{FF2B5EF4-FFF2-40B4-BE49-F238E27FC236}">
              <a16:creationId xmlns:a16="http://schemas.microsoft.com/office/drawing/2014/main" id="{912D539E-460A-4307-AED0-DE70CB7C676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39" name="テキスト ボックス 538">
          <a:extLst>
            <a:ext uri="{FF2B5EF4-FFF2-40B4-BE49-F238E27FC236}">
              <a16:creationId xmlns:a16="http://schemas.microsoft.com/office/drawing/2014/main" id="{E589BC45-6AEB-469F-B1A8-D4C082881D17}"/>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0" name="直線コネクタ 539">
          <a:extLst>
            <a:ext uri="{FF2B5EF4-FFF2-40B4-BE49-F238E27FC236}">
              <a16:creationId xmlns:a16="http://schemas.microsoft.com/office/drawing/2014/main" id="{2B6071A6-E62A-40CE-9895-A075FDB9E2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1" name="テキスト ボックス 540">
          <a:extLst>
            <a:ext uri="{FF2B5EF4-FFF2-40B4-BE49-F238E27FC236}">
              <a16:creationId xmlns:a16="http://schemas.microsoft.com/office/drawing/2014/main" id="{38420FC9-D6A7-474E-80B9-A526B603A1AF}"/>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2" name="直線コネクタ 541">
          <a:extLst>
            <a:ext uri="{FF2B5EF4-FFF2-40B4-BE49-F238E27FC236}">
              <a16:creationId xmlns:a16="http://schemas.microsoft.com/office/drawing/2014/main" id="{C5071709-E73C-43EF-9A01-9A04135FAB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3" name="テキスト ボックス 542">
          <a:extLst>
            <a:ext uri="{FF2B5EF4-FFF2-40B4-BE49-F238E27FC236}">
              <a16:creationId xmlns:a16="http://schemas.microsoft.com/office/drawing/2014/main" id="{EF7D1C7A-8476-4161-AA8E-BE2C881FEB1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E298F540-9664-4C41-B446-4FDDAEF35D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700AEE8E-6738-4F15-B084-69D27F03CCD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2EF56F0F-81E6-4CEB-81B5-3AB6C198EC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47" name="直線コネクタ 546">
          <a:extLst>
            <a:ext uri="{FF2B5EF4-FFF2-40B4-BE49-F238E27FC236}">
              <a16:creationId xmlns:a16="http://schemas.microsoft.com/office/drawing/2014/main" id="{BB5803CB-8B86-490D-B962-1FF698E0F64B}"/>
            </a:ext>
          </a:extLst>
        </xdr:cNvPr>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48" name="【一般廃棄物処理施設】&#10;一人当たり有形固定資産（償却資産）額最小値テキスト">
          <a:extLst>
            <a:ext uri="{FF2B5EF4-FFF2-40B4-BE49-F238E27FC236}">
              <a16:creationId xmlns:a16="http://schemas.microsoft.com/office/drawing/2014/main" id="{BEDAA3E1-BB8C-452D-8834-A801645174F6}"/>
            </a:ext>
          </a:extLst>
        </xdr:cNvPr>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49" name="直線コネクタ 548">
          <a:extLst>
            <a:ext uri="{FF2B5EF4-FFF2-40B4-BE49-F238E27FC236}">
              <a16:creationId xmlns:a16="http://schemas.microsoft.com/office/drawing/2014/main" id="{41F91463-9CE9-4831-8CCA-854BFBA29767}"/>
            </a:ext>
          </a:extLst>
        </xdr:cNvPr>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467F937A-4358-4719-8796-3B9BC7682747}"/>
            </a:ext>
          </a:extLst>
        </xdr:cNvPr>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51" name="直線コネクタ 550">
          <a:extLst>
            <a:ext uri="{FF2B5EF4-FFF2-40B4-BE49-F238E27FC236}">
              <a16:creationId xmlns:a16="http://schemas.microsoft.com/office/drawing/2014/main" id="{D66F119B-8A9B-422B-9DA8-F37B214ABD4D}"/>
            </a:ext>
          </a:extLst>
        </xdr:cNvPr>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121799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10148442-DE6A-4AC3-85BA-FA239583F175}"/>
            </a:ext>
          </a:extLst>
        </xdr:cNvPr>
        <xdr:cNvSpPr txBox="1"/>
      </xdr:nvSpPr>
      <xdr:spPr>
        <a:xfrm>
          <a:off x="22199600" y="629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53" name="フローチャート: 判断 552">
          <a:extLst>
            <a:ext uri="{FF2B5EF4-FFF2-40B4-BE49-F238E27FC236}">
              <a16:creationId xmlns:a16="http://schemas.microsoft.com/office/drawing/2014/main" id="{20635836-0861-4163-ADC4-2D8BF150D501}"/>
            </a:ext>
          </a:extLst>
        </xdr:cNvPr>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54" name="フローチャート: 判断 553">
          <a:extLst>
            <a:ext uri="{FF2B5EF4-FFF2-40B4-BE49-F238E27FC236}">
              <a16:creationId xmlns:a16="http://schemas.microsoft.com/office/drawing/2014/main" id="{2370733E-4FCB-43E0-A256-18C99DA6D8EC}"/>
            </a:ext>
          </a:extLst>
        </xdr:cNvPr>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55" name="フローチャート: 判断 554">
          <a:extLst>
            <a:ext uri="{FF2B5EF4-FFF2-40B4-BE49-F238E27FC236}">
              <a16:creationId xmlns:a16="http://schemas.microsoft.com/office/drawing/2014/main" id="{51FC47B0-03FD-4788-A0A8-F79C83297BAD}"/>
            </a:ext>
          </a:extLst>
        </xdr:cNvPr>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56" name="フローチャート: 判断 555">
          <a:extLst>
            <a:ext uri="{FF2B5EF4-FFF2-40B4-BE49-F238E27FC236}">
              <a16:creationId xmlns:a16="http://schemas.microsoft.com/office/drawing/2014/main" id="{7E1E11E6-E970-46F1-B2E7-32C04CFC86F0}"/>
            </a:ext>
          </a:extLst>
        </xdr:cNvPr>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57" name="フローチャート: 判断 556">
          <a:extLst>
            <a:ext uri="{FF2B5EF4-FFF2-40B4-BE49-F238E27FC236}">
              <a16:creationId xmlns:a16="http://schemas.microsoft.com/office/drawing/2014/main" id="{DAF1F998-4147-451F-851F-09C4B7871481}"/>
            </a:ext>
          </a:extLst>
        </xdr:cNvPr>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CAAFF31E-EAE7-4772-A948-EBC8ECECD97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A54E9CD-CE4E-4BEE-BDD3-0A4D0EB80F5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809527FF-F56A-43DB-B648-E58A3F3C1A5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8CFE553B-8CED-4020-B667-5C2DD8D6B4C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89E20FB6-B9DB-415C-B566-E875D67D21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25553</xdr:rowOff>
    </xdr:from>
    <xdr:to>
      <xdr:col>116</xdr:col>
      <xdr:colOff>114300</xdr:colOff>
      <xdr:row>42</xdr:row>
      <xdr:rowOff>127153</xdr:rowOff>
    </xdr:to>
    <xdr:sp macro="" textlink="">
      <xdr:nvSpPr>
        <xdr:cNvPr id="563" name="楕円 562">
          <a:extLst>
            <a:ext uri="{FF2B5EF4-FFF2-40B4-BE49-F238E27FC236}">
              <a16:creationId xmlns:a16="http://schemas.microsoft.com/office/drawing/2014/main" id="{38DCEE84-C85B-4254-9DB3-F8E21EDEA7F2}"/>
            </a:ext>
          </a:extLst>
        </xdr:cNvPr>
        <xdr:cNvSpPr/>
      </xdr:nvSpPr>
      <xdr:spPr>
        <a:xfrm>
          <a:off x="22110700" y="72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111930</xdr:rowOff>
    </xdr:from>
    <xdr:ext cx="469744" cy="259045"/>
    <xdr:sp macro="" textlink="">
      <xdr:nvSpPr>
        <xdr:cNvPr id="564" name="【一般廃棄物処理施設】&#10;一人当たり有形固定資産（償却資産）額該当値テキスト">
          <a:extLst>
            <a:ext uri="{FF2B5EF4-FFF2-40B4-BE49-F238E27FC236}">
              <a16:creationId xmlns:a16="http://schemas.microsoft.com/office/drawing/2014/main" id="{67B87A3E-9397-46BA-8514-AFE96B7CC3E9}"/>
            </a:ext>
          </a:extLst>
        </xdr:cNvPr>
        <xdr:cNvSpPr txBox="1"/>
      </xdr:nvSpPr>
      <xdr:spPr>
        <a:xfrm>
          <a:off x="22199600" y="714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25683</xdr:rowOff>
    </xdr:from>
    <xdr:to>
      <xdr:col>112</xdr:col>
      <xdr:colOff>38100</xdr:colOff>
      <xdr:row>42</xdr:row>
      <xdr:rowOff>127283</xdr:rowOff>
    </xdr:to>
    <xdr:sp macro="" textlink="">
      <xdr:nvSpPr>
        <xdr:cNvPr id="565" name="楕円 564">
          <a:extLst>
            <a:ext uri="{FF2B5EF4-FFF2-40B4-BE49-F238E27FC236}">
              <a16:creationId xmlns:a16="http://schemas.microsoft.com/office/drawing/2014/main" id="{CDAD12CE-ED6F-4E1F-BF40-379B9B773F46}"/>
            </a:ext>
          </a:extLst>
        </xdr:cNvPr>
        <xdr:cNvSpPr/>
      </xdr:nvSpPr>
      <xdr:spPr>
        <a:xfrm>
          <a:off x="21272500" y="722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76353</xdr:rowOff>
    </xdr:from>
    <xdr:to>
      <xdr:col>116</xdr:col>
      <xdr:colOff>63500</xdr:colOff>
      <xdr:row>42</xdr:row>
      <xdr:rowOff>76483</xdr:rowOff>
    </xdr:to>
    <xdr:cxnSp macro="">
      <xdr:nvCxnSpPr>
        <xdr:cNvPr id="566" name="直線コネクタ 565">
          <a:extLst>
            <a:ext uri="{FF2B5EF4-FFF2-40B4-BE49-F238E27FC236}">
              <a16:creationId xmlns:a16="http://schemas.microsoft.com/office/drawing/2014/main" id="{63E391F1-264D-4DB5-B996-019257143F56}"/>
            </a:ext>
          </a:extLst>
        </xdr:cNvPr>
        <xdr:cNvCxnSpPr/>
      </xdr:nvCxnSpPr>
      <xdr:spPr>
        <a:xfrm flipV="1">
          <a:off x="21323300" y="7277253"/>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25814</xdr:rowOff>
    </xdr:from>
    <xdr:to>
      <xdr:col>107</xdr:col>
      <xdr:colOff>101600</xdr:colOff>
      <xdr:row>42</xdr:row>
      <xdr:rowOff>127414</xdr:rowOff>
    </xdr:to>
    <xdr:sp macro="" textlink="">
      <xdr:nvSpPr>
        <xdr:cNvPr id="567" name="楕円 566">
          <a:extLst>
            <a:ext uri="{FF2B5EF4-FFF2-40B4-BE49-F238E27FC236}">
              <a16:creationId xmlns:a16="http://schemas.microsoft.com/office/drawing/2014/main" id="{5DD2BDD0-0837-4641-9EF9-E7F46DAA4C3E}"/>
            </a:ext>
          </a:extLst>
        </xdr:cNvPr>
        <xdr:cNvSpPr/>
      </xdr:nvSpPr>
      <xdr:spPr>
        <a:xfrm>
          <a:off x="20383500" y="72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76483</xdr:rowOff>
    </xdr:from>
    <xdr:to>
      <xdr:col>111</xdr:col>
      <xdr:colOff>177800</xdr:colOff>
      <xdr:row>42</xdr:row>
      <xdr:rowOff>76614</xdr:rowOff>
    </xdr:to>
    <xdr:cxnSp macro="">
      <xdr:nvCxnSpPr>
        <xdr:cNvPr id="568" name="直線コネクタ 567">
          <a:extLst>
            <a:ext uri="{FF2B5EF4-FFF2-40B4-BE49-F238E27FC236}">
              <a16:creationId xmlns:a16="http://schemas.microsoft.com/office/drawing/2014/main" id="{6D702FFB-9A43-4FD7-964C-74D8F320ECC3}"/>
            </a:ext>
          </a:extLst>
        </xdr:cNvPr>
        <xdr:cNvCxnSpPr/>
      </xdr:nvCxnSpPr>
      <xdr:spPr>
        <a:xfrm flipV="1">
          <a:off x="20434300" y="7277383"/>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25857</xdr:rowOff>
    </xdr:from>
    <xdr:to>
      <xdr:col>102</xdr:col>
      <xdr:colOff>165100</xdr:colOff>
      <xdr:row>42</xdr:row>
      <xdr:rowOff>127457</xdr:rowOff>
    </xdr:to>
    <xdr:sp macro="" textlink="">
      <xdr:nvSpPr>
        <xdr:cNvPr id="569" name="楕円 568">
          <a:extLst>
            <a:ext uri="{FF2B5EF4-FFF2-40B4-BE49-F238E27FC236}">
              <a16:creationId xmlns:a16="http://schemas.microsoft.com/office/drawing/2014/main" id="{8222DE20-2E83-495F-A4CE-FB45C780E503}"/>
            </a:ext>
          </a:extLst>
        </xdr:cNvPr>
        <xdr:cNvSpPr/>
      </xdr:nvSpPr>
      <xdr:spPr>
        <a:xfrm>
          <a:off x="19494500" y="72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76614</xdr:rowOff>
    </xdr:from>
    <xdr:to>
      <xdr:col>107</xdr:col>
      <xdr:colOff>50800</xdr:colOff>
      <xdr:row>42</xdr:row>
      <xdr:rowOff>76657</xdr:rowOff>
    </xdr:to>
    <xdr:cxnSp macro="">
      <xdr:nvCxnSpPr>
        <xdr:cNvPr id="570" name="直線コネクタ 569">
          <a:extLst>
            <a:ext uri="{FF2B5EF4-FFF2-40B4-BE49-F238E27FC236}">
              <a16:creationId xmlns:a16="http://schemas.microsoft.com/office/drawing/2014/main" id="{96C5BD59-75C6-4D41-AE7B-741B82B54423}"/>
            </a:ext>
          </a:extLst>
        </xdr:cNvPr>
        <xdr:cNvCxnSpPr/>
      </xdr:nvCxnSpPr>
      <xdr:spPr>
        <a:xfrm flipV="1">
          <a:off x="19545300" y="7277514"/>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7841413E-E566-4F43-B466-F001285EDD8B}"/>
            </a:ext>
          </a:extLst>
        </xdr:cNvPr>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A6E0C1A6-7186-4A65-91A8-30FF163AB332}"/>
            </a:ext>
          </a:extLst>
        </xdr:cNvPr>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0F367A17-67D6-45A0-B0B1-DE4096BE4DD4}"/>
            </a:ext>
          </a:extLst>
        </xdr:cNvPr>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1CCA7E95-4919-4DA5-B939-F1EDDB14A967}"/>
            </a:ext>
          </a:extLst>
        </xdr:cNvPr>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118410</xdr:rowOff>
    </xdr:from>
    <xdr:ext cx="469744" cy="259045"/>
    <xdr:sp macro="" textlink="">
      <xdr:nvSpPr>
        <xdr:cNvPr id="575" name="n_1mainValue【一般廃棄物処理施設】&#10;一人当たり有形固定資産（償却資産）額">
          <a:extLst>
            <a:ext uri="{FF2B5EF4-FFF2-40B4-BE49-F238E27FC236}">
              <a16:creationId xmlns:a16="http://schemas.microsoft.com/office/drawing/2014/main" id="{408AE419-7126-44D0-8177-7B1BB5F92A76}"/>
            </a:ext>
          </a:extLst>
        </xdr:cNvPr>
        <xdr:cNvSpPr txBox="1"/>
      </xdr:nvSpPr>
      <xdr:spPr>
        <a:xfrm>
          <a:off x="21075728" y="73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118541</xdr:rowOff>
    </xdr:from>
    <xdr:ext cx="469744" cy="259045"/>
    <xdr:sp macro="" textlink="">
      <xdr:nvSpPr>
        <xdr:cNvPr id="576" name="n_2mainValue【一般廃棄物処理施設】&#10;一人当たり有形固定資産（償却資産）額">
          <a:extLst>
            <a:ext uri="{FF2B5EF4-FFF2-40B4-BE49-F238E27FC236}">
              <a16:creationId xmlns:a16="http://schemas.microsoft.com/office/drawing/2014/main" id="{389696A5-F217-4A91-9797-32191CB0174C}"/>
            </a:ext>
          </a:extLst>
        </xdr:cNvPr>
        <xdr:cNvSpPr txBox="1"/>
      </xdr:nvSpPr>
      <xdr:spPr>
        <a:xfrm>
          <a:off x="20199428" y="731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118584</xdr:rowOff>
    </xdr:from>
    <xdr:ext cx="469744" cy="259045"/>
    <xdr:sp macro="" textlink="">
      <xdr:nvSpPr>
        <xdr:cNvPr id="577" name="n_3mainValue【一般廃棄物処理施設】&#10;一人当たり有形固定資産（償却資産）額">
          <a:extLst>
            <a:ext uri="{FF2B5EF4-FFF2-40B4-BE49-F238E27FC236}">
              <a16:creationId xmlns:a16="http://schemas.microsoft.com/office/drawing/2014/main" id="{712079FF-2C10-46A6-A921-2E8EF4B2904F}"/>
            </a:ext>
          </a:extLst>
        </xdr:cNvPr>
        <xdr:cNvSpPr txBox="1"/>
      </xdr:nvSpPr>
      <xdr:spPr>
        <a:xfrm>
          <a:off x="19310428" y="73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D4659861-7981-4112-8B60-6186388F565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2E40257F-BC23-4109-BE38-C844628DF4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E5D09B30-69B8-4CBA-BE26-24A935D647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6385F795-6D06-4DC5-8CFE-D60ED1F8BB9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70DA4934-FFAA-461D-A13D-1EF4736F25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567737BB-D125-4BB7-B9F2-F612A13AF60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DB4DBE1D-C0E7-4BA8-AB06-987930F497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9E0CCCCC-7DCB-45A2-9C0E-71DFD47623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6A17FA3C-359F-419B-B7C4-3CBDC85E36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8CE8636A-1794-4B74-8B10-F8757E3C895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8" name="テキスト ボックス 587">
          <a:extLst>
            <a:ext uri="{FF2B5EF4-FFF2-40B4-BE49-F238E27FC236}">
              <a16:creationId xmlns:a16="http://schemas.microsoft.com/office/drawing/2014/main" id="{A07DB25C-CE64-4E9B-A984-5F38B47F7B4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9" name="直線コネクタ 588">
          <a:extLst>
            <a:ext uri="{FF2B5EF4-FFF2-40B4-BE49-F238E27FC236}">
              <a16:creationId xmlns:a16="http://schemas.microsoft.com/office/drawing/2014/main" id="{7787BA11-6CEE-4E2A-AF47-D8CD0884D17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0" name="テキスト ボックス 589">
          <a:extLst>
            <a:ext uri="{FF2B5EF4-FFF2-40B4-BE49-F238E27FC236}">
              <a16:creationId xmlns:a16="http://schemas.microsoft.com/office/drawing/2014/main" id="{19D40584-6DF9-4D72-B1F3-89B36427421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1" name="直線コネクタ 590">
          <a:extLst>
            <a:ext uri="{FF2B5EF4-FFF2-40B4-BE49-F238E27FC236}">
              <a16:creationId xmlns:a16="http://schemas.microsoft.com/office/drawing/2014/main" id="{A0C7E2A8-BAB9-4BC2-A8DA-9D45093EE7A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2" name="テキスト ボックス 591">
          <a:extLst>
            <a:ext uri="{FF2B5EF4-FFF2-40B4-BE49-F238E27FC236}">
              <a16:creationId xmlns:a16="http://schemas.microsoft.com/office/drawing/2014/main" id="{18C02D17-1623-4B14-B2FF-D684F2CF573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3" name="直線コネクタ 592">
          <a:extLst>
            <a:ext uri="{FF2B5EF4-FFF2-40B4-BE49-F238E27FC236}">
              <a16:creationId xmlns:a16="http://schemas.microsoft.com/office/drawing/2014/main" id="{5728B8C9-D87A-4B79-9DB9-80A585F2B96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4" name="テキスト ボックス 593">
          <a:extLst>
            <a:ext uri="{FF2B5EF4-FFF2-40B4-BE49-F238E27FC236}">
              <a16:creationId xmlns:a16="http://schemas.microsoft.com/office/drawing/2014/main" id="{92678812-BD5B-4E90-8C05-BD15872085C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5" name="直線コネクタ 594">
          <a:extLst>
            <a:ext uri="{FF2B5EF4-FFF2-40B4-BE49-F238E27FC236}">
              <a16:creationId xmlns:a16="http://schemas.microsoft.com/office/drawing/2014/main" id="{307CD563-30E0-49B0-A442-28521DE39E1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6" name="テキスト ボックス 595">
          <a:extLst>
            <a:ext uri="{FF2B5EF4-FFF2-40B4-BE49-F238E27FC236}">
              <a16:creationId xmlns:a16="http://schemas.microsoft.com/office/drawing/2014/main" id="{AEAC94B6-0F12-4CC8-9052-4AD27A745D8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7" name="直線コネクタ 596">
          <a:extLst>
            <a:ext uri="{FF2B5EF4-FFF2-40B4-BE49-F238E27FC236}">
              <a16:creationId xmlns:a16="http://schemas.microsoft.com/office/drawing/2014/main" id="{FEECF9BC-0A99-4686-9242-11E1A7CD3D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8" name="テキスト ボックス 597">
          <a:extLst>
            <a:ext uri="{FF2B5EF4-FFF2-40B4-BE49-F238E27FC236}">
              <a16:creationId xmlns:a16="http://schemas.microsoft.com/office/drawing/2014/main" id="{80DD5CE9-3712-43F9-B659-50749908A62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9" name="直線コネクタ 598">
          <a:extLst>
            <a:ext uri="{FF2B5EF4-FFF2-40B4-BE49-F238E27FC236}">
              <a16:creationId xmlns:a16="http://schemas.microsoft.com/office/drawing/2014/main" id="{F125B605-00E0-4AC7-B7D6-FB518F66F12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0" name="テキスト ボックス 599">
          <a:extLst>
            <a:ext uri="{FF2B5EF4-FFF2-40B4-BE49-F238E27FC236}">
              <a16:creationId xmlns:a16="http://schemas.microsoft.com/office/drawing/2014/main" id="{0CD8FE24-94D6-4373-B641-40EF1AC235B7}"/>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014B5674-7B3A-4643-A8C4-0992F25113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a:extLst>
            <a:ext uri="{FF2B5EF4-FFF2-40B4-BE49-F238E27FC236}">
              <a16:creationId xmlns:a16="http://schemas.microsoft.com/office/drawing/2014/main" id="{345D0E57-DEB1-4C10-88C2-106C2509B91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a:extLst>
            <a:ext uri="{FF2B5EF4-FFF2-40B4-BE49-F238E27FC236}">
              <a16:creationId xmlns:a16="http://schemas.microsoft.com/office/drawing/2014/main" id="{77621F3E-83FC-40A6-ADBC-C8E94D30E19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50619</xdr:rowOff>
    </xdr:from>
    <xdr:to>
      <xdr:col>85</xdr:col>
      <xdr:colOff>126364</xdr:colOff>
      <xdr:row>64</xdr:row>
      <xdr:rowOff>0</xdr:rowOff>
    </xdr:to>
    <xdr:cxnSp macro="">
      <xdr:nvCxnSpPr>
        <xdr:cNvPr id="604" name="直線コネクタ 603">
          <a:extLst>
            <a:ext uri="{FF2B5EF4-FFF2-40B4-BE49-F238E27FC236}">
              <a16:creationId xmlns:a16="http://schemas.microsoft.com/office/drawing/2014/main" id="{9A454136-B6BB-4908-B5A3-D23BCC0E8EB5}"/>
            </a:ext>
          </a:extLst>
        </xdr:cNvPr>
        <xdr:cNvCxnSpPr/>
      </xdr:nvCxnSpPr>
      <xdr:spPr>
        <a:xfrm flipV="1">
          <a:off x="16318864" y="948036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5" name="【保健センター・保健所】&#10;有形固定資産減価償却率最小値テキスト">
          <a:extLst>
            <a:ext uri="{FF2B5EF4-FFF2-40B4-BE49-F238E27FC236}">
              <a16:creationId xmlns:a16="http://schemas.microsoft.com/office/drawing/2014/main" id="{EED1D1CD-6BBB-4723-80EF-2A4F7DA8DE1A}"/>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6" name="直線コネクタ 605">
          <a:extLst>
            <a:ext uri="{FF2B5EF4-FFF2-40B4-BE49-F238E27FC236}">
              <a16:creationId xmlns:a16="http://schemas.microsoft.com/office/drawing/2014/main" id="{46095232-C16D-4A97-8402-F7913F2BE0B3}"/>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168746</xdr:rowOff>
    </xdr:from>
    <xdr:ext cx="405111" cy="259045"/>
    <xdr:sp macro="" textlink="">
      <xdr:nvSpPr>
        <xdr:cNvPr id="607" name="【保健センター・保健所】&#10;有形固定資産減価償却率最大値テキスト">
          <a:extLst>
            <a:ext uri="{FF2B5EF4-FFF2-40B4-BE49-F238E27FC236}">
              <a16:creationId xmlns:a16="http://schemas.microsoft.com/office/drawing/2014/main" id="{C4E129E8-647E-42FF-A6C3-B024C9D9E60B}"/>
            </a:ext>
          </a:extLst>
        </xdr:cNvPr>
        <xdr:cNvSpPr txBox="1"/>
      </xdr:nvSpPr>
      <xdr:spPr>
        <a:xfrm>
          <a:off x="16357600" y="925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50619</xdr:rowOff>
    </xdr:from>
    <xdr:to>
      <xdr:col>86</xdr:col>
      <xdr:colOff>25400</xdr:colOff>
      <xdr:row>55</xdr:row>
      <xdr:rowOff>50619</xdr:rowOff>
    </xdr:to>
    <xdr:cxnSp macro="">
      <xdr:nvCxnSpPr>
        <xdr:cNvPr id="608" name="直線コネクタ 607">
          <a:extLst>
            <a:ext uri="{FF2B5EF4-FFF2-40B4-BE49-F238E27FC236}">
              <a16:creationId xmlns:a16="http://schemas.microsoft.com/office/drawing/2014/main" id="{BB792E4C-2C3E-4D48-B664-2165932D0AF3}"/>
            </a:ext>
          </a:extLst>
        </xdr:cNvPr>
        <xdr:cNvCxnSpPr/>
      </xdr:nvCxnSpPr>
      <xdr:spPr>
        <a:xfrm>
          <a:off x="16230600" y="948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24328</xdr:rowOff>
    </xdr:from>
    <xdr:ext cx="405111" cy="259045"/>
    <xdr:sp macro="" textlink="">
      <xdr:nvSpPr>
        <xdr:cNvPr id="609" name="【保健センター・保健所】&#10;有形固定資産減価償却率平均値テキスト">
          <a:extLst>
            <a:ext uri="{FF2B5EF4-FFF2-40B4-BE49-F238E27FC236}">
              <a16:creationId xmlns:a16="http://schemas.microsoft.com/office/drawing/2014/main" id="{2199E457-1A17-432C-9CB5-579240E22871}"/>
            </a:ext>
          </a:extLst>
        </xdr:cNvPr>
        <xdr:cNvSpPr txBox="1"/>
      </xdr:nvSpPr>
      <xdr:spPr>
        <a:xfrm>
          <a:off x="16357600" y="979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1451</xdr:rowOff>
    </xdr:from>
    <xdr:to>
      <xdr:col>85</xdr:col>
      <xdr:colOff>177800</xdr:colOff>
      <xdr:row>58</xdr:row>
      <xdr:rowOff>103051</xdr:rowOff>
    </xdr:to>
    <xdr:sp macro="" textlink="">
      <xdr:nvSpPr>
        <xdr:cNvPr id="610" name="フローチャート: 判断 609">
          <a:extLst>
            <a:ext uri="{FF2B5EF4-FFF2-40B4-BE49-F238E27FC236}">
              <a16:creationId xmlns:a16="http://schemas.microsoft.com/office/drawing/2014/main" id="{EA10511C-9C42-456B-B74F-15A2F5408CA7}"/>
            </a:ext>
          </a:extLst>
        </xdr:cNvPr>
        <xdr:cNvSpPr/>
      </xdr:nvSpPr>
      <xdr:spPr>
        <a:xfrm>
          <a:off x="16268700" y="99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127181</xdr:rowOff>
    </xdr:from>
    <xdr:to>
      <xdr:col>81</xdr:col>
      <xdr:colOff>101600</xdr:colOff>
      <xdr:row>58</xdr:row>
      <xdr:rowOff>57331</xdr:rowOff>
    </xdr:to>
    <xdr:sp macro="" textlink="">
      <xdr:nvSpPr>
        <xdr:cNvPr id="611" name="フローチャート: 判断 610">
          <a:extLst>
            <a:ext uri="{FF2B5EF4-FFF2-40B4-BE49-F238E27FC236}">
              <a16:creationId xmlns:a16="http://schemas.microsoft.com/office/drawing/2014/main" id="{52EE503F-F57A-4F63-840B-C193CE01A23A}"/>
            </a:ext>
          </a:extLst>
        </xdr:cNvPr>
        <xdr:cNvSpPr/>
      </xdr:nvSpPr>
      <xdr:spPr>
        <a:xfrm>
          <a:off x="15430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163104</xdr:rowOff>
    </xdr:from>
    <xdr:to>
      <xdr:col>76</xdr:col>
      <xdr:colOff>165100</xdr:colOff>
      <xdr:row>58</xdr:row>
      <xdr:rowOff>93254</xdr:rowOff>
    </xdr:to>
    <xdr:sp macro="" textlink="">
      <xdr:nvSpPr>
        <xdr:cNvPr id="612" name="フローチャート: 判断 611">
          <a:extLst>
            <a:ext uri="{FF2B5EF4-FFF2-40B4-BE49-F238E27FC236}">
              <a16:creationId xmlns:a16="http://schemas.microsoft.com/office/drawing/2014/main" id="{D63604CF-595E-4C26-B8A6-6DFA858A07E7}"/>
            </a:ext>
          </a:extLst>
        </xdr:cNvPr>
        <xdr:cNvSpPr/>
      </xdr:nvSpPr>
      <xdr:spPr>
        <a:xfrm>
          <a:off x="14541500" y="993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94524</xdr:rowOff>
    </xdr:from>
    <xdr:to>
      <xdr:col>72</xdr:col>
      <xdr:colOff>38100</xdr:colOff>
      <xdr:row>58</xdr:row>
      <xdr:rowOff>24674</xdr:rowOff>
    </xdr:to>
    <xdr:sp macro="" textlink="">
      <xdr:nvSpPr>
        <xdr:cNvPr id="613" name="フローチャート: 判断 612">
          <a:extLst>
            <a:ext uri="{FF2B5EF4-FFF2-40B4-BE49-F238E27FC236}">
              <a16:creationId xmlns:a16="http://schemas.microsoft.com/office/drawing/2014/main" id="{153CB221-2A37-4744-94AA-1DD56DE58F5D}"/>
            </a:ext>
          </a:extLst>
        </xdr:cNvPr>
        <xdr:cNvSpPr/>
      </xdr:nvSpPr>
      <xdr:spPr>
        <a:xfrm>
          <a:off x="13652500" y="986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104322</xdr:rowOff>
    </xdr:from>
    <xdr:to>
      <xdr:col>67</xdr:col>
      <xdr:colOff>101600</xdr:colOff>
      <xdr:row>58</xdr:row>
      <xdr:rowOff>34472</xdr:rowOff>
    </xdr:to>
    <xdr:sp macro="" textlink="">
      <xdr:nvSpPr>
        <xdr:cNvPr id="614" name="フローチャート: 判断 613">
          <a:extLst>
            <a:ext uri="{FF2B5EF4-FFF2-40B4-BE49-F238E27FC236}">
              <a16:creationId xmlns:a16="http://schemas.microsoft.com/office/drawing/2014/main" id="{E536C044-C7AB-402C-8E21-A0C4A79FC84D}"/>
            </a:ext>
          </a:extLst>
        </xdr:cNvPr>
        <xdr:cNvSpPr/>
      </xdr:nvSpPr>
      <xdr:spPr>
        <a:xfrm>
          <a:off x="12763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A82AC25F-2902-406F-A9D1-9A3BDC6E993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EE91ADC4-EEFD-44A8-A521-89DBF86766E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AF83901D-8644-435F-B394-FA04856594D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B07A17E6-ED82-4EDE-AF77-AC66469E29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2EDD0466-36CF-4A15-88D3-C003539679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620" name="楕円 619">
          <a:extLst>
            <a:ext uri="{FF2B5EF4-FFF2-40B4-BE49-F238E27FC236}">
              <a16:creationId xmlns:a16="http://schemas.microsoft.com/office/drawing/2014/main" id="{E7C65C71-88DC-48F7-99BA-41F38328D94A}"/>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xdr:rowOff>
    </xdr:from>
    <xdr:ext cx="405111" cy="259045"/>
    <xdr:sp macro="" textlink="">
      <xdr:nvSpPr>
        <xdr:cNvPr id="621" name="【保健センター・保健所】&#10;有形固定資産減価償却率該当値テキスト">
          <a:extLst>
            <a:ext uri="{FF2B5EF4-FFF2-40B4-BE49-F238E27FC236}">
              <a16:creationId xmlns:a16="http://schemas.microsoft.com/office/drawing/2014/main" id="{CB19952C-4097-40C0-9967-58E476A18CF4}"/>
            </a:ext>
          </a:extLst>
        </xdr:cNvPr>
        <xdr:cNvSpPr txBox="1"/>
      </xdr:nvSpPr>
      <xdr:spPr>
        <a:xfrm>
          <a:off x="16357600"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622" name="楕円 621">
          <a:extLst>
            <a:ext uri="{FF2B5EF4-FFF2-40B4-BE49-F238E27FC236}">
              <a16:creationId xmlns:a16="http://schemas.microsoft.com/office/drawing/2014/main" id="{E992B590-DCD4-4579-A20D-F860B788D1E5}"/>
            </a:ext>
          </a:extLst>
        </xdr:cNvPr>
        <xdr:cNvSpPr/>
      </xdr:nvSpPr>
      <xdr:spPr>
        <a:xfrm>
          <a:off x="15430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59</xdr:row>
      <xdr:rowOff>73478</xdr:rowOff>
    </xdr:to>
    <xdr:cxnSp macro="">
      <xdr:nvCxnSpPr>
        <xdr:cNvPr id="623" name="直線コネクタ 622">
          <a:extLst>
            <a:ext uri="{FF2B5EF4-FFF2-40B4-BE49-F238E27FC236}">
              <a16:creationId xmlns:a16="http://schemas.microsoft.com/office/drawing/2014/main" id="{F9FEECE9-354D-432E-9D4C-43AF3B79BF8B}"/>
            </a:ext>
          </a:extLst>
        </xdr:cNvPr>
        <xdr:cNvCxnSpPr/>
      </xdr:nvCxnSpPr>
      <xdr:spPr>
        <a:xfrm>
          <a:off x="15481300" y="10068197"/>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24" name="楕円 623">
          <a:extLst>
            <a:ext uri="{FF2B5EF4-FFF2-40B4-BE49-F238E27FC236}">
              <a16:creationId xmlns:a16="http://schemas.microsoft.com/office/drawing/2014/main" id="{C77779C4-8B88-4B52-ACDB-9F7335FAD30E}"/>
            </a:ext>
          </a:extLst>
        </xdr:cNvPr>
        <xdr:cNvSpPr/>
      </xdr:nvSpPr>
      <xdr:spPr>
        <a:xfrm>
          <a:off x="14541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3266</xdr:rowOff>
    </xdr:from>
    <xdr:to>
      <xdr:col>81</xdr:col>
      <xdr:colOff>50800</xdr:colOff>
      <xdr:row>58</xdr:row>
      <xdr:rowOff>124097</xdr:rowOff>
    </xdr:to>
    <xdr:cxnSp macro="">
      <xdr:nvCxnSpPr>
        <xdr:cNvPr id="625" name="直線コネクタ 624">
          <a:extLst>
            <a:ext uri="{FF2B5EF4-FFF2-40B4-BE49-F238E27FC236}">
              <a16:creationId xmlns:a16="http://schemas.microsoft.com/office/drawing/2014/main" id="{F0E346C1-1E67-48C3-B0DC-41ECF11A7A0B}"/>
            </a:ext>
          </a:extLst>
        </xdr:cNvPr>
        <xdr:cNvCxnSpPr/>
      </xdr:nvCxnSpPr>
      <xdr:spPr>
        <a:xfrm>
          <a:off x="14592300" y="9947366"/>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xdr:rowOff>
    </xdr:from>
    <xdr:to>
      <xdr:col>72</xdr:col>
      <xdr:colOff>38100</xdr:colOff>
      <xdr:row>57</xdr:row>
      <xdr:rowOff>104684</xdr:rowOff>
    </xdr:to>
    <xdr:sp macro="" textlink="">
      <xdr:nvSpPr>
        <xdr:cNvPr id="626" name="楕円 625">
          <a:extLst>
            <a:ext uri="{FF2B5EF4-FFF2-40B4-BE49-F238E27FC236}">
              <a16:creationId xmlns:a16="http://schemas.microsoft.com/office/drawing/2014/main" id="{83A46233-F68B-4135-8A0B-D5AB50DFD06E}"/>
            </a:ext>
          </a:extLst>
        </xdr:cNvPr>
        <xdr:cNvSpPr/>
      </xdr:nvSpPr>
      <xdr:spPr>
        <a:xfrm>
          <a:off x="13652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53884</xdr:rowOff>
    </xdr:from>
    <xdr:to>
      <xdr:col>76</xdr:col>
      <xdr:colOff>114300</xdr:colOff>
      <xdr:row>58</xdr:row>
      <xdr:rowOff>3266</xdr:rowOff>
    </xdr:to>
    <xdr:cxnSp macro="">
      <xdr:nvCxnSpPr>
        <xdr:cNvPr id="627" name="直線コネクタ 626">
          <a:extLst>
            <a:ext uri="{FF2B5EF4-FFF2-40B4-BE49-F238E27FC236}">
              <a16:creationId xmlns:a16="http://schemas.microsoft.com/office/drawing/2014/main" id="{708D90FE-D790-49C1-8A4A-1BD95A8DB17D}"/>
            </a:ext>
          </a:extLst>
        </xdr:cNvPr>
        <xdr:cNvCxnSpPr/>
      </xdr:nvCxnSpPr>
      <xdr:spPr>
        <a:xfrm>
          <a:off x="13703300" y="9826534"/>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73858</xdr:rowOff>
    </xdr:from>
    <xdr:ext cx="405111" cy="259045"/>
    <xdr:sp macro="" textlink="">
      <xdr:nvSpPr>
        <xdr:cNvPr id="628" name="n_1aveValue【保健センター・保健所】&#10;有形固定資産減価償却率">
          <a:extLst>
            <a:ext uri="{FF2B5EF4-FFF2-40B4-BE49-F238E27FC236}">
              <a16:creationId xmlns:a16="http://schemas.microsoft.com/office/drawing/2014/main" id="{FEBE9DB5-7348-4C2B-AC9E-2FCC9E35F2E2}"/>
            </a:ext>
          </a:extLst>
        </xdr:cNvPr>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84381</xdr:rowOff>
    </xdr:from>
    <xdr:ext cx="405111" cy="259045"/>
    <xdr:sp macro="" textlink="">
      <xdr:nvSpPr>
        <xdr:cNvPr id="629" name="n_2aveValue【保健センター・保健所】&#10;有形固定資産減価償却率">
          <a:extLst>
            <a:ext uri="{FF2B5EF4-FFF2-40B4-BE49-F238E27FC236}">
              <a16:creationId xmlns:a16="http://schemas.microsoft.com/office/drawing/2014/main" id="{966CC58E-D03B-429B-92B2-7E9091E72DAF}"/>
            </a:ext>
          </a:extLst>
        </xdr:cNvPr>
        <xdr:cNvSpPr txBox="1"/>
      </xdr:nvSpPr>
      <xdr:spPr>
        <a:xfrm>
          <a:off x="14389744" y="100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15801</xdr:rowOff>
    </xdr:from>
    <xdr:ext cx="405111" cy="259045"/>
    <xdr:sp macro="" textlink="">
      <xdr:nvSpPr>
        <xdr:cNvPr id="630" name="n_3aveValue【保健センター・保健所】&#10;有形固定資産減価償却率">
          <a:extLst>
            <a:ext uri="{FF2B5EF4-FFF2-40B4-BE49-F238E27FC236}">
              <a16:creationId xmlns:a16="http://schemas.microsoft.com/office/drawing/2014/main" id="{6DD192D1-74E9-46F1-AEAB-16E226B803F8}"/>
            </a:ext>
          </a:extLst>
        </xdr:cNvPr>
        <xdr:cNvSpPr txBox="1"/>
      </xdr:nvSpPr>
      <xdr:spPr>
        <a:xfrm>
          <a:off x="13500744" y="995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50999</xdr:rowOff>
    </xdr:from>
    <xdr:ext cx="405111" cy="259045"/>
    <xdr:sp macro="" textlink="">
      <xdr:nvSpPr>
        <xdr:cNvPr id="631" name="n_4aveValue【保健センター・保健所】&#10;有形固定資産減価償却率">
          <a:extLst>
            <a:ext uri="{FF2B5EF4-FFF2-40B4-BE49-F238E27FC236}">
              <a16:creationId xmlns:a16="http://schemas.microsoft.com/office/drawing/2014/main" id="{70A6A952-CEC2-4FE0-86C0-F28BC803DF20}"/>
            </a:ext>
          </a:extLst>
        </xdr:cNvPr>
        <xdr:cNvSpPr txBox="1"/>
      </xdr:nvSpPr>
      <xdr:spPr>
        <a:xfrm>
          <a:off x="12611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166024</xdr:rowOff>
    </xdr:from>
    <xdr:ext cx="405111" cy="259045"/>
    <xdr:sp macro="" textlink="">
      <xdr:nvSpPr>
        <xdr:cNvPr id="632" name="n_1mainValue【保健センター・保健所】&#10;有形固定資産減価償却率">
          <a:extLst>
            <a:ext uri="{FF2B5EF4-FFF2-40B4-BE49-F238E27FC236}">
              <a16:creationId xmlns:a16="http://schemas.microsoft.com/office/drawing/2014/main" id="{4C023991-966C-4B06-8A3B-DD9B8F00E7EE}"/>
            </a:ext>
          </a:extLst>
        </xdr:cNvPr>
        <xdr:cNvSpPr txBox="1"/>
      </xdr:nvSpPr>
      <xdr:spPr>
        <a:xfrm>
          <a:off x="152660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33" name="n_2mainValue【保健センター・保健所】&#10;有形固定資産減価償却率">
          <a:extLst>
            <a:ext uri="{FF2B5EF4-FFF2-40B4-BE49-F238E27FC236}">
              <a16:creationId xmlns:a16="http://schemas.microsoft.com/office/drawing/2014/main" id="{22A29E01-D333-4069-A36C-5DB43511C3B4}"/>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121211</xdr:rowOff>
    </xdr:from>
    <xdr:ext cx="405111" cy="259045"/>
    <xdr:sp macro="" textlink="">
      <xdr:nvSpPr>
        <xdr:cNvPr id="634" name="n_3mainValue【保健センター・保健所】&#10;有形固定資産減価償却率">
          <a:extLst>
            <a:ext uri="{FF2B5EF4-FFF2-40B4-BE49-F238E27FC236}">
              <a16:creationId xmlns:a16="http://schemas.microsoft.com/office/drawing/2014/main" id="{62F51242-EB8F-4AEF-95CC-D1E2894C9CAB}"/>
            </a:ext>
          </a:extLst>
        </xdr:cNvPr>
        <xdr:cNvSpPr txBox="1"/>
      </xdr:nvSpPr>
      <xdr:spPr>
        <a:xfrm>
          <a:off x="13500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3535A89F-0DE4-4555-8CD6-DC6505D7C1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0BF083D0-5676-4AC7-BE7D-5F93CD9BF27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B2143EB8-D638-4C5F-B74B-101D07FB5F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D992E56B-2E69-456E-86B5-A4FD9FCB04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9DF5335D-DE97-4988-A0E1-7839FC7D4DF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505AE51F-400A-4531-8C4A-7ACA5F6032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28E7100E-1DB2-4C36-A1A7-A3C373E3855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0937240E-3732-438E-8E15-D4FE93F869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C9431AF6-D937-4878-8E98-12E5FAA3ECF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95B0C48B-4391-4FBF-AF46-14103CDD1B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5" name="直線コネクタ 644">
          <a:extLst>
            <a:ext uri="{FF2B5EF4-FFF2-40B4-BE49-F238E27FC236}">
              <a16:creationId xmlns:a16="http://schemas.microsoft.com/office/drawing/2014/main" id="{B814D4F2-23F6-4B01-82DC-D2B49F2E67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6" name="テキスト ボックス 645">
          <a:extLst>
            <a:ext uri="{FF2B5EF4-FFF2-40B4-BE49-F238E27FC236}">
              <a16:creationId xmlns:a16="http://schemas.microsoft.com/office/drawing/2014/main" id="{1449063C-33B2-4D9C-AB1E-0BAB34206D2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7" name="直線コネクタ 646">
          <a:extLst>
            <a:ext uri="{FF2B5EF4-FFF2-40B4-BE49-F238E27FC236}">
              <a16:creationId xmlns:a16="http://schemas.microsoft.com/office/drawing/2014/main" id="{B6FDC558-A171-4FFF-8406-7B324D71338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8" name="テキスト ボックス 647">
          <a:extLst>
            <a:ext uri="{FF2B5EF4-FFF2-40B4-BE49-F238E27FC236}">
              <a16:creationId xmlns:a16="http://schemas.microsoft.com/office/drawing/2014/main" id="{84E958D1-D83D-4C21-8FD7-39DF77670B3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9" name="直線コネクタ 648">
          <a:extLst>
            <a:ext uri="{FF2B5EF4-FFF2-40B4-BE49-F238E27FC236}">
              <a16:creationId xmlns:a16="http://schemas.microsoft.com/office/drawing/2014/main" id="{AFCDC7F2-F4BF-4B4B-A713-6DF85B7535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0" name="テキスト ボックス 649">
          <a:extLst>
            <a:ext uri="{FF2B5EF4-FFF2-40B4-BE49-F238E27FC236}">
              <a16:creationId xmlns:a16="http://schemas.microsoft.com/office/drawing/2014/main" id="{EEA88410-47A9-4177-A8F6-31605A3EEB6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1" name="直線コネクタ 650">
          <a:extLst>
            <a:ext uri="{FF2B5EF4-FFF2-40B4-BE49-F238E27FC236}">
              <a16:creationId xmlns:a16="http://schemas.microsoft.com/office/drawing/2014/main" id="{3DE6BFEA-5B5D-4B29-AD2F-BF2C348D253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2" name="テキスト ボックス 651">
          <a:extLst>
            <a:ext uri="{FF2B5EF4-FFF2-40B4-BE49-F238E27FC236}">
              <a16:creationId xmlns:a16="http://schemas.microsoft.com/office/drawing/2014/main" id="{7C446996-A240-4308-97CD-167FE073010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3" name="直線コネクタ 652">
          <a:extLst>
            <a:ext uri="{FF2B5EF4-FFF2-40B4-BE49-F238E27FC236}">
              <a16:creationId xmlns:a16="http://schemas.microsoft.com/office/drawing/2014/main" id="{C84225E5-193E-4263-BD59-043601D7957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4" name="テキスト ボックス 653">
          <a:extLst>
            <a:ext uri="{FF2B5EF4-FFF2-40B4-BE49-F238E27FC236}">
              <a16:creationId xmlns:a16="http://schemas.microsoft.com/office/drawing/2014/main" id="{EB9E9471-4950-4B80-B46C-89689F202F6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5" name="直線コネクタ 654">
          <a:extLst>
            <a:ext uri="{FF2B5EF4-FFF2-40B4-BE49-F238E27FC236}">
              <a16:creationId xmlns:a16="http://schemas.microsoft.com/office/drawing/2014/main" id="{56108392-32F9-4D5A-ABDF-93A8FD7969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6" name="テキスト ボックス 655">
          <a:extLst>
            <a:ext uri="{FF2B5EF4-FFF2-40B4-BE49-F238E27FC236}">
              <a16:creationId xmlns:a16="http://schemas.microsoft.com/office/drawing/2014/main" id="{85B5A070-A553-46B1-BB67-143904E7E85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a:extLst>
            <a:ext uri="{FF2B5EF4-FFF2-40B4-BE49-F238E27FC236}">
              <a16:creationId xmlns:a16="http://schemas.microsoft.com/office/drawing/2014/main" id="{897FED65-00EA-4857-AC44-2B3621D383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a:extLst>
            <a:ext uri="{FF2B5EF4-FFF2-40B4-BE49-F238E27FC236}">
              <a16:creationId xmlns:a16="http://schemas.microsoft.com/office/drawing/2014/main" id="{60A7EBE9-27D6-4AF1-9981-6265991C57C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a:extLst>
            <a:ext uri="{FF2B5EF4-FFF2-40B4-BE49-F238E27FC236}">
              <a16:creationId xmlns:a16="http://schemas.microsoft.com/office/drawing/2014/main" id="{4C930763-1C78-4B99-93F6-42F3F3E976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60" name="直線コネクタ 659">
          <a:extLst>
            <a:ext uri="{FF2B5EF4-FFF2-40B4-BE49-F238E27FC236}">
              <a16:creationId xmlns:a16="http://schemas.microsoft.com/office/drawing/2014/main" id="{A8F3E135-92F2-4707-8F9F-377CCA021F8A}"/>
            </a:ext>
          </a:extLst>
        </xdr:cNvPr>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61" name="【保健センター・保健所】&#10;一人当たり面積最小値テキスト">
          <a:extLst>
            <a:ext uri="{FF2B5EF4-FFF2-40B4-BE49-F238E27FC236}">
              <a16:creationId xmlns:a16="http://schemas.microsoft.com/office/drawing/2014/main" id="{CB605D36-014A-4D71-949B-39E094ACBB0F}"/>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2" name="直線コネクタ 661">
          <a:extLst>
            <a:ext uri="{FF2B5EF4-FFF2-40B4-BE49-F238E27FC236}">
              <a16:creationId xmlns:a16="http://schemas.microsoft.com/office/drawing/2014/main" id="{D0D1439D-3F5E-47B4-8EBA-0E871AA1D4AA}"/>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63" name="【保健センター・保健所】&#10;一人当たり面積最大値テキスト">
          <a:extLst>
            <a:ext uri="{FF2B5EF4-FFF2-40B4-BE49-F238E27FC236}">
              <a16:creationId xmlns:a16="http://schemas.microsoft.com/office/drawing/2014/main" id="{F0168EAD-EB04-45F1-93A0-86AB8DF091F3}"/>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64" name="直線コネクタ 663">
          <a:extLst>
            <a:ext uri="{FF2B5EF4-FFF2-40B4-BE49-F238E27FC236}">
              <a16:creationId xmlns:a16="http://schemas.microsoft.com/office/drawing/2014/main" id="{FFEB773F-3314-41FF-BB4A-9375740AC5FA}"/>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65" name="【保健センター・保健所】&#10;一人当たり面積平均値テキスト">
          <a:extLst>
            <a:ext uri="{FF2B5EF4-FFF2-40B4-BE49-F238E27FC236}">
              <a16:creationId xmlns:a16="http://schemas.microsoft.com/office/drawing/2014/main" id="{663997BA-6B31-45AA-8CB5-B3A8AA778FAF}"/>
            </a:ext>
          </a:extLst>
        </xdr:cNvPr>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6" name="フローチャート: 判断 665">
          <a:extLst>
            <a:ext uri="{FF2B5EF4-FFF2-40B4-BE49-F238E27FC236}">
              <a16:creationId xmlns:a16="http://schemas.microsoft.com/office/drawing/2014/main" id="{AA207A32-FF1C-4951-87B8-DDA58B335395}"/>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67" name="フローチャート: 判断 666">
          <a:extLst>
            <a:ext uri="{FF2B5EF4-FFF2-40B4-BE49-F238E27FC236}">
              <a16:creationId xmlns:a16="http://schemas.microsoft.com/office/drawing/2014/main" id="{28B321EC-0FFB-4F8F-A576-A14BA8B49392}"/>
            </a:ext>
          </a:extLst>
        </xdr:cNvPr>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8" name="フローチャート: 判断 667">
          <a:extLst>
            <a:ext uri="{FF2B5EF4-FFF2-40B4-BE49-F238E27FC236}">
              <a16:creationId xmlns:a16="http://schemas.microsoft.com/office/drawing/2014/main" id="{10636F9A-5F6F-4E4D-9A63-8F6D25DD88EB}"/>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69" name="フローチャート: 判断 668">
          <a:extLst>
            <a:ext uri="{FF2B5EF4-FFF2-40B4-BE49-F238E27FC236}">
              <a16:creationId xmlns:a16="http://schemas.microsoft.com/office/drawing/2014/main" id="{8FD07F70-2DBB-4364-8E0E-06CC5E7A7138}"/>
            </a:ext>
          </a:extLst>
        </xdr:cNvPr>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70" name="フローチャート: 判断 669">
          <a:extLst>
            <a:ext uri="{FF2B5EF4-FFF2-40B4-BE49-F238E27FC236}">
              <a16:creationId xmlns:a16="http://schemas.microsoft.com/office/drawing/2014/main" id="{FD249083-1D9D-4471-8933-FA9495A42BE9}"/>
            </a:ext>
          </a:extLst>
        </xdr:cNvPr>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E86B6721-05ED-415E-8E48-0B2737E10A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4DBB062E-03C4-4CB6-A46D-C2C615CDBA5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1D31D6F2-95BC-4457-A7EA-F1A4CDF43E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9B3FD588-524B-4CEE-8356-B3AE48FD7B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60E5CABF-F652-490F-8787-5D3A957CAAD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676" name="楕円 675">
          <a:extLst>
            <a:ext uri="{FF2B5EF4-FFF2-40B4-BE49-F238E27FC236}">
              <a16:creationId xmlns:a16="http://schemas.microsoft.com/office/drawing/2014/main" id="{DAB7B430-0B8B-46D7-86AB-4F79B8348D3A}"/>
            </a:ext>
          </a:extLst>
        </xdr:cNvPr>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677" name="【保健センター・保健所】&#10;一人当たり面積該当値テキスト">
          <a:extLst>
            <a:ext uri="{FF2B5EF4-FFF2-40B4-BE49-F238E27FC236}">
              <a16:creationId xmlns:a16="http://schemas.microsoft.com/office/drawing/2014/main" id="{FA4886AB-785D-44E7-BEC4-E1140B43CF8B}"/>
            </a:ext>
          </a:extLst>
        </xdr:cNvPr>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678" name="楕円 677">
          <a:extLst>
            <a:ext uri="{FF2B5EF4-FFF2-40B4-BE49-F238E27FC236}">
              <a16:creationId xmlns:a16="http://schemas.microsoft.com/office/drawing/2014/main" id="{E8F9279F-C18E-42E2-9D23-8DD10D62B58A}"/>
            </a:ext>
          </a:extLst>
        </xdr:cNvPr>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679" name="直線コネクタ 678">
          <a:extLst>
            <a:ext uri="{FF2B5EF4-FFF2-40B4-BE49-F238E27FC236}">
              <a16:creationId xmlns:a16="http://schemas.microsoft.com/office/drawing/2014/main" id="{0E8380FA-800A-4507-8F89-A0C62640A4C7}"/>
            </a:ext>
          </a:extLst>
        </xdr:cNvPr>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74385</xdr:rowOff>
    </xdr:from>
    <xdr:to>
      <xdr:col>107</xdr:col>
      <xdr:colOff>101600</xdr:colOff>
      <xdr:row>63</xdr:row>
      <xdr:rowOff>4535</xdr:rowOff>
    </xdr:to>
    <xdr:sp macro="" textlink="">
      <xdr:nvSpPr>
        <xdr:cNvPr id="680" name="楕円 679">
          <a:extLst>
            <a:ext uri="{FF2B5EF4-FFF2-40B4-BE49-F238E27FC236}">
              <a16:creationId xmlns:a16="http://schemas.microsoft.com/office/drawing/2014/main" id="{4BA7D089-6905-4631-89C9-D1A7519C3046}"/>
            </a:ext>
          </a:extLst>
        </xdr:cNvPr>
        <xdr:cNvSpPr/>
      </xdr:nvSpPr>
      <xdr:spPr>
        <a:xfrm>
          <a:off x="20383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125185</xdr:rowOff>
    </xdr:to>
    <xdr:cxnSp macro="">
      <xdr:nvCxnSpPr>
        <xdr:cNvPr id="681" name="直線コネクタ 680">
          <a:extLst>
            <a:ext uri="{FF2B5EF4-FFF2-40B4-BE49-F238E27FC236}">
              <a16:creationId xmlns:a16="http://schemas.microsoft.com/office/drawing/2014/main" id="{B3E974B7-7E13-469C-92B5-3F85CFB75EF1}"/>
            </a:ext>
          </a:extLst>
        </xdr:cNvPr>
        <xdr:cNvCxnSpPr/>
      </xdr:nvCxnSpPr>
      <xdr:spPr>
        <a:xfrm>
          <a:off x="20434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74385</xdr:rowOff>
    </xdr:from>
    <xdr:to>
      <xdr:col>102</xdr:col>
      <xdr:colOff>165100</xdr:colOff>
      <xdr:row>63</xdr:row>
      <xdr:rowOff>4535</xdr:rowOff>
    </xdr:to>
    <xdr:sp macro="" textlink="">
      <xdr:nvSpPr>
        <xdr:cNvPr id="682" name="楕円 681">
          <a:extLst>
            <a:ext uri="{FF2B5EF4-FFF2-40B4-BE49-F238E27FC236}">
              <a16:creationId xmlns:a16="http://schemas.microsoft.com/office/drawing/2014/main" id="{5D832884-04C3-4C35-B6C0-9757CC63A7E9}"/>
            </a:ext>
          </a:extLst>
        </xdr:cNvPr>
        <xdr:cNvSpPr/>
      </xdr:nvSpPr>
      <xdr:spPr>
        <a:xfrm>
          <a:off x="19494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125185</xdr:rowOff>
    </xdr:from>
    <xdr:to>
      <xdr:col>107</xdr:col>
      <xdr:colOff>50800</xdr:colOff>
      <xdr:row>62</xdr:row>
      <xdr:rowOff>125185</xdr:rowOff>
    </xdr:to>
    <xdr:cxnSp macro="">
      <xdr:nvCxnSpPr>
        <xdr:cNvPr id="683" name="直線コネクタ 682">
          <a:extLst>
            <a:ext uri="{FF2B5EF4-FFF2-40B4-BE49-F238E27FC236}">
              <a16:creationId xmlns:a16="http://schemas.microsoft.com/office/drawing/2014/main" id="{1B4E8D20-1F07-48E2-A072-04846FEA11F3}"/>
            </a:ext>
          </a:extLst>
        </xdr:cNvPr>
        <xdr:cNvCxnSpPr/>
      </xdr:nvCxnSpPr>
      <xdr:spPr>
        <a:xfrm>
          <a:off x="19545300" y="10755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684" name="n_1aveValue【保健センター・保健所】&#10;一人当たり面積">
          <a:extLst>
            <a:ext uri="{FF2B5EF4-FFF2-40B4-BE49-F238E27FC236}">
              <a16:creationId xmlns:a16="http://schemas.microsoft.com/office/drawing/2014/main" id="{23113A1B-806D-4505-8DAE-84AA3E027587}"/>
            </a:ext>
          </a:extLst>
        </xdr:cNvPr>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5" name="n_2aveValue【保健センター・保健所】&#10;一人当たり面積">
          <a:extLst>
            <a:ext uri="{FF2B5EF4-FFF2-40B4-BE49-F238E27FC236}">
              <a16:creationId xmlns:a16="http://schemas.microsoft.com/office/drawing/2014/main" id="{09802449-AE19-4790-952E-2CB99BFCEE2D}"/>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686" name="n_3aveValue【保健センター・保健所】&#10;一人当たり面積">
          <a:extLst>
            <a:ext uri="{FF2B5EF4-FFF2-40B4-BE49-F238E27FC236}">
              <a16:creationId xmlns:a16="http://schemas.microsoft.com/office/drawing/2014/main" id="{138ABC06-8328-49D0-AE9B-5E86DA33DDE6}"/>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687" name="n_4aveValue【保健センター・保健所】&#10;一人当たり面積">
          <a:extLst>
            <a:ext uri="{FF2B5EF4-FFF2-40B4-BE49-F238E27FC236}">
              <a16:creationId xmlns:a16="http://schemas.microsoft.com/office/drawing/2014/main" id="{BCAA2F36-E5D6-4066-8604-DA779A5274E7}"/>
            </a:ext>
          </a:extLst>
        </xdr:cNvPr>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21062</xdr:rowOff>
    </xdr:from>
    <xdr:ext cx="469744" cy="259045"/>
    <xdr:sp macro="" textlink="">
      <xdr:nvSpPr>
        <xdr:cNvPr id="688" name="n_1mainValue【保健センター・保健所】&#10;一人当たり面積">
          <a:extLst>
            <a:ext uri="{FF2B5EF4-FFF2-40B4-BE49-F238E27FC236}">
              <a16:creationId xmlns:a16="http://schemas.microsoft.com/office/drawing/2014/main" id="{C37AB797-AA0D-4D2F-8CE1-1A17836B8AD7}"/>
            </a:ext>
          </a:extLst>
        </xdr:cNvPr>
        <xdr:cNvSpPr txBox="1"/>
      </xdr:nvSpPr>
      <xdr:spPr>
        <a:xfrm>
          <a:off x="210757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21062</xdr:rowOff>
    </xdr:from>
    <xdr:ext cx="469744" cy="259045"/>
    <xdr:sp macro="" textlink="">
      <xdr:nvSpPr>
        <xdr:cNvPr id="689" name="n_2mainValue【保健センター・保健所】&#10;一人当たり面積">
          <a:extLst>
            <a:ext uri="{FF2B5EF4-FFF2-40B4-BE49-F238E27FC236}">
              <a16:creationId xmlns:a16="http://schemas.microsoft.com/office/drawing/2014/main" id="{27BE811B-3361-40C1-A8EB-5370BCDD3773}"/>
            </a:ext>
          </a:extLst>
        </xdr:cNvPr>
        <xdr:cNvSpPr txBox="1"/>
      </xdr:nvSpPr>
      <xdr:spPr>
        <a:xfrm>
          <a:off x="20199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21062</xdr:rowOff>
    </xdr:from>
    <xdr:ext cx="469744" cy="259045"/>
    <xdr:sp macro="" textlink="">
      <xdr:nvSpPr>
        <xdr:cNvPr id="690" name="n_3mainValue【保健センター・保健所】&#10;一人当たり面積">
          <a:extLst>
            <a:ext uri="{FF2B5EF4-FFF2-40B4-BE49-F238E27FC236}">
              <a16:creationId xmlns:a16="http://schemas.microsoft.com/office/drawing/2014/main" id="{1EB844A5-3506-4F12-9EA8-9D49FAFA3CC5}"/>
            </a:ext>
          </a:extLst>
        </xdr:cNvPr>
        <xdr:cNvSpPr txBox="1"/>
      </xdr:nvSpPr>
      <xdr:spPr>
        <a:xfrm>
          <a:off x="193104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95D28608-7DBC-4AF6-A040-421CA3026B3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128D9CF5-4004-480D-9BEE-4E69FBD92A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F9726DCC-A940-4BF3-98BF-EFBE71B6E79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6EB78A60-5EA4-4C23-A779-E89D1B6894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CF16BC4C-1936-4399-9740-01C7847A52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D470318B-94DB-44B8-8595-271FE192A7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50DF0066-659E-4372-9184-80AE68E14D1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F86EC689-1721-4541-82B1-5E976D0DEF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3D9D6FA9-D2C1-451F-A7C1-C5613C77CB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8FB5105B-3CEB-464B-95B5-35068D87AE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07BF3623-5532-4627-8364-1D99D8EBC0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2" name="直線コネクタ 701">
          <a:extLst>
            <a:ext uri="{FF2B5EF4-FFF2-40B4-BE49-F238E27FC236}">
              <a16:creationId xmlns:a16="http://schemas.microsoft.com/office/drawing/2014/main" id="{04FFD28D-889F-46B7-898F-053A1975C287}"/>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03" name="テキスト ボックス 702">
          <a:extLst>
            <a:ext uri="{FF2B5EF4-FFF2-40B4-BE49-F238E27FC236}">
              <a16:creationId xmlns:a16="http://schemas.microsoft.com/office/drawing/2014/main" id="{50097A04-7B4A-4E98-ABA4-5601ACA83A44}"/>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4" name="直線コネクタ 703">
          <a:extLst>
            <a:ext uri="{FF2B5EF4-FFF2-40B4-BE49-F238E27FC236}">
              <a16:creationId xmlns:a16="http://schemas.microsoft.com/office/drawing/2014/main" id="{95F0B282-DF96-414E-A985-B9448AFD4D86}"/>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5" name="テキスト ボックス 704">
          <a:extLst>
            <a:ext uri="{FF2B5EF4-FFF2-40B4-BE49-F238E27FC236}">
              <a16:creationId xmlns:a16="http://schemas.microsoft.com/office/drawing/2014/main" id="{B516BA90-68B1-4D3D-9406-64FD8A482ED4}"/>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6" name="直線コネクタ 705">
          <a:extLst>
            <a:ext uri="{FF2B5EF4-FFF2-40B4-BE49-F238E27FC236}">
              <a16:creationId xmlns:a16="http://schemas.microsoft.com/office/drawing/2014/main" id="{074EA0D1-1F84-4840-98FE-387AC4D8643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7" name="テキスト ボックス 706">
          <a:extLst>
            <a:ext uri="{FF2B5EF4-FFF2-40B4-BE49-F238E27FC236}">
              <a16:creationId xmlns:a16="http://schemas.microsoft.com/office/drawing/2014/main" id="{026BCE18-BE0D-48A6-A38D-F1CB7CE2AEB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8" name="直線コネクタ 707">
          <a:extLst>
            <a:ext uri="{FF2B5EF4-FFF2-40B4-BE49-F238E27FC236}">
              <a16:creationId xmlns:a16="http://schemas.microsoft.com/office/drawing/2014/main" id="{490282A6-2801-4884-B273-21467B25909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9" name="テキスト ボックス 708">
          <a:extLst>
            <a:ext uri="{FF2B5EF4-FFF2-40B4-BE49-F238E27FC236}">
              <a16:creationId xmlns:a16="http://schemas.microsoft.com/office/drawing/2014/main" id="{8433130D-C16E-49EE-9F3B-02BCEDCEFE3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8DD7B7E-2D66-4628-9419-B98F945446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11" name="テキスト ボックス 710">
          <a:extLst>
            <a:ext uri="{FF2B5EF4-FFF2-40B4-BE49-F238E27FC236}">
              <a16:creationId xmlns:a16="http://schemas.microsoft.com/office/drawing/2014/main" id="{B203F4FE-7A9C-4EF8-9DA7-9E964C9F639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a:extLst>
            <a:ext uri="{FF2B5EF4-FFF2-40B4-BE49-F238E27FC236}">
              <a16:creationId xmlns:a16="http://schemas.microsoft.com/office/drawing/2014/main" id="{651B083D-D9C4-45B8-B3F1-80B281F39D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13" name="直線コネクタ 712">
          <a:extLst>
            <a:ext uri="{FF2B5EF4-FFF2-40B4-BE49-F238E27FC236}">
              <a16:creationId xmlns:a16="http://schemas.microsoft.com/office/drawing/2014/main" id="{A839767D-43AE-47BD-8094-9AEF2BA2DDA6}"/>
            </a:ext>
          </a:extLst>
        </xdr:cNvPr>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14" name="【消防施設】&#10;有形固定資産減価償却率最小値テキスト">
          <a:extLst>
            <a:ext uri="{FF2B5EF4-FFF2-40B4-BE49-F238E27FC236}">
              <a16:creationId xmlns:a16="http://schemas.microsoft.com/office/drawing/2014/main" id="{7C221443-131A-40DC-B7CD-5ED1E9FC6B56}"/>
            </a:ext>
          </a:extLst>
        </xdr:cNvPr>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15" name="直線コネクタ 714">
          <a:extLst>
            <a:ext uri="{FF2B5EF4-FFF2-40B4-BE49-F238E27FC236}">
              <a16:creationId xmlns:a16="http://schemas.microsoft.com/office/drawing/2014/main" id="{A6FC617C-CBD4-4412-BB5A-E0E8CEA5DCB1}"/>
            </a:ext>
          </a:extLst>
        </xdr:cNvPr>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16" name="【消防施設】&#10;有形固定資産減価償却率最大値テキスト">
          <a:extLst>
            <a:ext uri="{FF2B5EF4-FFF2-40B4-BE49-F238E27FC236}">
              <a16:creationId xmlns:a16="http://schemas.microsoft.com/office/drawing/2014/main" id="{DFCF3D6E-7BAB-41D5-A8F4-702D53C13810}"/>
            </a:ext>
          </a:extLst>
        </xdr:cNvPr>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17" name="直線コネクタ 716">
          <a:extLst>
            <a:ext uri="{FF2B5EF4-FFF2-40B4-BE49-F238E27FC236}">
              <a16:creationId xmlns:a16="http://schemas.microsoft.com/office/drawing/2014/main" id="{C9090A6C-5867-4EB0-90D8-C2099D88303D}"/>
            </a:ext>
          </a:extLst>
        </xdr:cNvPr>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18" name="【消防施設】&#10;有形固定資産減価償却率平均値テキスト">
          <a:extLst>
            <a:ext uri="{FF2B5EF4-FFF2-40B4-BE49-F238E27FC236}">
              <a16:creationId xmlns:a16="http://schemas.microsoft.com/office/drawing/2014/main" id="{91511199-1195-400D-BC3A-284C9281A958}"/>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19" name="フローチャート: 判断 718">
          <a:extLst>
            <a:ext uri="{FF2B5EF4-FFF2-40B4-BE49-F238E27FC236}">
              <a16:creationId xmlns:a16="http://schemas.microsoft.com/office/drawing/2014/main" id="{48233578-040C-4525-9994-848550B615F9}"/>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20" name="フローチャート: 判断 719">
          <a:extLst>
            <a:ext uri="{FF2B5EF4-FFF2-40B4-BE49-F238E27FC236}">
              <a16:creationId xmlns:a16="http://schemas.microsoft.com/office/drawing/2014/main" id="{14352206-60B4-42BA-9697-3743E1981F8D}"/>
            </a:ext>
          </a:extLst>
        </xdr:cNvPr>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21" name="フローチャート: 判断 720">
          <a:extLst>
            <a:ext uri="{FF2B5EF4-FFF2-40B4-BE49-F238E27FC236}">
              <a16:creationId xmlns:a16="http://schemas.microsoft.com/office/drawing/2014/main" id="{4A3CC649-8B93-4D0D-81EE-6E7963E63CCB}"/>
            </a:ext>
          </a:extLst>
        </xdr:cNvPr>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22" name="フローチャート: 判断 721">
          <a:extLst>
            <a:ext uri="{FF2B5EF4-FFF2-40B4-BE49-F238E27FC236}">
              <a16:creationId xmlns:a16="http://schemas.microsoft.com/office/drawing/2014/main" id="{C0185E1E-8E35-4B1C-9559-8722D033ADE4}"/>
            </a:ext>
          </a:extLst>
        </xdr:cNvPr>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23" name="フローチャート: 判断 722">
          <a:extLst>
            <a:ext uri="{FF2B5EF4-FFF2-40B4-BE49-F238E27FC236}">
              <a16:creationId xmlns:a16="http://schemas.microsoft.com/office/drawing/2014/main" id="{5E8F6624-6DFC-4328-85CB-2ECA674C8E31}"/>
            </a:ext>
          </a:extLst>
        </xdr:cNvPr>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84781267-2AE7-436C-B05B-A6030431EAD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5EB9C0E6-F227-4556-AC4B-4B29F737BE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E8377526-137D-4B84-8ED7-D56D7E68591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930197C7-D732-4A9D-B856-3AA21629A9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1CDCD8E6-C505-4F23-B4FA-486BBEEFD2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729" name="楕円 728">
          <a:extLst>
            <a:ext uri="{FF2B5EF4-FFF2-40B4-BE49-F238E27FC236}">
              <a16:creationId xmlns:a16="http://schemas.microsoft.com/office/drawing/2014/main" id="{B8BE07CF-8A09-4C00-A300-35020ACFD443}"/>
            </a:ext>
          </a:extLst>
        </xdr:cNvPr>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162323</xdr:rowOff>
    </xdr:from>
    <xdr:ext cx="405111" cy="259045"/>
    <xdr:sp macro="" textlink="">
      <xdr:nvSpPr>
        <xdr:cNvPr id="730" name="【消防施設】&#10;有形固定資産減価償却率該当値テキスト">
          <a:extLst>
            <a:ext uri="{FF2B5EF4-FFF2-40B4-BE49-F238E27FC236}">
              <a16:creationId xmlns:a16="http://schemas.microsoft.com/office/drawing/2014/main" id="{138E8FEB-24EA-4E32-B19A-E89CBE4F024F}"/>
            </a:ext>
          </a:extLst>
        </xdr:cNvPr>
        <xdr:cNvSpPr txBox="1"/>
      </xdr:nvSpPr>
      <xdr:spPr>
        <a:xfrm>
          <a:off x="16357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140463</xdr:rowOff>
    </xdr:from>
    <xdr:to>
      <xdr:col>81</xdr:col>
      <xdr:colOff>101600</xdr:colOff>
      <xdr:row>83</xdr:row>
      <xdr:rowOff>70613</xdr:rowOff>
    </xdr:to>
    <xdr:sp macro="" textlink="">
      <xdr:nvSpPr>
        <xdr:cNvPr id="731" name="楕円 730">
          <a:extLst>
            <a:ext uri="{FF2B5EF4-FFF2-40B4-BE49-F238E27FC236}">
              <a16:creationId xmlns:a16="http://schemas.microsoft.com/office/drawing/2014/main" id="{749356E7-E5B9-44D7-83EB-6B9FFD725234}"/>
            </a:ext>
          </a:extLst>
        </xdr:cNvPr>
        <xdr:cNvSpPr/>
      </xdr:nvSpPr>
      <xdr:spPr>
        <a:xfrm>
          <a:off x="15430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19813</xdr:rowOff>
    </xdr:from>
    <xdr:to>
      <xdr:col>85</xdr:col>
      <xdr:colOff>127000</xdr:colOff>
      <xdr:row>83</xdr:row>
      <xdr:rowOff>63246</xdr:rowOff>
    </xdr:to>
    <xdr:cxnSp macro="">
      <xdr:nvCxnSpPr>
        <xdr:cNvPr id="732" name="直線コネクタ 731">
          <a:extLst>
            <a:ext uri="{FF2B5EF4-FFF2-40B4-BE49-F238E27FC236}">
              <a16:creationId xmlns:a16="http://schemas.microsoft.com/office/drawing/2014/main" id="{98B5038B-BE38-4AB8-8BBD-EBBA223F5C08}"/>
            </a:ext>
          </a:extLst>
        </xdr:cNvPr>
        <xdr:cNvCxnSpPr/>
      </xdr:nvCxnSpPr>
      <xdr:spPr>
        <a:xfrm>
          <a:off x="15481300" y="142501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106172</xdr:rowOff>
    </xdr:from>
    <xdr:to>
      <xdr:col>76</xdr:col>
      <xdr:colOff>165100</xdr:colOff>
      <xdr:row>83</xdr:row>
      <xdr:rowOff>36322</xdr:rowOff>
    </xdr:to>
    <xdr:sp macro="" textlink="">
      <xdr:nvSpPr>
        <xdr:cNvPr id="733" name="楕円 732">
          <a:extLst>
            <a:ext uri="{FF2B5EF4-FFF2-40B4-BE49-F238E27FC236}">
              <a16:creationId xmlns:a16="http://schemas.microsoft.com/office/drawing/2014/main" id="{A618839A-E902-4B38-BCF4-0F378F458830}"/>
            </a:ext>
          </a:extLst>
        </xdr:cNvPr>
        <xdr:cNvSpPr/>
      </xdr:nvSpPr>
      <xdr:spPr>
        <a:xfrm>
          <a:off x="14541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156972</xdr:rowOff>
    </xdr:from>
    <xdr:to>
      <xdr:col>81</xdr:col>
      <xdr:colOff>50800</xdr:colOff>
      <xdr:row>83</xdr:row>
      <xdr:rowOff>19813</xdr:rowOff>
    </xdr:to>
    <xdr:cxnSp macro="">
      <xdr:nvCxnSpPr>
        <xdr:cNvPr id="734" name="直線コネクタ 733">
          <a:extLst>
            <a:ext uri="{FF2B5EF4-FFF2-40B4-BE49-F238E27FC236}">
              <a16:creationId xmlns:a16="http://schemas.microsoft.com/office/drawing/2014/main" id="{D7BD56F6-39BC-46FE-A50D-2662C0642FE4}"/>
            </a:ext>
          </a:extLst>
        </xdr:cNvPr>
        <xdr:cNvCxnSpPr/>
      </xdr:nvCxnSpPr>
      <xdr:spPr>
        <a:xfrm>
          <a:off x="14592300" y="1421587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60452</xdr:rowOff>
    </xdr:from>
    <xdr:to>
      <xdr:col>72</xdr:col>
      <xdr:colOff>38100</xdr:colOff>
      <xdr:row>82</xdr:row>
      <xdr:rowOff>162052</xdr:rowOff>
    </xdr:to>
    <xdr:sp macro="" textlink="">
      <xdr:nvSpPr>
        <xdr:cNvPr id="735" name="楕円 734">
          <a:extLst>
            <a:ext uri="{FF2B5EF4-FFF2-40B4-BE49-F238E27FC236}">
              <a16:creationId xmlns:a16="http://schemas.microsoft.com/office/drawing/2014/main" id="{12E0554B-2740-4C37-AD3E-2F46917D8A28}"/>
            </a:ext>
          </a:extLst>
        </xdr:cNvPr>
        <xdr:cNvSpPr/>
      </xdr:nvSpPr>
      <xdr:spPr>
        <a:xfrm>
          <a:off x="1365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111252</xdr:rowOff>
    </xdr:from>
    <xdr:to>
      <xdr:col>76</xdr:col>
      <xdr:colOff>114300</xdr:colOff>
      <xdr:row>82</xdr:row>
      <xdr:rowOff>156972</xdr:rowOff>
    </xdr:to>
    <xdr:cxnSp macro="">
      <xdr:nvCxnSpPr>
        <xdr:cNvPr id="736" name="直線コネクタ 735">
          <a:extLst>
            <a:ext uri="{FF2B5EF4-FFF2-40B4-BE49-F238E27FC236}">
              <a16:creationId xmlns:a16="http://schemas.microsoft.com/office/drawing/2014/main" id="{E89C39FE-DAEC-4774-BDEA-456055EFB9F0}"/>
            </a:ext>
          </a:extLst>
        </xdr:cNvPr>
        <xdr:cNvCxnSpPr/>
      </xdr:nvCxnSpPr>
      <xdr:spPr>
        <a:xfrm>
          <a:off x="13703300" y="141701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119142</xdr:rowOff>
    </xdr:from>
    <xdr:ext cx="405111" cy="259045"/>
    <xdr:sp macro="" textlink="">
      <xdr:nvSpPr>
        <xdr:cNvPr id="737" name="n_1aveValue【消防施設】&#10;有形固定資産減価償却率">
          <a:extLst>
            <a:ext uri="{FF2B5EF4-FFF2-40B4-BE49-F238E27FC236}">
              <a16:creationId xmlns:a16="http://schemas.microsoft.com/office/drawing/2014/main" id="{41A65F1F-8843-46C6-8A42-114FEA71171D}"/>
            </a:ext>
          </a:extLst>
        </xdr:cNvPr>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38" name="n_2aveValue【消防施設】&#10;有形固定資産減価償却率">
          <a:extLst>
            <a:ext uri="{FF2B5EF4-FFF2-40B4-BE49-F238E27FC236}">
              <a16:creationId xmlns:a16="http://schemas.microsoft.com/office/drawing/2014/main" id="{022D6FA1-7E83-42FD-AB38-990460B32E2C}"/>
            </a:ext>
          </a:extLst>
        </xdr:cNvPr>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39" name="n_3aveValue【消防施設】&#10;有形固定資産減価償却率">
          <a:extLst>
            <a:ext uri="{FF2B5EF4-FFF2-40B4-BE49-F238E27FC236}">
              <a16:creationId xmlns:a16="http://schemas.microsoft.com/office/drawing/2014/main" id="{B99E7F6B-03F0-43A4-9F83-D1E173F5605D}"/>
            </a:ext>
          </a:extLst>
        </xdr:cNvPr>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39133</xdr:rowOff>
    </xdr:from>
    <xdr:ext cx="405111" cy="259045"/>
    <xdr:sp macro="" textlink="">
      <xdr:nvSpPr>
        <xdr:cNvPr id="740" name="n_4aveValue【消防施設】&#10;有形固定資産減価償却率">
          <a:extLst>
            <a:ext uri="{FF2B5EF4-FFF2-40B4-BE49-F238E27FC236}">
              <a16:creationId xmlns:a16="http://schemas.microsoft.com/office/drawing/2014/main" id="{2E85C4E4-03AE-4779-8AF7-88EA5D17C0D6}"/>
            </a:ext>
          </a:extLst>
        </xdr:cNvPr>
        <xdr:cNvSpPr txBox="1"/>
      </xdr:nvSpPr>
      <xdr:spPr>
        <a:xfrm>
          <a:off x="12611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61740</xdr:rowOff>
    </xdr:from>
    <xdr:ext cx="405111" cy="259045"/>
    <xdr:sp macro="" textlink="">
      <xdr:nvSpPr>
        <xdr:cNvPr id="741" name="n_1mainValue【消防施設】&#10;有形固定資産減価償却率">
          <a:extLst>
            <a:ext uri="{FF2B5EF4-FFF2-40B4-BE49-F238E27FC236}">
              <a16:creationId xmlns:a16="http://schemas.microsoft.com/office/drawing/2014/main" id="{28DED17E-1FAD-4445-94D0-A521F2585992}"/>
            </a:ext>
          </a:extLst>
        </xdr:cNvPr>
        <xdr:cNvSpPr txBox="1"/>
      </xdr:nvSpPr>
      <xdr:spPr>
        <a:xfrm>
          <a:off x="152660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27449</xdr:rowOff>
    </xdr:from>
    <xdr:ext cx="405111" cy="259045"/>
    <xdr:sp macro="" textlink="">
      <xdr:nvSpPr>
        <xdr:cNvPr id="742" name="n_2mainValue【消防施設】&#10;有形固定資産減価償却率">
          <a:extLst>
            <a:ext uri="{FF2B5EF4-FFF2-40B4-BE49-F238E27FC236}">
              <a16:creationId xmlns:a16="http://schemas.microsoft.com/office/drawing/2014/main" id="{E756C11D-92EB-42E4-B16B-90A89E259E7D}"/>
            </a:ext>
          </a:extLst>
        </xdr:cNvPr>
        <xdr:cNvSpPr txBox="1"/>
      </xdr:nvSpPr>
      <xdr:spPr>
        <a:xfrm>
          <a:off x="143897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153179</xdr:rowOff>
    </xdr:from>
    <xdr:ext cx="405111" cy="259045"/>
    <xdr:sp macro="" textlink="">
      <xdr:nvSpPr>
        <xdr:cNvPr id="743" name="n_3mainValue【消防施設】&#10;有形固定資産減価償却率">
          <a:extLst>
            <a:ext uri="{FF2B5EF4-FFF2-40B4-BE49-F238E27FC236}">
              <a16:creationId xmlns:a16="http://schemas.microsoft.com/office/drawing/2014/main" id="{6AB4DCA7-2419-42F5-B1C1-B9A40FF82022}"/>
            </a:ext>
          </a:extLst>
        </xdr:cNvPr>
        <xdr:cNvSpPr txBox="1"/>
      </xdr:nvSpPr>
      <xdr:spPr>
        <a:xfrm>
          <a:off x="13500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4B41F6C8-455E-4E95-A4AB-D0661D0C0A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B7E9CFC5-8EEF-47B6-ABE8-01471C66CB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1A01F1D5-13E8-4885-BCEC-BADBF08878F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5F55DB24-3F2F-4789-B9AA-E9017F4F72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14F66294-EB2F-4897-9A28-59BE23B7B1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D4EDD0D9-9A60-46E5-B879-35423CD79B9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B1FCBA04-D048-435C-9957-20714E21FD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24718F0-FA14-418F-A2A4-C12FAB6B35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3F7F265F-6A7D-4582-91E2-12ABD64A192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EE5B0E79-B97A-47EE-B87D-463A847FF9F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E1BB40A1-7D3C-4630-AE3B-EF1C9F287A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9C17B8C4-103E-48D6-8A2C-15C90051F6A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A21C3B41-CB3B-4009-BBD5-152735131ED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93976EE2-0EE0-4D6C-88AD-E9F8E7CADF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6D0FE27E-8B75-4221-BB5B-5AE288C906A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479BBCBC-AF09-4951-96DC-9FCE416B163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3B4B27A3-774C-4B4E-934C-F1B99F93377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7192FE03-4268-413A-A8F5-00709F28851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DB1C0B1D-5090-4842-958E-E2F55D6741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382317-B4AC-447D-810F-CEA0FABDFD5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a:extLst>
            <a:ext uri="{FF2B5EF4-FFF2-40B4-BE49-F238E27FC236}">
              <a16:creationId xmlns:a16="http://schemas.microsoft.com/office/drawing/2014/main" id="{D4EA84D1-F0FC-40A1-B440-04272D48F6E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65" name="直線コネクタ 764">
          <a:extLst>
            <a:ext uri="{FF2B5EF4-FFF2-40B4-BE49-F238E27FC236}">
              <a16:creationId xmlns:a16="http://schemas.microsoft.com/office/drawing/2014/main" id="{E617CC8D-DA23-4DBA-9671-8D55ADF8D2E2}"/>
            </a:ext>
          </a:extLst>
        </xdr:cNvPr>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6" name="【消防施設】&#10;一人当たり面積最小値テキスト">
          <a:extLst>
            <a:ext uri="{FF2B5EF4-FFF2-40B4-BE49-F238E27FC236}">
              <a16:creationId xmlns:a16="http://schemas.microsoft.com/office/drawing/2014/main" id="{D4527912-19D5-4194-915C-F0B2C20391F5}"/>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7" name="直線コネクタ 766">
          <a:extLst>
            <a:ext uri="{FF2B5EF4-FFF2-40B4-BE49-F238E27FC236}">
              <a16:creationId xmlns:a16="http://schemas.microsoft.com/office/drawing/2014/main" id="{8DAA0E62-FD55-4FA1-ACD1-9D6F913A87AE}"/>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68" name="【消防施設】&#10;一人当たり面積最大値テキスト">
          <a:extLst>
            <a:ext uri="{FF2B5EF4-FFF2-40B4-BE49-F238E27FC236}">
              <a16:creationId xmlns:a16="http://schemas.microsoft.com/office/drawing/2014/main" id="{959F0533-5CB9-4116-A660-9B8DEB0318DC}"/>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69" name="直線コネクタ 768">
          <a:extLst>
            <a:ext uri="{FF2B5EF4-FFF2-40B4-BE49-F238E27FC236}">
              <a16:creationId xmlns:a16="http://schemas.microsoft.com/office/drawing/2014/main" id="{9530C859-B6A1-4ECE-A51F-4A31E2B40017}"/>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70" name="【消防施設】&#10;一人当たり面積平均値テキスト">
          <a:extLst>
            <a:ext uri="{FF2B5EF4-FFF2-40B4-BE49-F238E27FC236}">
              <a16:creationId xmlns:a16="http://schemas.microsoft.com/office/drawing/2014/main" id="{553568D9-8227-4853-94DC-B259CBB66EC4}"/>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71" name="フローチャート: 判断 770">
          <a:extLst>
            <a:ext uri="{FF2B5EF4-FFF2-40B4-BE49-F238E27FC236}">
              <a16:creationId xmlns:a16="http://schemas.microsoft.com/office/drawing/2014/main" id="{0F816464-6A1D-44E7-A851-2D7A83A725F9}"/>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772" name="フローチャート: 判断 771">
          <a:extLst>
            <a:ext uri="{FF2B5EF4-FFF2-40B4-BE49-F238E27FC236}">
              <a16:creationId xmlns:a16="http://schemas.microsoft.com/office/drawing/2014/main" id="{E0D7B5EB-182A-42ED-8B9E-05C3BEA2FD1C}"/>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73" name="フローチャート: 判断 772">
          <a:extLst>
            <a:ext uri="{FF2B5EF4-FFF2-40B4-BE49-F238E27FC236}">
              <a16:creationId xmlns:a16="http://schemas.microsoft.com/office/drawing/2014/main" id="{2DD36892-0FC2-4C7F-9043-088F75BF3294}"/>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74" name="フローチャート: 判断 773">
          <a:extLst>
            <a:ext uri="{FF2B5EF4-FFF2-40B4-BE49-F238E27FC236}">
              <a16:creationId xmlns:a16="http://schemas.microsoft.com/office/drawing/2014/main" id="{30EC7555-9FFA-4EB7-A130-1E274DAD0770}"/>
            </a:ext>
          </a:extLst>
        </xdr:cNvPr>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75" name="フローチャート: 判断 774">
          <a:extLst>
            <a:ext uri="{FF2B5EF4-FFF2-40B4-BE49-F238E27FC236}">
              <a16:creationId xmlns:a16="http://schemas.microsoft.com/office/drawing/2014/main" id="{555F4F67-7C4B-43DD-A124-64E0E8356F2F}"/>
            </a:ext>
          </a:extLst>
        </xdr:cNvPr>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51E19397-F219-4A59-9C45-C884224578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4972D66D-D709-4B5D-B71A-D3C849C7EE1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90D25943-3EA9-48DB-A1EA-3258FA95DBA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D74EFC3F-3555-44C9-8A4B-CDC497C31C8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4C938300-D882-44D8-810B-4F7983EE97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147320</xdr:rowOff>
    </xdr:from>
    <xdr:to>
      <xdr:col>116</xdr:col>
      <xdr:colOff>114300</xdr:colOff>
      <xdr:row>81</xdr:row>
      <xdr:rowOff>77470</xdr:rowOff>
    </xdr:to>
    <xdr:sp macro="" textlink="">
      <xdr:nvSpPr>
        <xdr:cNvPr id="781" name="楕円 780">
          <a:extLst>
            <a:ext uri="{FF2B5EF4-FFF2-40B4-BE49-F238E27FC236}">
              <a16:creationId xmlns:a16="http://schemas.microsoft.com/office/drawing/2014/main" id="{D24AAE08-870D-45BB-A8A9-A7E07EECE395}"/>
            </a:ext>
          </a:extLst>
        </xdr:cNvPr>
        <xdr:cNvSpPr/>
      </xdr:nvSpPr>
      <xdr:spPr>
        <a:xfrm>
          <a:off x="22110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170197</xdr:rowOff>
    </xdr:from>
    <xdr:ext cx="469744" cy="259045"/>
    <xdr:sp macro="" textlink="">
      <xdr:nvSpPr>
        <xdr:cNvPr id="782" name="【消防施設】&#10;一人当たり面積該当値テキスト">
          <a:extLst>
            <a:ext uri="{FF2B5EF4-FFF2-40B4-BE49-F238E27FC236}">
              <a16:creationId xmlns:a16="http://schemas.microsoft.com/office/drawing/2014/main" id="{D6279DCB-52C7-4B46-952F-84BBCAD131B1}"/>
            </a:ext>
          </a:extLst>
        </xdr:cNvPr>
        <xdr:cNvSpPr txBox="1"/>
      </xdr:nvSpPr>
      <xdr:spPr>
        <a:xfrm>
          <a:off x="22199600"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161037</xdr:rowOff>
    </xdr:from>
    <xdr:to>
      <xdr:col>112</xdr:col>
      <xdr:colOff>38100</xdr:colOff>
      <xdr:row>81</xdr:row>
      <xdr:rowOff>91187</xdr:rowOff>
    </xdr:to>
    <xdr:sp macro="" textlink="">
      <xdr:nvSpPr>
        <xdr:cNvPr id="783" name="楕円 782">
          <a:extLst>
            <a:ext uri="{FF2B5EF4-FFF2-40B4-BE49-F238E27FC236}">
              <a16:creationId xmlns:a16="http://schemas.microsoft.com/office/drawing/2014/main" id="{129CA90C-0A11-4C0C-ADAC-51CDDF8444F5}"/>
            </a:ext>
          </a:extLst>
        </xdr:cNvPr>
        <xdr:cNvSpPr/>
      </xdr:nvSpPr>
      <xdr:spPr>
        <a:xfrm>
          <a:off x="21272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26670</xdr:rowOff>
    </xdr:from>
    <xdr:to>
      <xdr:col>116</xdr:col>
      <xdr:colOff>63500</xdr:colOff>
      <xdr:row>81</xdr:row>
      <xdr:rowOff>40387</xdr:rowOff>
    </xdr:to>
    <xdr:cxnSp macro="">
      <xdr:nvCxnSpPr>
        <xdr:cNvPr id="784" name="直線コネクタ 783">
          <a:extLst>
            <a:ext uri="{FF2B5EF4-FFF2-40B4-BE49-F238E27FC236}">
              <a16:creationId xmlns:a16="http://schemas.microsoft.com/office/drawing/2014/main" id="{3823575C-4538-44DF-842A-94DD37642C35}"/>
            </a:ext>
          </a:extLst>
        </xdr:cNvPr>
        <xdr:cNvCxnSpPr/>
      </xdr:nvCxnSpPr>
      <xdr:spPr>
        <a:xfrm flipV="1">
          <a:off x="21323300" y="139141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161037</xdr:rowOff>
    </xdr:from>
    <xdr:to>
      <xdr:col>107</xdr:col>
      <xdr:colOff>101600</xdr:colOff>
      <xdr:row>81</xdr:row>
      <xdr:rowOff>91187</xdr:rowOff>
    </xdr:to>
    <xdr:sp macro="" textlink="">
      <xdr:nvSpPr>
        <xdr:cNvPr id="785" name="楕円 784">
          <a:extLst>
            <a:ext uri="{FF2B5EF4-FFF2-40B4-BE49-F238E27FC236}">
              <a16:creationId xmlns:a16="http://schemas.microsoft.com/office/drawing/2014/main" id="{E893E150-6401-403B-ABCB-AF330BB267EE}"/>
            </a:ext>
          </a:extLst>
        </xdr:cNvPr>
        <xdr:cNvSpPr/>
      </xdr:nvSpPr>
      <xdr:spPr>
        <a:xfrm>
          <a:off x="20383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40387</xdr:rowOff>
    </xdr:from>
    <xdr:to>
      <xdr:col>111</xdr:col>
      <xdr:colOff>177800</xdr:colOff>
      <xdr:row>81</xdr:row>
      <xdr:rowOff>40387</xdr:rowOff>
    </xdr:to>
    <xdr:cxnSp macro="">
      <xdr:nvCxnSpPr>
        <xdr:cNvPr id="786" name="直線コネクタ 785">
          <a:extLst>
            <a:ext uri="{FF2B5EF4-FFF2-40B4-BE49-F238E27FC236}">
              <a16:creationId xmlns:a16="http://schemas.microsoft.com/office/drawing/2014/main" id="{02CE4B13-1E31-4302-828E-ABF7DB611C27}"/>
            </a:ext>
          </a:extLst>
        </xdr:cNvPr>
        <xdr:cNvCxnSpPr/>
      </xdr:nvCxnSpPr>
      <xdr:spPr>
        <a:xfrm>
          <a:off x="20434300" y="1392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161037</xdr:rowOff>
    </xdr:from>
    <xdr:to>
      <xdr:col>102</xdr:col>
      <xdr:colOff>165100</xdr:colOff>
      <xdr:row>81</xdr:row>
      <xdr:rowOff>91187</xdr:rowOff>
    </xdr:to>
    <xdr:sp macro="" textlink="">
      <xdr:nvSpPr>
        <xdr:cNvPr id="787" name="楕円 786">
          <a:extLst>
            <a:ext uri="{FF2B5EF4-FFF2-40B4-BE49-F238E27FC236}">
              <a16:creationId xmlns:a16="http://schemas.microsoft.com/office/drawing/2014/main" id="{5107B687-11DA-43F9-9DC7-75595932BD26}"/>
            </a:ext>
          </a:extLst>
        </xdr:cNvPr>
        <xdr:cNvSpPr/>
      </xdr:nvSpPr>
      <xdr:spPr>
        <a:xfrm>
          <a:off x="19494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40387</xdr:rowOff>
    </xdr:from>
    <xdr:to>
      <xdr:col>107</xdr:col>
      <xdr:colOff>50800</xdr:colOff>
      <xdr:row>81</xdr:row>
      <xdr:rowOff>40387</xdr:rowOff>
    </xdr:to>
    <xdr:cxnSp macro="">
      <xdr:nvCxnSpPr>
        <xdr:cNvPr id="788" name="直線コネクタ 787">
          <a:extLst>
            <a:ext uri="{FF2B5EF4-FFF2-40B4-BE49-F238E27FC236}">
              <a16:creationId xmlns:a16="http://schemas.microsoft.com/office/drawing/2014/main" id="{FF6C28CE-73E6-4C9B-BCD0-A99FD638EC47}"/>
            </a:ext>
          </a:extLst>
        </xdr:cNvPr>
        <xdr:cNvCxnSpPr/>
      </xdr:nvCxnSpPr>
      <xdr:spPr>
        <a:xfrm>
          <a:off x="19545300" y="13927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89" name="n_1aveValue【消防施設】&#10;一人当たり面積">
          <a:extLst>
            <a:ext uri="{FF2B5EF4-FFF2-40B4-BE49-F238E27FC236}">
              <a16:creationId xmlns:a16="http://schemas.microsoft.com/office/drawing/2014/main" id="{C9E91DE8-2E8F-464B-82DB-D2F8CA6EC3D9}"/>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790" name="n_2aveValue【消防施設】&#10;一人当たり面積">
          <a:extLst>
            <a:ext uri="{FF2B5EF4-FFF2-40B4-BE49-F238E27FC236}">
              <a16:creationId xmlns:a16="http://schemas.microsoft.com/office/drawing/2014/main" id="{234CCB78-8468-4678-B654-CE3C06D25B1F}"/>
            </a:ext>
          </a:extLst>
        </xdr:cNvPr>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791" name="n_3aveValue【消防施設】&#10;一人当たり面積">
          <a:extLst>
            <a:ext uri="{FF2B5EF4-FFF2-40B4-BE49-F238E27FC236}">
              <a16:creationId xmlns:a16="http://schemas.microsoft.com/office/drawing/2014/main" id="{9010948F-C8DD-4ED7-9C95-2FBDAFC00FF3}"/>
            </a:ext>
          </a:extLst>
        </xdr:cNvPr>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92" name="n_4aveValue【消防施設】&#10;一人当たり面積">
          <a:extLst>
            <a:ext uri="{FF2B5EF4-FFF2-40B4-BE49-F238E27FC236}">
              <a16:creationId xmlns:a16="http://schemas.microsoft.com/office/drawing/2014/main" id="{56E88380-ED8B-4D6E-8378-0C7649522F30}"/>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107714</xdr:rowOff>
    </xdr:from>
    <xdr:ext cx="469744" cy="259045"/>
    <xdr:sp macro="" textlink="">
      <xdr:nvSpPr>
        <xdr:cNvPr id="793" name="n_1mainValue【消防施設】&#10;一人当たり面積">
          <a:extLst>
            <a:ext uri="{FF2B5EF4-FFF2-40B4-BE49-F238E27FC236}">
              <a16:creationId xmlns:a16="http://schemas.microsoft.com/office/drawing/2014/main" id="{A7F2F7C2-3D6F-4728-93CD-5668150DF260}"/>
            </a:ext>
          </a:extLst>
        </xdr:cNvPr>
        <xdr:cNvSpPr txBox="1"/>
      </xdr:nvSpPr>
      <xdr:spPr>
        <a:xfrm>
          <a:off x="210757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107714</xdr:rowOff>
    </xdr:from>
    <xdr:ext cx="469744" cy="259045"/>
    <xdr:sp macro="" textlink="">
      <xdr:nvSpPr>
        <xdr:cNvPr id="794" name="n_2mainValue【消防施設】&#10;一人当たり面積">
          <a:extLst>
            <a:ext uri="{FF2B5EF4-FFF2-40B4-BE49-F238E27FC236}">
              <a16:creationId xmlns:a16="http://schemas.microsoft.com/office/drawing/2014/main" id="{CBAE32BD-CA68-43A5-8364-D923D4AE95D0}"/>
            </a:ext>
          </a:extLst>
        </xdr:cNvPr>
        <xdr:cNvSpPr txBox="1"/>
      </xdr:nvSpPr>
      <xdr:spPr>
        <a:xfrm>
          <a:off x="20199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107714</xdr:rowOff>
    </xdr:from>
    <xdr:ext cx="469744" cy="259045"/>
    <xdr:sp macro="" textlink="">
      <xdr:nvSpPr>
        <xdr:cNvPr id="795" name="n_3mainValue【消防施設】&#10;一人当たり面積">
          <a:extLst>
            <a:ext uri="{FF2B5EF4-FFF2-40B4-BE49-F238E27FC236}">
              <a16:creationId xmlns:a16="http://schemas.microsoft.com/office/drawing/2014/main" id="{62C8CD49-6DC6-4B2D-A3F3-DDC25D27E136}"/>
            </a:ext>
          </a:extLst>
        </xdr:cNvPr>
        <xdr:cNvSpPr txBox="1"/>
      </xdr:nvSpPr>
      <xdr:spPr>
        <a:xfrm>
          <a:off x="19310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C86EFFE0-9211-43E1-BF6F-12AF081D2A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123691BE-74C9-4BAC-ACA2-EFE4A002443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FC517DEF-FC2B-4B67-A7E6-0FF68C84B4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71DEB22E-BCA0-4267-A38B-BD89601123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5745688A-BD3F-4AC9-A32F-76492A296D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FBF395C0-3A9A-497D-98DE-2EC7A29D9F4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4FE9CC5D-D8CB-4074-8AEA-203EEBFAC3A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723DC3D3-2CA3-44A7-8F81-BE46FDA7E7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BC7D93FE-0FCE-4CD1-B48C-D5C5E9EB4A2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96677551-AD26-416D-A3C5-AB399E4C5F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41A705B6-E759-4FFA-8DB1-717EA27DF3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7" name="直線コネクタ 806">
          <a:extLst>
            <a:ext uri="{FF2B5EF4-FFF2-40B4-BE49-F238E27FC236}">
              <a16:creationId xmlns:a16="http://schemas.microsoft.com/office/drawing/2014/main" id="{A82F880F-FB01-48B2-A172-4225B2C00326}"/>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8" name="テキスト ボックス 807">
          <a:extLst>
            <a:ext uri="{FF2B5EF4-FFF2-40B4-BE49-F238E27FC236}">
              <a16:creationId xmlns:a16="http://schemas.microsoft.com/office/drawing/2014/main" id="{D5AE5C82-FCED-448B-BF00-8C19414E97AA}"/>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9" name="直線コネクタ 808">
          <a:extLst>
            <a:ext uri="{FF2B5EF4-FFF2-40B4-BE49-F238E27FC236}">
              <a16:creationId xmlns:a16="http://schemas.microsoft.com/office/drawing/2014/main" id="{5F0D1452-9E6B-434A-A060-20A14FF1FA8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0" name="テキスト ボックス 809">
          <a:extLst>
            <a:ext uri="{FF2B5EF4-FFF2-40B4-BE49-F238E27FC236}">
              <a16:creationId xmlns:a16="http://schemas.microsoft.com/office/drawing/2014/main" id="{D959C1DC-9315-4AC3-903C-6B55D42708D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1" name="直線コネクタ 810">
          <a:extLst>
            <a:ext uri="{FF2B5EF4-FFF2-40B4-BE49-F238E27FC236}">
              <a16:creationId xmlns:a16="http://schemas.microsoft.com/office/drawing/2014/main" id="{F5076565-00C9-469E-9B89-252ED45207C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2" name="テキスト ボックス 811">
          <a:extLst>
            <a:ext uri="{FF2B5EF4-FFF2-40B4-BE49-F238E27FC236}">
              <a16:creationId xmlns:a16="http://schemas.microsoft.com/office/drawing/2014/main" id="{70E1C23A-434C-4A17-B94B-75A97EB8C21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3" name="直線コネクタ 812">
          <a:extLst>
            <a:ext uri="{FF2B5EF4-FFF2-40B4-BE49-F238E27FC236}">
              <a16:creationId xmlns:a16="http://schemas.microsoft.com/office/drawing/2014/main" id="{E0E2EFB0-673B-4DEA-82BC-5808E669A5B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4" name="テキスト ボックス 813">
          <a:extLst>
            <a:ext uri="{FF2B5EF4-FFF2-40B4-BE49-F238E27FC236}">
              <a16:creationId xmlns:a16="http://schemas.microsoft.com/office/drawing/2014/main" id="{D34ADAFB-18E1-4532-8783-BB5D4DC695A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804E641C-49D9-446B-9261-7C421A20E5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6" name="テキスト ボックス 815">
          <a:extLst>
            <a:ext uri="{FF2B5EF4-FFF2-40B4-BE49-F238E27FC236}">
              <a16:creationId xmlns:a16="http://schemas.microsoft.com/office/drawing/2014/main" id="{6139D5D4-3EF9-4BB7-8FA1-7A9683EE24A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a:extLst>
            <a:ext uri="{FF2B5EF4-FFF2-40B4-BE49-F238E27FC236}">
              <a16:creationId xmlns:a16="http://schemas.microsoft.com/office/drawing/2014/main" id="{4578A882-3BD9-4907-81DF-74339E4A48A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18" name="直線コネクタ 817">
          <a:extLst>
            <a:ext uri="{FF2B5EF4-FFF2-40B4-BE49-F238E27FC236}">
              <a16:creationId xmlns:a16="http://schemas.microsoft.com/office/drawing/2014/main" id="{9C363F48-4456-4B84-87D4-A85E293C3F96}"/>
            </a:ext>
          </a:extLst>
        </xdr:cNvPr>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19" name="【庁舎】&#10;有形固定資産減価償却率最小値テキスト">
          <a:extLst>
            <a:ext uri="{FF2B5EF4-FFF2-40B4-BE49-F238E27FC236}">
              <a16:creationId xmlns:a16="http://schemas.microsoft.com/office/drawing/2014/main" id="{F2761BBE-8166-456D-BD77-A6E459A1856C}"/>
            </a:ext>
          </a:extLst>
        </xdr:cNvPr>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20" name="直線コネクタ 819">
          <a:extLst>
            <a:ext uri="{FF2B5EF4-FFF2-40B4-BE49-F238E27FC236}">
              <a16:creationId xmlns:a16="http://schemas.microsoft.com/office/drawing/2014/main" id="{BFA4FE4A-281D-4849-AA52-9C9908CE1E08}"/>
            </a:ext>
          </a:extLst>
        </xdr:cNvPr>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21" name="【庁舎】&#10;有形固定資産減価償却率最大値テキスト">
          <a:extLst>
            <a:ext uri="{FF2B5EF4-FFF2-40B4-BE49-F238E27FC236}">
              <a16:creationId xmlns:a16="http://schemas.microsoft.com/office/drawing/2014/main" id="{0B9A5B3B-FEC2-4C44-9E5B-BFBA9EDFC993}"/>
            </a:ext>
          </a:extLst>
        </xdr:cNvPr>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22" name="直線コネクタ 821">
          <a:extLst>
            <a:ext uri="{FF2B5EF4-FFF2-40B4-BE49-F238E27FC236}">
              <a16:creationId xmlns:a16="http://schemas.microsoft.com/office/drawing/2014/main" id="{FAB41458-2B96-429E-AA0D-23838F5894EC}"/>
            </a:ext>
          </a:extLst>
        </xdr:cNvPr>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19829</xdr:rowOff>
    </xdr:from>
    <xdr:ext cx="405111" cy="259045"/>
    <xdr:sp macro="" textlink="">
      <xdr:nvSpPr>
        <xdr:cNvPr id="823" name="【庁舎】&#10;有形固定資産減価償却率平均値テキスト">
          <a:extLst>
            <a:ext uri="{FF2B5EF4-FFF2-40B4-BE49-F238E27FC236}">
              <a16:creationId xmlns:a16="http://schemas.microsoft.com/office/drawing/2014/main" id="{CAA6B48B-D414-46F4-90F5-46CA1CAD0C96}"/>
            </a:ext>
          </a:extLst>
        </xdr:cNvPr>
        <xdr:cNvSpPr txBox="1"/>
      </xdr:nvSpPr>
      <xdr:spPr>
        <a:xfrm>
          <a:off x="16357600" y="17679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24" name="フローチャート: 判断 823">
          <a:extLst>
            <a:ext uri="{FF2B5EF4-FFF2-40B4-BE49-F238E27FC236}">
              <a16:creationId xmlns:a16="http://schemas.microsoft.com/office/drawing/2014/main" id="{9A1A02C4-4847-487C-B0DB-E188B55BEFBF}"/>
            </a:ext>
          </a:extLst>
        </xdr:cNvPr>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25" name="フローチャート: 判断 824">
          <a:extLst>
            <a:ext uri="{FF2B5EF4-FFF2-40B4-BE49-F238E27FC236}">
              <a16:creationId xmlns:a16="http://schemas.microsoft.com/office/drawing/2014/main" id="{7CEEA4B1-003F-4C3F-A325-C1887EFA61D5}"/>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26" name="フローチャート: 判断 825">
          <a:extLst>
            <a:ext uri="{FF2B5EF4-FFF2-40B4-BE49-F238E27FC236}">
              <a16:creationId xmlns:a16="http://schemas.microsoft.com/office/drawing/2014/main" id="{55B2EC48-410A-4B80-80D4-BB55333F3C29}"/>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27" name="フローチャート: 判断 826">
          <a:extLst>
            <a:ext uri="{FF2B5EF4-FFF2-40B4-BE49-F238E27FC236}">
              <a16:creationId xmlns:a16="http://schemas.microsoft.com/office/drawing/2014/main" id="{396A7951-8E8B-484A-A41B-6D30F99F8208}"/>
            </a:ext>
          </a:extLst>
        </xdr:cNvPr>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28" name="フローチャート: 判断 827">
          <a:extLst>
            <a:ext uri="{FF2B5EF4-FFF2-40B4-BE49-F238E27FC236}">
              <a16:creationId xmlns:a16="http://schemas.microsoft.com/office/drawing/2014/main" id="{89C1EC1F-95AA-4168-BB08-ADF2C2C213C5}"/>
            </a:ext>
          </a:extLst>
        </xdr:cNvPr>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3F7FA72-FEB7-48E6-983F-6B401BB324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3A665EE-AF50-41CB-AE81-72E334AC968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51BADD9-C205-4C33-81F3-484C95CDA4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C504A11-273B-4CE2-A19B-7841091A238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AAA12F08-D104-4AC6-8386-96CBF413BF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834" name="楕円 833">
          <a:extLst>
            <a:ext uri="{FF2B5EF4-FFF2-40B4-BE49-F238E27FC236}">
              <a16:creationId xmlns:a16="http://schemas.microsoft.com/office/drawing/2014/main" id="{182D101A-42C8-4117-A0F5-DD9825236FC9}"/>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835" name="【庁舎】&#10;有形固定資産減価償却率該当値テキスト">
          <a:extLst>
            <a:ext uri="{FF2B5EF4-FFF2-40B4-BE49-F238E27FC236}">
              <a16:creationId xmlns:a16="http://schemas.microsoft.com/office/drawing/2014/main" id="{6359DF28-79BB-4FA7-BF4F-53BEF81D63D7}"/>
            </a:ext>
          </a:extLst>
        </xdr:cNvPr>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64263</xdr:rowOff>
    </xdr:from>
    <xdr:to>
      <xdr:col>81</xdr:col>
      <xdr:colOff>101600</xdr:colOff>
      <xdr:row>106</xdr:row>
      <xdr:rowOff>165863</xdr:rowOff>
    </xdr:to>
    <xdr:sp macro="" textlink="">
      <xdr:nvSpPr>
        <xdr:cNvPr id="836" name="楕円 835">
          <a:extLst>
            <a:ext uri="{FF2B5EF4-FFF2-40B4-BE49-F238E27FC236}">
              <a16:creationId xmlns:a16="http://schemas.microsoft.com/office/drawing/2014/main" id="{A9151F3F-FF45-4BCB-ADB4-8FC6BFB63D46}"/>
            </a:ext>
          </a:extLst>
        </xdr:cNvPr>
        <xdr:cNvSpPr/>
      </xdr:nvSpPr>
      <xdr:spPr>
        <a:xfrm>
          <a:off x="1543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30480</xdr:rowOff>
    </xdr:from>
    <xdr:to>
      <xdr:col>85</xdr:col>
      <xdr:colOff>127000</xdr:colOff>
      <xdr:row>106</xdr:row>
      <xdr:rowOff>115063</xdr:rowOff>
    </xdr:to>
    <xdr:cxnSp macro="">
      <xdr:nvCxnSpPr>
        <xdr:cNvPr id="837" name="直線コネクタ 836">
          <a:extLst>
            <a:ext uri="{FF2B5EF4-FFF2-40B4-BE49-F238E27FC236}">
              <a16:creationId xmlns:a16="http://schemas.microsoft.com/office/drawing/2014/main" id="{AF58C224-19F7-4A9E-9703-7A88FA00E4F8}"/>
            </a:ext>
          </a:extLst>
        </xdr:cNvPr>
        <xdr:cNvCxnSpPr/>
      </xdr:nvCxnSpPr>
      <xdr:spPr>
        <a:xfrm flipV="1">
          <a:off x="15481300" y="17689830"/>
          <a:ext cx="838200" cy="5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38" name="楕円 837">
          <a:extLst>
            <a:ext uri="{FF2B5EF4-FFF2-40B4-BE49-F238E27FC236}">
              <a16:creationId xmlns:a16="http://schemas.microsoft.com/office/drawing/2014/main" id="{997AB7CC-1536-444A-BFF1-E0019443EDA3}"/>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115063</xdr:rowOff>
    </xdr:to>
    <xdr:cxnSp macro="">
      <xdr:nvCxnSpPr>
        <xdr:cNvPr id="839" name="直線コネクタ 838">
          <a:extLst>
            <a:ext uri="{FF2B5EF4-FFF2-40B4-BE49-F238E27FC236}">
              <a16:creationId xmlns:a16="http://schemas.microsoft.com/office/drawing/2014/main" id="{2197E342-04C2-4CC0-B6A4-8866E2A20C42}"/>
            </a:ext>
          </a:extLst>
        </xdr:cNvPr>
        <xdr:cNvCxnSpPr/>
      </xdr:nvCxnSpPr>
      <xdr:spPr>
        <a:xfrm>
          <a:off x="14592300" y="1824990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52832</xdr:rowOff>
    </xdr:from>
    <xdr:to>
      <xdr:col>72</xdr:col>
      <xdr:colOff>38100</xdr:colOff>
      <xdr:row>106</xdr:row>
      <xdr:rowOff>154432</xdr:rowOff>
    </xdr:to>
    <xdr:sp macro="" textlink="">
      <xdr:nvSpPr>
        <xdr:cNvPr id="840" name="楕円 839">
          <a:extLst>
            <a:ext uri="{FF2B5EF4-FFF2-40B4-BE49-F238E27FC236}">
              <a16:creationId xmlns:a16="http://schemas.microsoft.com/office/drawing/2014/main" id="{05AC75B9-981D-43BC-B8D1-9434E755CA55}"/>
            </a:ext>
          </a:extLst>
        </xdr:cNvPr>
        <xdr:cNvSpPr/>
      </xdr:nvSpPr>
      <xdr:spPr>
        <a:xfrm>
          <a:off x="1365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103632</xdr:rowOff>
    </xdr:to>
    <xdr:cxnSp macro="">
      <xdr:nvCxnSpPr>
        <xdr:cNvPr id="841" name="直線コネクタ 840">
          <a:extLst>
            <a:ext uri="{FF2B5EF4-FFF2-40B4-BE49-F238E27FC236}">
              <a16:creationId xmlns:a16="http://schemas.microsoft.com/office/drawing/2014/main" id="{25C11B1C-EEF7-4393-91F5-D5A3219C5A67}"/>
            </a:ext>
          </a:extLst>
        </xdr:cNvPr>
        <xdr:cNvCxnSpPr/>
      </xdr:nvCxnSpPr>
      <xdr:spPr>
        <a:xfrm flipV="1">
          <a:off x="13703300" y="18249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42" name="n_1aveValue【庁舎】&#10;有形固定資産減価償却率">
          <a:extLst>
            <a:ext uri="{FF2B5EF4-FFF2-40B4-BE49-F238E27FC236}">
              <a16:creationId xmlns:a16="http://schemas.microsoft.com/office/drawing/2014/main" id="{9A9D0E3E-4B33-46FF-A2B6-C9ED6A2919D6}"/>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43" name="n_2aveValue【庁舎】&#10;有形固定資産減価償却率">
          <a:extLst>
            <a:ext uri="{FF2B5EF4-FFF2-40B4-BE49-F238E27FC236}">
              <a16:creationId xmlns:a16="http://schemas.microsoft.com/office/drawing/2014/main" id="{F7838370-9C55-4210-B66B-923888647954}"/>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44" name="n_3aveValue【庁舎】&#10;有形固定資産減価償却率">
          <a:extLst>
            <a:ext uri="{FF2B5EF4-FFF2-40B4-BE49-F238E27FC236}">
              <a16:creationId xmlns:a16="http://schemas.microsoft.com/office/drawing/2014/main" id="{174B4348-B06E-482B-B6E0-247C0C04ABE7}"/>
            </a:ext>
          </a:extLst>
        </xdr:cNvPr>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45" name="n_4aveValue【庁舎】&#10;有形固定資産減価償却率">
          <a:extLst>
            <a:ext uri="{FF2B5EF4-FFF2-40B4-BE49-F238E27FC236}">
              <a16:creationId xmlns:a16="http://schemas.microsoft.com/office/drawing/2014/main" id="{9B18DC68-F836-42DD-B290-E5B7FB85046D}"/>
            </a:ext>
          </a:extLst>
        </xdr:cNvPr>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156990</xdr:rowOff>
    </xdr:from>
    <xdr:ext cx="405111" cy="259045"/>
    <xdr:sp macro="" textlink="">
      <xdr:nvSpPr>
        <xdr:cNvPr id="846" name="n_1mainValue【庁舎】&#10;有形固定資産減価償却率">
          <a:extLst>
            <a:ext uri="{FF2B5EF4-FFF2-40B4-BE49-F238E27FC236}">
              <a16:creationId xmlns:a16="http://schemas.microsoft.com/office/drawing/2014/main" id="{D29B22A6-DB78-426A-B4BA-F7C8BB24088F}"/>
            </a:ext>
          </a:extLst>
        </xdr:cNvPr>
        <xdr:cNvSpPr txBox="1"/>
      </xdr:nvSpPr>
      <xdr:spPr>
        <a:xfrm>
          <a:off x="152660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847" name="n_2mainValue【庁舎】&#10;有形固定資産減価償却率">
          <a:extLst>
            <a:ext uri="{FF2B5EF4-FFF2-40B4-BE49-F238E27FC236}">
              <a16:creationId xmlns:a16="http://schemas.microsoft.com/office/drawing/2014/main" id="{4AB8449E-5E89-4B8D-B38A-F5CC0D435952}"/>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145559</xdr:rowOff>
    </xdr:from>
    <xdr:ext cx="405111" cy="259045"/>
    <xdr:sp macro="" textlink="">
      <xdr:nvSpPr>
        <xdr:cNvPr id="848" name="n_3mainValue【庁舎】&#10;有形固定資産減価償却率">
          <a:extLst>
            <a:ext uri="{FF2B5EF4-FFF2-40B4-BE49-F238E27FC236}">
              <a16:creationId xmlns:a16="http://schemas.microsoft.com/office/drawing/2014/main" id="{DC56E4C4-052E-4C98-8411-E86DDF6555F7}"/>
            </a:ext>
          </a:extLst>
        </xdr:cNvPr>
        <xdr:cNvSpPr txBox="1"/>
      </xdr:nvSpPr>
      <xdr:spPr>
        <a:xfrm>
          <a:off x="13500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C433CB9D-1C6C-43A8-AB55-9ED99C787A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3E24EE55-F3EF-4DAB-BA97-E886F7F97F7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4622BCF6-27F2-4A23-9F2C-EFEE8E8E38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9314569A-6B3B-4848-A5A6-1591621B0E7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6C8881C2-D698-49CC-90EB-DB7AB63894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901FEA55-A85E-48F3-8C37-F6D133B140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BED20FCF-94E7-416A-85B4-8EAB616437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E71D3F64-FE8B-4D46-8490-6DDD17F789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F4F47389-416D-41FD-8C40-F2E46BCDDDA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36DD979B-9359-4A84-A5B8-F227DCCF35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9" name="テキスト ボックス 858">
          <a:extLst>
            <a:ext uri="{FF2B5EF4-FFF2-40B4-BE49-F238E27FC236}">
              <a16:creationId xmlns:a16="http://schemas.microsoft.com/office/drawing/2014/main" id="{08AD213C-391A-4D01-B2D6-7F61930F545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a:extLst>
            <a:ext uri="{FF2B5EF4-FFF2-40B4-BE49-F238E27FC236}">
              <a16:creationId xmlns:a16="http://schemas.microsoft.com/office/drawing/2014/main" id="{F41E8DCD-F924-45FB-96B1-9281F582B28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7E89B05B-0D91-4A47-87E2-FA3B3FC492A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a:extLst>
            <a:ext uri="{FF2B5EF4-FFF2-40B4-BE49-F238E27FC236}">
              <a16:creationId xmlns:a16="http://schemas.microsoft.com/office/drawing/2014/main" id="{0F00BA00-060B-4C79-8E1B-0FE821AF68C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a:extLst>
            <a:ext uri="{FF2B5EF4-FFF2-40B4-BE49-F238E27FC236}">
              <a16:creationId xmlns:a16="http://schemas.microsoft.com/office/drawing/2014/main" id="{4DD3E331-ABCE-40C2-A81C-4573C3BE9B7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a:extLst>
            <a:ext uri="{FF2B5EF4-FFF2-40B4-BE49-F238E27FC236}">
              <a16:creationId xmlns:a16="http://schemas.microsoft.com/office/drawing/2014/main" id="{81C29667-3F5D-42C5-A435-49F319BF18A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a:extLst>
            <a:ext uri="{FF2B5EF4-FFF2-40B4-BE49-F238E27FC236}">
              <a16:creationId xmlns:a16="http://schemas.microsoft.com/office/drawing/2014/main" id="{37FA426F-353E-4706-BB5E-F68A10E3112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a:extLst>
            <a:ext uri="{FF2B5EF4-FFF2-40B4-BE49-F238E27FC236}">
              <a16:creationId xmlns:a16="http://schemas.microsoft.com/office/drawing/2014/main" id="{6C320D04-98DB-426B-B9AD-A3832A95290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a:extLst>
            <a:ext uri="{FF2B5EF4-FFF2-40B4-BE49-F238E27FC236}">
              <a16:creationId xmlns:a16="http://schemas.microsoft.com/office/drawing/2014/main" id="{8555978B-DF64-4D5F-A993-8EC5E302CD4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EACC369F-F3DC-4CB6-ABA2-379CE276B8E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479A0B37-A1F1-4F18-BA0B-F0390A2973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2DF5AB36-C9FD-4DA5-BB19-5ABC022CEF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871" name="直線コネクタ 870">
          <a:extLst>
            <a:ext uri="{FF2B5EF4-FFF2-40B4-BE49-F238E27FC236}">
              <a16:creationId xmlns:a16="http://schemas.microsoft.com/office/drawing/2014/main" id="{B879F86A-82E3-4494-8BE6-F428A4C685B5}"/>
            </a:ext>
          </a:extLst>
        </xdr:cNvPr>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72" name="【庁舎】&#10;一人当たり面積最小値テキスト">
          <a:extLst>
            <a:ext uri="{FF2B5EF4-FFF2-40B4-BE49-F238E27FC236}">
              <a16:creationId xmlns:a16="http://schemas.microsoft.com/office/drawing/2014/main" id="{95F0E222-DA63-4128-B566-A424079F1F63}"/>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73" name="直線コネクタ 872">
          <a:extLst>
            <a:ext uri="{FF2B5EF4-FFF2-40B4-BE49-F238E27FC236}">
              <a16:creationId xmlns:a16="http://schemas.microsoft.com/office/drawing/2014/main" id="{8497C37F-4E41-4C47-B4D5-14FC2C59EA25}"/>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874" name="【庁舎】&#10;一人当たり面積最大値テキスト">
          <a:extLst>
            <a:ext uri="{FF2B5EF4-FFF2-40B4-BE49-F238E27FC236}">
              <a16:creationId xmlns:a16="http://schemas.microsoft.com/office/drawing/2014/main" id="{C4138CE9-A21F-496F-814F-CD09EC975A3A}"/>
            </a:ext>
          </a:extLst>
        </xdr:cNvPr>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875" name="直線コネクタ 874">
          <a:extLst>
            <a:ext uri="{FF2B5EF4-FFF2-40B4-BE49-F238E27FC236}">
              <a16:creationId xmlns:a16="http://schemas.microsoft.com/office/drawing/2014/main" id="{248C89F4-3583-482A-AC6F-A1490396AA72}"/>
            </a:ext>
          </a:extLst>
        </xdr:cNvPr>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876" name="【庁舎】&#10;一人当たり面積平均値テキスト">
          <a:extLst>
            <a:ext uri="{FF2B5EF4-FFF2-40B4-BE49-F238E27FC236}">
              <a16:creationId xmlns:a16="http://schemas.microsoft.com/office/drawing/2014/main" id="{A7A4E931-78A6-47FA-936A-8C3DAD862A39}"/>
            </a:ext>
          </a:extLst>
        </xdr:cNvPr>
        <xdr:cNvSpPr txBox="1"/>
      </xdr:nvSpPr>
      <xdr:spPr>
        <a:xfrm>
          <a:off x="22199600" y="18022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877" name="フローチャート: 判断 876">
          <a:extLst>
            <a:ext uri="{FF2B5EF4-FFF2-40B4-BE49-F238E27FC236}">
              <a16:creationId xmlns:a16="http://schemas.microsoft.com/office/drawing/2014/main" id="{0B50396B-9A24-46F9-8686-C339DADBDFCF}"/>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878" name="フローチャート: 判断 877">
          <a:extLst>
            <a:ext uri="{FF2B5EF4-FFF2-40B4-BE49-F238E27FC236}">
              <a16:creationId xmlns:a16="http://schemas.microsoft.com/office/drawing/2014/main" id="{BD24D6D0-3126-41D5-9A6F-275D7165641B}"/>
            </a:ext>
          </a:extLst>
        </xdr:cNvPr>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79" name="フローチャート: 判断 878">
          <a:extLst>
            <a:ext uri="{FF2B5EF4-FFF2-40B4-BE49-F238E27FC236}">
              <a16:creationId xmlns:a16="http://schemas.microsoft.com/office/drawing/2014/main" id="{D36ED49A-515A-43C1-A856-F1342ACCF431}"/>
            </a:ext>
          </a:extLst>
        </xdr:cNvPr>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880" name="フローチャート: 判断 879">
          <a:extLst>
            <a:ext uri="{FF2B5EF4-FFF2-40B4-BE49-F238E27FC236}">
              <a16:creationId xmlns:a16="http://schemas.microsoft.com/office/drawing/2014/main" id="{D0533264-8DB7-4D0B-8105-42BC4B552AAD}"/>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81" name="フローチャート: 判断 880">
          <a:extLst>
            <a:ext uri="{FF2B5EF4-FFF2-40B4-BE49-F238E27FC236}">
              <a16:creationId xmlns:a16="http://schemas.microsoft.com/office/drawing/2014/main" id="{5151C7F6-3A3F-4F71-A4EA-41002A404335}"/>
            </a:ext>
          </a:extLst>
        </xdr:cNvPr>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B370391-A7D3-4C98-A67E-C4E9FEF9B01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250EC30-7ADB-447F-AB19-31FC2516376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6BAB7DB-42F6-4972-AEBB-0D00A2118B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47AC7933-A4F2-4FBC-BDD1-8E65315121D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4607E22E-93E7-426E-AB12-739631D6988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146558</xdr:rowOff>
    </xdr:from>
    <xdr:to>
      <xdr:col>116</xdr:col>
      <xdr:colOff>114300</xdr:colOff>
      <xdr:row>100</xdr:row>
      <xdr:rowOff>76708</xdr:rowOff>
    </xdr:to>
    <xdr:sp macro="" textlink="">
      <xdr:nvSpPr>
        <xdr:cNvPr id="887" name="楕円 886">
          <a:extLst>
            <a:ext uri="{FF2B5EF4-FFF2-40B4-BE49-F238E27FC236}">
              <a16:creationId xmlns:a16="http://schemas.microsoft.com/office/drawing/2014/main" id="{FD0E53D0-DCBC-411D-9C4F-85E3BA9C0EF7}"/>
            </a:ext>
          </a:extLst>
        </xdr:cNvPr>
        <xdr:cNvSpPr/>
      </xdr:nvSpPr>
      <xdr:spPr>
        <a:xfrm>
          <a:off x="221107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99585</xdr:rowOff>
    </xdr:from>
    <xdr:ext cx="469744" cy="259045"/>
    <xdr:sp macro="" textlink="">
      <xdr:nvSpPr>
        <xdr:cNvPr id="888" name="【庁舎】&#10;一人当たり面積該当値テキスト">
          <a:extLst>
            <a:ext uri="{FF2B5EF4-FFF2-40B4-BE49-F238E27FC236}">
              <a16:creationId xmlns:a16="http://schemas.microsoft.com/office/drawing/2014/main" id="{056833D8-E142-4FB5-865F-0BBAF043F097}"/>
            </a:ext>
          </a:extLst>
        </xdr:cNvPr>
        <xdr:cNvSpPr txBox="1"/>
      </xdr:nvSpPr>
      <xdr:spPr>
        <a:xfrm>
          <a:off x="22199600" y="170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169418</xdr:rowOff>
    </xdr:from>
    <xdr:to>
      <xdr:col>112</xdr:col>
      <xdr:colOff>38100</xdr:colOff>
      <xdr:row>104</xdr:row>
      <xdr:rowOff>99568</xdr:rowOff>
    </xdr:to>
    <xdr:sp macro="" textlink="">
      <xdr:nvSpPr>
        <xdr:cNvPr id="889" name="楕円 888">
          <a:extLst>
            <a:ext uri="{FF2B5EF4-FFF2-40B4-BE49-F238E27FC236}">
              <a16:creationId xmlns:a16="http://schemas.microsoft.com/office/drawing/2014/main" id="{16F9802D-F6B2-420E-B4AA-7F67738EC718}"/>
            </a:ext>
          </a:extLst>
        </xdr:cNvPr>
        <xdr:cNvSpPr/>
      </xdr:nvSpPr>
      <xdr:spPr>
        <a:xfrm>
          <a:off x="2127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25908</xdr:rowOff>
    </xdr:from>
    <xdr:to>
      <xdr:col>116</xdr:col>
      <xdr:colOff>63500</xdr:colOff>
      <xdr:row>104</xdr:row>
      <xdr:rowOff>48768</xdr:rowOff>
    </xdr:to>
    <xdr:cxnSp macro="">
      <xdr:nvCxnSpPr>
        <xdr:cNvPr id="890" name="直線コネクタ 889">
          <a:extLst>
            <a:ext uri="{FF2B5EF4-FFF2-40B4-BE49-F238E27FC236}">
              <a16:creationId xmlns:a16="http://schemas.microsoft.com/office/drawing/2014/main" id="{A9A652EF-80D0-43EC-9CA0-1859E7FC37E1}"/>
            </a:ext>
          </a:extLst>
        </xdr:cNvPr>
        <xdr:cNvCxnSpPr/>
      </xdr:nvCxnSpPr>
      <xdr:spPr>
        <a:xfrm flipV="1">
          <a:off x="21323300" y="17170908"/>
          <a:ext cx="8382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7113</xdr:rowOff>
    </xdr:from>
    <xdr:to>
      <xdr:col>107</xdr:col>
      <xdr:colOff>101600</xdr:colOff>
      <xdr:row>104</xdr:row>
      <xdr:rowOff>108713</xdr:rowOff>
    </xdr:to>
    <xdr:sp macro="" textlink="">
      <xdr:nvSpPr>
        <xdr:cNvPr id="891" name="楕円 890">
          <a:extLst>
            <a:ext uri="{FF2B5EF4-FFF2-40B4-BE49-F238E27FC236}">
              <a16:creationId xmlns:a16="http://schemas.microsoft.com/office/drawing/2014/main" id="{FA212F05-3977-4E5A-86C3-E6705939315D}"/>
            </a:ext>
          </a:extLst>
        </xdr:cNvPr>
        <xdr:cNvSpPr/>
      </xdr:nvSpPr>
      <xdr:spPr>
        <a:xfrm>
          <a:off x="20383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48768</xdr:rowOff>
    </xdr:from>
    <xdr:to>
      <xdr:col>111</xdr:col>
      <xdr:colOff>177800</xdr:colOff>
      <xdr:row>104</xdr:row>
      <xdr:rowOff>57913</xdr:rowOff>
    </xdr:to>
    <xdr:cxnSp macro="">
      <xdr:nvCxnSpPr>
        <xdr:cNvPr id="892" name="直線コネクタ 891">
          <a:extLst>
            <a:ext uri="{FF2B5EF4-FFF2-40B4-BE49-F238E27FC236}">
              <a16:creationId xmlns:a16="http://schemas.microsoft.com/office/drawing/2014/main" id="{19F7D997-3094-401F-8625-BF8C0E94F0CC}"/>
            </a:ext>
          </a:extLst>
        </xdr:cNvPr>
        <xdr:cNvCxnSpPr/>
      </xdr:nvCxnSpPr>
      <xdr:spPr>
        <a:xfrm flipV="1">
          <a:off x="20434300" y="178795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11685</xdr:rowOff>
    </xdr:from>
    <xdr:to>
      <xdr:col>102</xdr:col>
      <xdr:colOff>165100</xdr:colOff>
      <xdr:row>104</xdr:row>
      <xdr:rowOff>113285</xdr:rowOff>
    </xdr:to>
    <xdr:sp macro="" textlink="">
      <xdr:nvSpPr>
        <xdr:cNvPr id="893" name="楕円 892">
          <a:extLst>
            <a:ext uri="{FF2B5EF4-FFF2-40B4-BE49-F238E27FC236}">
              <a16:creationId xmlns:a16="http://schemas.microsoft.com/office/drawing/2014/main" id="{0A12F37C-3DC1-4EE9-8686-F07730260CD9}"/>
            </a:ext>
          </a:extLst>
        </xdr:cNvPr>
        <xdr:cNvSpPr/>
      </xdr:nvSpPr>
      <xdr:spPr>
        <a:xfrm>
          <a:off x="19494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57913</xdr:rowOff>
    </xdr:from>
    <xdr:to>
      <xdr:col>107</xdr:col>
      <xdr:colOff>50800</xdr:colOff>
      <xdr:row>104</xdr:row>
      <xdr:rowOff>62485</xdr:rowOff>
    </xdr:to>
    <xdr:cxnSp macro="">
      <xdr:nvCxnSpPr>
        <xdr:cNvPr id="894" name="直線コネクタ 893">
          <a:extLst>
            <a:ext uri="{FF2B5EF4-FFF2-40B4-BE49-F238E27FC236}">
              <a16:creationId xmlns:a16="http://schemas.microsoft.com/office/drawing/2014/main" id="{AED139B6-AC6D-4D91-9D2B-0743C27D919C}"/>
            </a:ext>
          </a:extLst>
        </xdr:cNvPr>
        <xdr:cNvCxnSpPr/>
      </xdr:nvCxnSpPr>
      <xdr:spPr>
        <a:xfrm flipV="1">
          <a:off x="19545300" y="178887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156990</xdr:rowOff>
    </xdr:from>
    <xdr:ext cx="469744" cy="259045"/>
    <xdr:sp macro="" textlink="">
      <xdr:nvSpPr>
        <xdr:cNvPr id="895" name="n_1aveValue【庁舎】&#10;一人当たり面積">
          <a:extLst>
            <a:ext uri="{FF2B5EF4-FFF2-40B4-BE49-F238E27FC236}">
              <a16:creationId xmlns:a16="http://schemas.microsoft.com/office/drawing/2014/main" id="{6870844E-756F-4EE7-88CC-E6951A183D19}"/>
            </a:ext>
          </a:extLst>
        </xdr:cNvPr>
        <xdr:cNvSpPr txBox="1"/>
      </xdr:nvSpPr>
      <xdr:spPr>
        <a:xfrm>
          <a:off x="21075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96" name="n_2aveValue【庁舎】&#10;一人当たり面積">
          <a:extLst>
            <a:ext uri="{FF2B5EF4-FFF2-40B4-BE49-F238E27FC236}">
              <a16:creationId xmlns:a16="http://schemas.microsoft.com/office/drawing/2014/main" id="{DD6E9D0A-ED01-4AD7-934D-E71433B73D5B}"/>
            </a:ext>
          </a:extLst>
        </xdr:cNvPr>
        <xdr:cNvSpPr txBox="1"/>
      </xdr:nvSpPr>
      <xdr:spPr>
        <a:xfrm>
          <a:off x="20199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897" name="n_3aveValue【庁舎】&#10;一人当たり面積">
          <a:extLst>
            <a:ext uri="{FF2B5EF4-FFF2-40B4-BE49-F238E27FC236}">
              <a16:creationId xmlns:a16="http://schemas.microsoft.com/office/drawing/2014/main" id="{6C629997-A000-4081-9BEC-28D746680668}"/>
            </a:ext>
          </a:extLst>
        </xdr:cNvPr>
        <xdr:cNvSpPr txBox="1"/>
      </xdr:nvSpPr>
      <xdr:spPr>
        <a:xfrm>
          <a:off x="19310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898" name="n_4aveValue【庁舎】&#10;一人当たり面積">
          <a:extLst>
            <a:ext uri="{FF2B5EF4-FFF2-40B4-BE49-F238E27FC236}">
              <a16:creationId xmlns:a16="http://schemas.microsoft.com/office/drawing/2014/main" id="{E5E825A3-D574-4A0C-816A-345ABF5D7AC7}"/>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116095</xdr:rowOff>
    </xdr:from>
    <xdr:ext cx="469744" cy="259045"/>
    <xdr:sp macro="" textlink="">
      <xdr:nvSpPr>
        <xdr:cNvPr id="899" name="n_1mainValue【庁舎】&#10;一人当たり面積">
          <a:extLst>
            <a:ext uri="{FF2B5EF4-FFF2-40B4-BE49-F238E27FC236}">
              <a16:creationId xmlns:a16="http://schemas.microsoft.com/office/drawing/2014/main" id="{BD752672-5E4E-47BE-BE4E-AE7DBA24AFC2}"/>
            </a:ext>
          </a:extLst>
        </xdr:cNvPr>
        <xdr:cNvSpPr txBox="1"/>
      </xdr:nvSpPr>
      <xdr:spPr>
        <a:xfrm>
          <a:off x="210757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125240</xdr:rowOff>
    </xdr:from>
    <xdr:ext cx="469744" cy="259045"/>
    <xdr:sp macro="" textlink="">
      <xdr:nvSpPr>
        <xdr:cNvPr id="900" name="n_2mainValue【庁舎】&#10;一人当たり面積">
          <a:extLst>
            <a:ext uri="{FF2B5EF4-FFF2-40B4-BE49-F238E27FC236}">
              <a16:creationId xmlns:a16="http://schemas.microsoft.com/office/drawing/2014/main" id="{BA44000E-078D-4447-9F15-9B667D8ACDDB}"/>
            </a:ext>
          </a:extLst>
        </xdr:cNvPr>
        <xdr:cNvSpPr txBox="1"/>
      </xdr:nvSpPr>
      <xdr:spPr>
        <a:xfrm>
          <a:off x="20199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129812</xdr:rowOff>
    </xdr:from>
    <xdr:ext cx="469744" cy="259045"/>
    <xdr:sp macro="" textlink="">
      <xdr:nvSpPr>
        <xdr:cNvPr id="901" name="n_3mainValue【庁舎】&#10;一人当たり面積">
          <a:extLst>
            <a:ext uri="{FF2B5EF4-FFF2-40B4-BE49-F238E27FC236}">
              <a16:creationId xmlns:a16="http://schemas.microsoft.com/office/drawing/2014/main" id="{D5449E19-5A39-4D5E-A087-CA82DAC81E3F}"/>
            </a:ext>
          </a:extLst>
        </xdr:cNvPr>
        <xdr:cNvSpPr txBox="1"/>
      </xdr:nvSpPr>
      <xdr:spPr>
        <a:xfrm>
          <a:off x="19310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BC18201E-0B9A-4B56-AC1A-AA1F8CEA11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DB90D2B6-069C-4D96-8AE9-1EFDC7FDCE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9ACD6ED2-DC38-4B32-9C3E-3CE6739688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と比較して特に</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有形固定資産減価償却率が高くなっており、最も老朽化している上田地域広域連合所管の上田クリーンセンターは、昭和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年から稼働している。現在広域連合内</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クリーンセンター</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を統合し、新たに</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資源循環型施設</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が検討されている。</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有形固定資産減価償却率は全国平均を上回っている</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が、今後</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年度に策定した「上田市スポーツ施設整備基本構想・整備計画」に基づき、体育館の大規模改修、スポーツ施設の集約や廃止、移転改築等が見込まれる。</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令和元年度まで</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有形固定資産減価償却率が高い水準にあ</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ったが、令和</a:t>
          </a:r>
          <a:r>
            <a:rPr kumimoji="1"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新庁舎の</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竣工</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、既存庁舎の解体等</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平均になった</a:t>
          </a:r>
          <a:r>
            <a:rPr kumimoji="1"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。今後は建設、改修費用等に加え、維持管理にかかる経費の増加に留意していきたい。</a:t>
          </a:r>
          <a:endPar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と依然として類似団体平均を下回っており、引き続き歳出全般の見直しを実施するとともに、市税の徴収率向上対策を中心とする歳入確保に努める。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129722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人件費が増となった一方、扶助費及び物件費の減により、前年度から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％となり、類似団体の平均値を上回っている。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地方債の新規発行の抑制や減債基金の活用などにより引き続き公債費の縮減に努めるとともに、補助金の見直しを行い、経常経費削減に一層努めることで持続可能な財政構造の確立を目指していく。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62</xdr:row>
      <xdr:rowOff>165100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92710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年度以降、概ね類似団体平均値に近い値で推移している。令和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年度は、会計年度任用職員制度の開始に伴う人件費の増加などにより、決算額が前年度から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円増えることになった。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今後も事業の見直しを図りつつ、適正な事業実施を進めていく。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84099</xdr:rowOff>
    </xdr:from>
    <xdr:to>
      <xdr:col>23</xdr:col>
      <xdr:colOff>133350</xdr:colOff>
      <xdr:row>85</xdr:row>
      <xdr:rowOff>28995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85899"/>
          <a:ext cx="838200" cy="1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5153</xdr:rowOff>
    </xdr:from>
    <xdr:to>
      <xdr:col>19</xdr:col>
      <xdr:colOff>133350</xdr:colOff>
      <xdr:row>84</xdr:row>
      <xdr:rowOff>84099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06953"/>
          <a:ext cx="889000" cy="7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5153</xdr:rowOff>
    </xdr:from>
    <xdr:to>
      <xdr:col>15</xdr:col>
      <xdr:colOff>82550</xdr:colOff>
      <xdr:row>84</xdr:row>
      <xdr:rowOff>21219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406953"/>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18042</xdr:rowOff>
    </xdr:from>
    <xdr:to>
      <xdr:col>11</xdr:col>
      <xdr:colOff>31750</xdr:colOff>
      <xdr:row>84</xdr:row>
      <xdr:rowOff>21219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19842"/>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77914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149645</xdr:rowOff>
    </xdr:from>
    <xdr:to>
      <xdr:col>23</xdr:col>
      <xdr:colOff>184150</xdr:colOff>
      <xdr:row>85</xdr:row>
      <xdr:rowOff>79795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166172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33299</xdr:rowOff>
    </xdr:from>
    <xdr:to>
      <xdr:col>19</xdr:col>
      <xdr:colOff>184150</xdr:colOff>
      <xdr:row>84</xdr:row>
      <xdr:rowOff>134899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145076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03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125803</xdr:rowOff>
    </xdr:from>
    <xdr:to>
      <xdr:col>15</xdr:col>
      <xdr:colOff>133350</xdr:colOff>
      <xdr:row>84</xdr:row>
      <xdr:rowOff>55953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66130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2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141869</xdr:rowOff>
    </xdr:from>
    <xdr:to>
      <xdr:col>11</xdr:col>
      <xdr:colOff>82550</xdr:colOff>
      <xdr:row>84</xdr:row>
      <xdr:rowOff>72019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82196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4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138692</xdr:rowOff>
    </xdr:from>
    <xdr:to>
      <xdr:col>7</xdr:col>
      <xdr:colOff>31750</xdr:colOff>
      <xdr:row>84</xdr:row>
      <xdr:rowOff>68842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53619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5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市町村合併時に導入した給与制度により上昇傾向が続き、平成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年度まではラスパイレス指数が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を上回っていた。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年度以降、国県に準じた給与体系に制度改正したことにより、指数を抑制することができており、今後も引き続き適正な管理に努める。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128270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773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49547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年に策定した定員適正化計画に則して、定員の適正化に取り組んだ結果、計画終期の平成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年度までに職員数については、概ね適正な水準となったが、新たな行政需要への対応もあり、平成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年度以降は増加傾向となっている。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今後も事務事業を見直し、組織のスリム化を図りながら、行政サービスの維持向上が図れるよう、多様な人材確保に努め、職員数の適正化に努める。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92456</xdr:rowOff>
    </xdr:from>
    <xdr:to>
      <xdr:col>81</xdr:col>
      <xdr:colOff>44450</xdr:colOff>
      <xdr:row>65</xdr:row>
      <xdr:rowOff>32004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6525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92456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1217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148082</xdr:rowOff>
    </xdr:from>
    <xdr:to>
      <xdr:col>72</xdr:col>
      <xdr:colOff>203200</xdr:colOff>
      <xdr:row>64</xdr:row>
      <xdr:rowOff>39370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9494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123952</xdr:rowOff>
    </xdr:from>
    <xdr:to>
      <xdr:col>68</xdr:col>
      <xdr:colOff>152400</xdr:colOff>
      <xdr:row>63</xdr:row>
      <xdr:rowOff>148082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253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152654</xdr:rowOff>
    </xdr:from>
    <xdr:to>
      <xdr:col>81</xdr:col>
      <xdr:colOff>95250</xdr:colOff>
      <xdr:row>65</xdr:row>
      <xdr:rowOff>82804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124731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41656</xdr:rowOff>
    </xdr:from>
    <xdr:to>
      <xdr:col>77</xdr:col>
      <xdr:colOff>95250</xdr:colOff>
      <xdr:row>64</xdr:row>
      <xdr:rowOff>143256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128033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74947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97282</xdr:rowOff>
    </xdr:from>
    <xdr:to>
      <xdr:col>68</xdr:col>
      <xdr:colOff>203200</xdr:colOff>
      <xdr:row>64</xdr:row>
      <xdr:rowOff>27432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12209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73152</xdr:rowOff>
    </xdr:from>
    <xdr:to>
      <xdr:col>64</xdr:col>
      <xdr:colOff>152400</xdr:colOff>
      <xdr:row>64</xdr:row>
      <xdr:rowOff>3302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159529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特例事業債を活用して実施した大型事業に係る償還終了等に伴い地方債の元利償還金額は減になっているものの、普通交付税額や普通交付税に歳入される公債費も減となり、償還に係る基準財政需要算入額が減となったことから、令和元年度からほぼ横ば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今後も償還額の適正化や有利な起債の選択等により比率の上昇を抑えたい。</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40</xdr:row>
      <xdr:rowOff>159173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091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159173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171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159173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0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151130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から比較して、下水道費や合併特例事業の起債償還が進んだものの新たに市庁舎等改築事業や災害復旧事業に係る起債が増加したことにより、基準財政需要額算入見込額は増となった一方、市庁舎等の改築事業や災害復旧事業に係る起債による地方債現在高の増、並びに財政調整基金や公共施設整備基金の取り崩しによる充当可能基金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引き続き、次世代の負担を少しでも軽減するよう公債費等の経常的経費の削減を中心とする行財政改革を進め、財政の健全化を図る。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158293</xdr:rowOff>
    </xdr:from>
    <xdr:to>
      <xdr:col>81</xdr:col>
      <xdr:colOff>44450</xdr:colOff>
      <xdr:row>16</xdr:row>
      <xdr:rowOff>59233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273004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137058</xdr:rowOff>
    </xdr:from>
    <xdr:to>
      <xdr:col>77</xdr:col>
      <xdr:colOff>44450</xdr:colOff>
      <xdr:row>15</xdr:row>
      <xdr:rowOff>158293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70880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137058</xdr:rowOff>
    </xdr:from>
    <xdr:to>
      <xdr:col>72</xdr:col>
      <xdr:colOff>203200</xdr:colOff>
      <xdr:row>16</xdr:row>
      <xdr:rowOff>53442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08808"/>
          <a:ext cx="8890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53442</xdr:rowOff>
    </xdr:from>
    <xdr:to>
      <xdr:col>68</xdr:col>
      <xdr:colOff>152400</xdr:colOff>
      <xdr:row>16</xdr:row>
      <xdr:rowOff>115214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796642"/>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8433</xdr:rowOff>
    </xdr:from>
    <xdr:to>
      <xdr:col>81</xdr:col>
      <xdr:colOff>95250</xdr:colOff>
      <xdr:row>16</xdr:row>
      <xdr:rowOff>110033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151960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2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107493</xdr:rowOff>
    </xdr:from>
    <xdr:to>
      <xdr:col>77</xdr:col>
      <xdr:colOff>95250</xdr:colOff>
      <xdr:row>16</xdr:row>
      <xdr:rowOff>37643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6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22420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76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86258</xdr:rowOff>
    </xdr:from>
    <xdr:to>
      <xdr:col>73</xdr:col>
      <xdr:colOff>44450</xdr:colOff>
      <xdr:row>16</xdr:row>
      <xdr:rowOff>16408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2642</xdr:rowOff>
    </xdr:from>
    <xdr:to>
      <xdr:col>68</xdr:col>
      <xdr:colOff>203200</xdr:colOff>
      <xdr:row>16</xdr:row>
      <xdr:rowOff>104242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89019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83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64414</xdr:rowOff>
    </xdr:from>
    <xdr:to>
      <xdr:col>64</xdr:col>
      <xdr:colOff>152400</xdr:colOff>
      <xdr:row>16</xdr:row>
      <xdr:rowOff>166014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150791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会計年度任用職員制度の開始により、前年度比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ポイント上昇した。類似団体との比較では、平成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年度以降、平均を下回っており、令和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ポイント下回っている。要因としては、消防業務を広域連合が行っており、その分の人件費が除かれていることが挙げられる。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152400</xdr:rowOff>
    </xdr:from>
    <xdr:to>
      <xdr:col>24</xdr:col>
      <xdr:colOff>25400</xdr:colOff>
      <xdr:row>36</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38800"/>
          <a:ext cx="8382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139700</xdr:rowOff>
    </xdr:from>
    <xdr:to>
      <xdr:col>19</xdr:col>
      <xdr:colOff>187325</xdr:colOff>
      <xdr:row>32</xdr:row>
      <xdr:rowOff>152400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139700</xdr:rowOff>
    </xdr:from>
    <xdr:to>
      <xdr:col>15</xdr:col>
      <xdr:colOff>98425</xdr:colOff>
      <xdr:row>32</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2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33</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5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101600</xdr:rowOff>
    </xdr:from>
    <xdr:to>
      <xdr:col>20</xdr:col>
      <xdr:colOff>38100</xdr:colOff>
      <xdr:row>33</xdr:row>
      <xdr:rowOff>31750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41927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5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127000</xdr:rowOff>
    </xdr:from>
    <xdr:to>
      <xdr:col>6</xdr:col>
      <xdr:colOff>171450</xdr:colOff>
      <xdr:row>33</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前年度と比較し、会計年度任用職員制度の開始に伴う賃金等の減により、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ポイントの減となり、類似団体においても最も低い数字となっている。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引き続き第三次行財政改革大綱に基づき、事務事業の見直しや民間活力の導入を検討する。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165100</xdr:rowOff>
    </xdr:from>
    <xdr:to>
      <xdr:col>82</xdr:col>
      <xdr:colOff>107950</xdr:colOff>
      <xdr:row>14</xdr:row>
      <xdr:rowOff>29029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2250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7257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96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114300</xdr:rowOff>
    </xdr:from>
    <xdr:to>
      <xdr:col>82</xdr:col>
      <xdr:colOff>158750</xdr:colOff>
      <xdr:row>13</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22877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127907</xdr:rowOff>
    </xdr:from>
    <xdr:to>
      <xdr:col>65</xdr:col>
      <xdr:colOff>53975</xdr:colOff>
      <xdr:row>14</xdr:row>
      <xdr:rowOff>58057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68234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年度以降、類似団体平均を下回っており、令和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ポイント減と大きく下がった。要因としては、臨時職員賃金が会計年度任用職員制度の開始により人件費となったことによる。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なお、経常一般財源等における扶助費の決算額についても前年度を下回っている。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45357</xdr:rowOff>
    </xdr:from>
    <xdr:to>
      <xdr:col>24</xdr:col>
      <xdr:colOff>25400</xdr:colOff>
      <xdr:row>56</xdr:row>
      <xdr:rowOff>78015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8960757"/>
          <a:ext cx="838200" cy="7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83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51</xdr:row>
      <xdr:rowOff>166007</xdr:rowOff>
    </xdr:from>
    <xdr:to>
      <xdr:col>24</xdr:col>
      <xdr:colOff>76200</xdr:colOff>
      <xdr:row>52</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89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74584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増加傾向にあるが、類似団体平均値は下回っている。要因は、公共施設の維持補修費や、国民健康保険事業特別会計・後期高齢者医療事業特別会計・介護保険事業特別会計への繰出金に係る経費が膨らんでいる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50800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12700</xdr:rowOff>
    </xdr:from>
    <xdr:to>
      <xdr:col>78</xdr:col>
      <xdr:colOff>69850</xdr:colOff>
      <xdr:row>57</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前年度と同率となり、類似団体内でも引き続き最も高い水準となっている。要因としては、公共下水道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公営企業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への補助や広域連合への消防業務負担金があることが挙げられる。公営企業等に対しては、今後も多額の負担金・補助金の支出が見込まれるが、独立採算を原則に受益と負担を明確化し、事業の合理化を進めつつ、持続可能な運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102507</xdr:rowOff>
    </xdr:from>
    <xdr:to>
      <xdr:col>82</xdr:col>
      <xdr:colOff>107950</xdr:colOff>
      <xdr:row>41</xdr:row>
      <xdr:rowOff>102507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131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69850</xdr:rowOff>
    </xdr:from>
    <xdr:to>
      <xdr:col>78</xdr:col>
      <xdr:colOff>69850</xdr:colOff>
      <xdr:row>41</xdr:row>
      <xdr:rowOff>102507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7099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48078</xdr:rowOff>
    </xdr:from>
    <xdr:to>
      <xdr:col>73</xdr:col>
      <xdr:colOff>180975</xdr:colOff>
      <xdr:row>41</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7077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48078</xdr:rowOff>
    </xdr:from>
    <xdr:to>
      <xdr:col>69</xdr:col>
      <xdr:colOff>92075</xdr:colOff>
      <xdr:row>41</xdr:row>
      <xdr:rowOff>48078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7077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51707</xdr:rowOff>
    </xdr:from>
    <xdr:to>
      <xdr:col>82</xdr:col>
      <xdr:colOff>158750</xdr:colOff>
      <xdr:row>41</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131734</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51707</xdr:rowOff>
    </xdr:from>
    <xdr:to>
      <xdr:col>78</xdr:col>
      <xdr:colOff>120650</xdr:colOff>
      <xdr:row>41</xdr:row>
      <xdr:rowOff>153307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138084</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6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168728</xdr:rowOff>
    </xdr:from>
    <xdr:to>
      <xdr:col>69</xdr:col>
      <xdr:colOff>142875</xdr:colOff>
      <xdr:row>41</xdr:row>
      <xdr:rowOff>98878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83655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168728</xdr:rowOff>
    </xdr:from>
    <xdr:to>
      <xdr:col>65</xdr:col>
      <xdr:colOff>53975</xdr:colOff>
      <xdr:row>41</xdr:row>
      <xdr:rowOff>98878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83655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経常収支比率に占める公債費の割合は前年度より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ポイント減となった。経常一般財源等による公債費の決算額も前年度を下回っている。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今後も市庁舎改築等の継続事業を見込んでいるが、事業を精査し、市債の新規発行の抑制や繰上償還の実施等により比率の軽減に努める。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21844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3720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8145</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38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949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94996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4086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経常収支比率における公債費以外の割合は、平成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年度から減少傾向であったが、令和元年度から増加に転じ、令和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ポイント増加した。主要因としては、人件費が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ポイント上昇しているためである。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065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76</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29362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77470</xdr:rowOff>
    </xdr:from>
    <xdr:to>
      <xdr:col>73</xdr:col>
      <xdr:colOff>180975</xdr:colOff>
      <xdr:row>75</xdr:row>
      <xdr:rowOff>92710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293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107950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154957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26670</xdr:rowOff>
    </xdr:from>
    <xdr:to>
      <xdr:col>74</xdr:col>
      <xdr:colOff>31750</xdr:colOff>
      <xdr:row>75</xdr:row>
      <xdr:rowOff>128270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138447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135001</xdr:rowOff>
    </xdr:from>
    <xdr:to>
      <xdr:col>29</xdr:col>
      <xdr:colOff>127000</xdr:colOff>
      <xdr:row>14</xdr:row>
      <xdr:rowOff>53277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40026"/>
          <a:ext cx="647700" cy="26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53277</xdr:rowOff>
    </xdr:from>
    <xdr:to>
      <xdr:col>26</xdr:col>
      <xdr:colOff>50800</xdr:colOff>
      <xdr:row>14</xdr:row>
      <xdr:rowOff>114960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01202"/>
          <a:ext cx="698500" cy="61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114960</xdr:rowOff>
    </xdr:from>
    <xdr:to>
      <xdr:col>22</xdr:col>
      <xdr:colOff>114300</xdr:colOff>
      <xdr:row>14</xdr:row>
      <xdr:rowOff>149822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2885"/>
          <a:ext cx="6985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149822</xdr:rowOff>
    </xdr:from>
    <xdr:to>
      <xdr:col>18</xdr:col>
      <xdr:colOff>177800</xdr:colOff>
      <xdr:row>15</xdr:row>
      <xdr:rowOff>18110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97747"/>
          <a:ext cx="698500" cy="3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84201</xdr:rowOff>
    </xdr:from>
    <xdr:to>
      <xdr:col>29</xdr:col>
      <xdr:colOff>177800</xdr:colOff>
      <xdr:row>13</xdr:row>
      <xdr:rowOff>14351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89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30878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3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2477</xdr:rowOff>
    </xdr:from>
    <xdr:to>
      <xdr:col>26</xdr:col>
      <xdr:colOff>101600</xdr:colOff>
      <xdr:row>14</xdr:row>
      <xdr:rowOff>104077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5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114254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1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64160</xdr:rowOff>
    </xdr:from>
    <xdr:to>
      <xdr:col>22</xdr:col>
      <xdr:colOff>165100</xdr:colOff>
      <xdr:row>14</xdr:row>
      <xdr:rowOff>165760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4487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99022</xdr:rowOff>
    </xdr:from>
    <xdr:to>
      <xdr:col>19</xdr:col>
      <xdr:colOff>38100</xdr:colOff>
      <xdr:row>15</xdr:row>
      <xdr:rowOff>29172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39349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1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138760</xdr:rowOff>
    </xdr:from>
    <xdr:to>
      <xdr:col>15</xdr:col>
      <xdr:colOff>101600</xdr:colOff>
      <xdr:row>15</xdr:row>
      <xdr:rowOff>68910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6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79087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131039</xdr:rowOff>
    </xdr:from>
    <xdr:to>
      <xdr:col>29</xdr:col>
      <xdr:colOff>127000</xdr:colOff>
      <xdr:row>35</xdr:row>
      <xdr:rowOff>136678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41389"/>
          <a:ext cx="6477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131039</xdr:rowOff>
    </xdr:from>
    <xdr:to>
      <xdr:col>26</xdr:col>
      <xdr:colOff>50800</xdr:colOff>
      <xdr:row>35</xdr:row>
      <xdr:rowOff>179159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41389"/>
          <a:ext cx="698500" cy="48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131838</xdr:rowOff>
    </xdr:from>
    <xdr:to>
      <xdr:col>22</xdr:col>
      <xdr:colOff>114300</xdr:colOff>
      <xdr:row>35</xdr:row>
      <xdr:rowOff>179159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42188"/>
          <a:ext cx="698500" cy="4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257789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131838</xdr:rowOff>
    </xdr:from>
    <xdr:to>
      <xdr:col>18</xdr:col>
      <xdr:colOff>177800</xdr:colOff>
      <xdr:row>35</xdr:row>
      <xdr:rowOff>157442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42188"/>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196790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85878</xdr:rowOff>
    </xdr:from>
    <xdr:to>
      <xdr:col>29</xdr:col>
      <xdr:colOff>177800</xdr:colOff>
      <xdr:row>35</xdr:row>
      <xdr:rowOff>187478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9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273855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80239</xdr:rowOff>
    </xdr:from>
    <xdr:to>
      <xdr:col>26</xdr:col>
      <xdr:colOff>101600</xdr:colOff>
      <xdr:row>35</xdr:row>
      <xdr:rowOff>181839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192016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5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128359</xdr:rowOff>
    </xdr:from>
    <xdr:to>
      <xdr:col>22</xdr:col>
      <xdr:colOff>165100</xdr:colOff>
      <xdr:row>35</xdr:row>
      <xdr:rowOff>229959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3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240136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0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81038</xdr:rowOff>
    </xdr:from>
    <xdr:to>
      <xdr:col>19</xdr:col>
      <xdr:colOff>38100</xdr:colOff>
      <xdr:row>35</xdr:row>
      <xdr:rowOff>182638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9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192815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106642</xdr:rowOff>
    </xdr:from>
    <xdr:to>
      <xdr:col>15</xdr:col>
      <xdr:colOff>101600</xdr:colOff>
      <xdr:row>35</xdr:row>
      <xdr:rowOff>208242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6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168580</xdr:rowOff>
    </xdr:from>
    <xdr:to>
      <xdr:col>24</xdr:col>
      <xdr:colOff>63500</xdr:colOff>
      <xdr:row>34</xdr:row>
      <xdr:rowOff>13627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83530"/>
          <a:ext cx="838200" cy="3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13627</xdr:rowOff>
    </xdr:from>
    <xdr:to>
      <xdr:col>19</xdr:col>
      <xdr:colOff>177800</xdr:colOff>
      <xdr:row>34</xdr:row>
      <xdr:rowOff>24524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4292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24524</xdr:rowOff>
    </xdr:from>
    <xdr:to>
      <xdr:col>15</xdr:col>
      <xdr:colOff>50800</xdr:colOff>
      <xdr:row>34</xdr:row>
      <xdr:rowOff>52184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5382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52184</xdr:rowOff>
    </xdr:from>
    <xdr:to>
      <xdr:col>10</xdr:col>
      <xdr:colOff>114300</xdr:colOff>
      <xdr:row>34</xdr:row>
      <xdr:rowOff>121450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81484"/>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43591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117780</xdr:rowOff>
    </xdr:from>
    <xdr:to>
      <xdr:col>24</xdr:col>
      <xdr:colOff>114300</xdr:colOff>
      <xdr:row>32</xdr:row>
      <xdr:rowOff>47930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3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140657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134277</xdr:rowOff>
    </xdr:from>
    <xdr:to>
      <xdr:col>20</xdr:col>
      <xdr:colOff>38100</xdr:colOff>
      <xdr:row>34</xdr:row>
      <xdr:rowOff>64427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80954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145174</xdr:rowOff>
    </xdr:from>
    <xdr:to>
      <xdr:col>15</xdr:col>
      <xdr:colOff>101600</xdr:colOff>
      <xdr:row>34</xdr:row>
      <xdr:rowOff>75324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91851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1384</xdr:rowOff>
    </xdr:from>
    <xdr:to>
      <xdr:col>10</xdr:col>
      <xdr:colOff>165100</xdr:colOff>
      <xdr:row>34</xdr:row>
      <xdr:rowOff>102984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119511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0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70650</xdr:rowOff>
    </xdr:from>
    <xdr:to>
      <xdr:col>6</xdr:col>
      <xdr:colOff>38100</xdr:colOff>
      <xdr:row>35</xdr:row>
      <xdr:rowOff>800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17327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7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77064</xdr:rowOff>
    </xdr:from>
    <xdr:to>
      <xdr:col>24</xdr:col>
      <xdr:colOff>63500</xdr:colOff>
      <xdr:row>57</xdr:row>
      <xdr:rowOff>126288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78264"/>
          <a:ext cx="838200" cy="2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77064</xdr:rowOff>
    </xdr:from>
    <xdr:to>
      <xdr:col>19</xdr:col>
      <xdr:colOff>177800</xdr:colOff>
      <xdr:row>56</xdr:row>
      <xdr:rowOff>150292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78264"/>
          <a:ext cx="889000" cy="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118021</xdr:rowOff>
    </xdr:from>
    <xdr:to>
      <xdr:col>15</xdr:col>
      <xdr:colOff>50800</xdr:colOff>
      <xdr:row>56</xdr:row>
      <xdr:rowOff>150292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19221"/>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78359</xdr:rowOff>
    </xdr:from>
    <xdr:to>
      <xdr:col>10</xdr:col>
      <xdr:colOff>114300</xdr:colOff>
      <xdr:row>56</xdr:row>
      <xdr:rowOff>118021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795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164558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75488</xdr:rowOff>
    </xdr:from>
    <xdr:to>
      <xdr:col>24</xdr:col>
      <xdr:colOff>114300</xdr:colOff>
      <xdr:row>58</xdr:row>
      <xdr:rowOff>5638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53915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26264</xdr:rowOff>
    </xdr:from>
    <xdr:to>
      <xdr:col>20</xdr:col>
      <xdr:colOff>38100</xdr:colOff>
      <xdr:row>56</xdr:row>
      <xdr:rowOff>127864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118991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99492</xdr:rowOff>
    </xdr:from>
    <xdr:to>
      <xdr:col>15</xdr:col>
      <xdr:colOff>101600</xdr:colOff>
      <xdr:row>57</xdr:row>
      <xdr:rowOff>29642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20769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67221</xdr:rowOff>
    </xdr:from>
    <xdr:to>
      <xdr:col>10</xdr:col>
      <xdr:colOff>165100</xdr:colOff>
      <xdr:row>56</xdr:row>
      <xdr:rowOff>168821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159948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27559</xdr:rowOff>
    </xdr:from>
    <xdr:to>
      <xdr:col>6</xdr:col>
      <xdr:colOff>38100</xdr:colOff>
      <xdr:row>56</xdr:row>
      <xdr:rowOff>129159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2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145686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65024</xdr:rowOff>
    </xdr:from>
    <xdr:to>
      <xdr:col>24</xdr:col>
      <xdr:colOff>63500</xdr:colOff>
      <xdr:row>76</xdr:row>
      <xdr:rowOff>81978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95224"/>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34734</xdr:rowOff>
    </xdr:from>
    <xdr:to>
      <xdr:col>19</xdr:col>
      <xdr:colOff>177800</xdr:colOff>
      <xdr:row>76</xdr:row>
      <xdr:rowOff>65024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06493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xdr:rowOff>
    </xdr:from>
    <xdr:to>
      <xdr:col>15</xdr:col>
      <xdr:colOff>50800</xdr:colOff>
      <xdr:row>76</xdr:row>
      <xdr:rowOff>34734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3140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1206</xdr:rowOff>
    </xdr:from>
    <xdr:to>
      <xdr:col>10</xdr:col>
      <xdr:colOff>114300</xdr:colOff>
      <xdr:row>76</xdr:row>
      <xdr:rowOff>5587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03140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31178</xdr:rowOff>
    </xdr:from>
    <xdr:to>
      <xdr:col>24</xdr:col>
      <xdr:colOff>114300</xdr:colOff>
      <xdr:row>76</xdr:row>
      <xdr:rowOff>132778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9605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3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14224</xdr:rowOff>
    </xdr:from>
    <xdr:to>
      <xdr:col>20</xdr:col>
      <xdr:colOff>38100</xdr:colOff>
      <xdr:row>76</xdr:row>
      <xdr:rowOff>115824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106951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155384</xdr:rowOff>
    </xdr:from>
    <xdr:to>
      <xdr:col>15</xdr:col>
      <xdr:colOff>101600</xdr:colOff>
      <xdr:row>76</xdr:row>
      <xdr:rowOff>85534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1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76661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0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121856</xdr:rowOff>
    </xdr:from>
    <xdr:to>
      <xdr:col>10</xdr:col>
      <xdr:colOff>165100</xdr:colOff>
      <xdr:row>76</xdr:row>
      <xdr:rowOff>52006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43133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126238</xdr:rowOff>
    </xdr:from>
    <xdr:to>
      <xdr:col>6</xdr:col>
      <xdr:colOff>38100</xdr:colOff>
      <xdr:row>76</xdr:row>
      <xdr:rowOff>56387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4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141202</xdr:rowOff>
    </xdr:from>
    <xdr:to>
      <xdr:col>24</xdr:col>
      <xdr:colOff>63500</xdr:colOff>
      <xdr:row>96</xdr:row>
      <xdr:rowOff>64164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28952"/>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51328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96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141202</xdr:rowOff>
    </xdr:from>
    <xdr:to>
      <xdr:col>19</xdr:col>
      <xdr:colOff>177800</xdr:colOff>
      <xdr:row>96</xdr:row>
      <xdr:rowOff>83889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28952"/>
          <a:ext cx="889000" cy="1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71120</xdr:rowOff>
    </xdr:from>
    <xdr:to>
      <xdr:col>15</xdr:col>
      <xdr:colOff>50800</xdr:colOff>
      <xdr:row>96</xdr:row>
      <xdr:rowOff>83889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530320"/>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64263</xdr:rowOff>
    </xdr:from>
    <xdr:to>
      <xdr:col>10</xdr:col>
      <xdr:colOff>114300</xdr:colOff>
      <xdr:row>96</xdr:row>
      <xdr:rowOff>71120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5234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13364</xdr:rowOff>
    </xdr:from>
    <xdr:to>
      <xdr:col>24</xdr:col>
      <xdr:colOff>114300</xdr:colOff>
      <xdr:row>96</xdr:row>
      <xdr:rowOff>114964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163241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90402</xdr:rowOff>
    </xdr:from>
    <xdr:to>
      <xdr:col>20</xdr:col>
      <xdr:colOff>38100</xdr:colOff>
      <xdr:row>96</xdr:row>
      <xdr:rowOff>20552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33089</xdr:rowOff>
    </xdr:from>
    <xdr:to>
      <xdr:col>15</xdr:col>
      <xdr:colOff>101600</xdr:colOff>
      <xdr:row>96</xdr:row>
      <xdr:rowOff>134689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125816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20320</xdr:rowOff>
    </xdr:from>
    <xdr:to>
      <xdr:col>10</xdr:col>
      <xdr:colOff>165100</xdr:colOff>
      <xdr:row>96</xdr:row>
      <xdr:rowOff>121920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113047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13463</xdr:rowOff>
    </xdr:from>
    <xdr:to>
      <xdr:col>6</xdr:col>
      <xdr:colOff>38100</xdr:colOff>
      <xdr:row>96</xdr:row>
      <xdr:rowOff>115063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106190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2562</xdr:rowOff>
    </xdr:from>
    <xdr:to>
      <xdr:col>55</xdr:col>
      <xdr:colOff>0</xdr:colOff>
      <xdr:row>37</xdr:row>
      <xdr:rowOff>35121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146062"/>
          <a:ext cx="838200" cy="12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35121</xdr:rowOff>
    </xdr:from>
    <xdr:to>
      <xdr:col>50</xdr:col>
      <xdr:colOff>114300</xdr:colOff>
      <xdr:row>37</xdr:row>
      <xdr:rowOff>73221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7877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73221</xdr:rowOff>
    </xdr:from>
    <xdr:to>
      <xdr:col>45</xdr:col>
      <xdr:colOff>177800</xdr:colOff>
      <xdr:row>37</xdr:row>
      <xdr:rowOff>89952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16871"/>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43296</xdr:rowOff>
    </xdr:from>
    <xdr:to>
      <xdr:col>41</xdr:col>
      <xdr:colOff>50800</xdr:colOff>
      <xdr:row>37</xdr:row>
      <xdr:rowOff>89952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386946"/>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123212</xdr:rowOff>
    </xdr:from>
    <xdr:to>
      <xdr:col>55</xdr:col>
      <xdr:colOff>50800</xdr:colOff>
      <xdr:row>30</xdr:row>
      <xdr:rowOff>53362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0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76239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04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155771</xdr:rowOff>
    </xdr:from>
    <xdr:to>
      <xdr:col>50</xdr:col>
      <xdr:colOff>165100</xdr:colOff>
      <xdr:row>37</xdr:row>
      <xdr:rowOff>85921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102448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22421</xdr:rowOff>
    </xdr:from>
    <xdr:to>
      <xdr:col>46</xdr:col>
      <xdr:colOff>38100</xdr:colOff>
      <xdr:row>37</xdr:row>
      <xdr:rowOff>124021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140548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39152</xdr:rowOff>
    </xdr:from>
    <xdr:to>
      <xdr:col>41</xdr:col>
      <xdr:colOff>101600</xdr:colOff>
      <xdr:row>37</xdr:row>
      <xdr:rowOff>140752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8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157279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163946</xdr:rowOff>
    </xdr:from>
    <xdr:to>
      <xdr:col>36</xdr:col>
      <xdr:colOff>165100</xdr:colOff>
      <xdr:row>37</xdr:row>
      <xdr:rowOff>94096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110623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110782</xdr:rowOff>
    </xdr:from>
    <xdr:to>
      <xdr:col>55</xdr:col>
      <xdr:colOff>0</xdr:colOff>
      <xdr:row>56</xdr:row>
      <xdr:rowOff>83388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026182"/>
          <a:ext cx="838200" cy="6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83388</xdr:rowOff>
    </xdr:from>
    <xdr:to>
      <xdr:col>50</xdr:col>
      <xdr:colOff>114300</xdr:colOff>
      <xdr:row>58</xdr:row>
      <xdr:rowOff>26886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84588"/>
          <a:ext cx="889000" cy="28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26886</xdr:rowOff>
    </xdr:from>
    <xdr:to>
      <xdr:col>45</xdr:col>
      <xdr:colOff>177800</xdr:colOff>
      <xdr:row>58</xdr:row>
      <xdr:rowOff>57023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70986"/>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3855</xdr:rowOff>
    </xdr:from>
    <xdr:to>
      <xdr:col>41</xdr:col>
      <xdr:colOff>50800</xdr:colOff>
      <xdr:row>58</xdr:row>
      <xdr:rowOff>57023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05055"/>
          <a:ext cx="889000" cy="39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59982</xdr:rowOff>
    </xdr:from>
    <xdr:to>
      <xdr:col>55</xdr:col>
      <xdr:colOff>50800</xdr:colOff>
      <xdr:row>52</xdr:row>
      <xdr:rowOff>161582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89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82859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88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32588</xdr:rowOff>
    </xdr:from>
    <xdr:to>
      <xdr:col>50</xdr:col>
      <xdr:colOff>165100</xdr:colOff>
      <xdr:row>56</xdr:row>
      <xdr:rowOff>134188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125315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147536</xdr:rowOff>
    </xdr:from>
    <xdr:to>
      <xdr:col>46</xdr:col>
      <xdr:colOff>38100</xdr:colOff>
      <xdr:row>58</xdr:row>
      <xdr:rowOff>77686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68813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6223</xdr:rowOff>
    </xdr:from>
    <xdr:to>
      <xdr:col>41</xdr:col>
      <xdr:colOff>101600</xdr:colOff>
      <xdr:row>58</xdr:row>
      <xdr:rowOff>107823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98950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4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124505</xdr:rowOff>
    </xdr:from>
    <xdr:to>
      <xdr:col>36</xdr:col>
      <xdr:colOff>165100</xdr:colOff>
      <xdr:row>56</xdr:row>
      <xdr:rowOff>54655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5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45782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58868</xdr:rowOff>
    </xdr:from>
    <xdr:to>
      <xdr:col>55</xdr:col>
      <xdr:colOff>0</xdr:colOff>
      <xdr:row>78</xdr:row>
      <xdr:rowOff>85316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31968"/>
          <a:ext cx="8382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7181</xdr:rowOff>
    </xdr:from>
    <xdr:to>
      <xdr:col>50</xdr:col>
      <xdr:colOff>114300</xdr:colOff>
      <xdr:row>78</xdr:row>
      <xdr:rowOff>58868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80281"/>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126189</xdr:rowOff>
    </xdr:from>
    <xdr:to>
      <xdr:col>45</xdr:col>
      <xdr:colOff>177800</xdr:colOff>
      <xdr:row>78</xdr:row>
      <xdr:rowOff>7181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27839"/>
          <a:ext cx="8890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126189</xdr:rowOff>
    </xdr:from>
    <xdr:to>
      <xdr:col>41</xdr:col>
      <xdr:colOff>50800</xdr:colOff>
      <xdr:row>78</xdr:row>
      <xdr:rowOff>50431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27839"/>
          <a:ext cx="889000" cy="9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34516</xdr:rowOff>
    </xdr:from>
    <xdr:to>
      <xdr:col>55</xdr:col>
      <xdr:colOff>50800</xdr:colOff>
      <xdr:row>78</xdr:row>
      <xdr:rowOff>136116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120893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8068</xdr:rowOff>
    </xdr:from>
    <xdr:to>
      <xdr:col>50</xdr:col>
      <xdr:colOff>165100</xdr:colOff>
      <xdr:row>78</xdr:row>
      <xdr:rowOff>109668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100795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7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127831</xdr:rowOff>
    </xdr:from>
    <xdr:to>
      <xdr:col>46</xdr:col>
      <xdr:colOff>38100</xdr:colOff>
      <xdr:row>78</xdr:row>
      <xdr:rowOff>57981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49108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75389</xdr:rowOff>
    </xdr:from>
    <xdr:to>
      <xdr:col>41</xdr:col>
      <xdr:colOff>101600</xdr:colOff>
      <xdr:row>78</xdr:row>
      <xdr:rowOff>5539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168116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6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171081</xdr:rowOff>
    </xdr:from>
    <xdr:to>
      <xdr:col>36</xdr:col>
      <xdr:colOff>165100</xdr:colOff>
      <xdr:row>78</xdr:row>
      <xdr:rowOff>101231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92358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6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133565</xdr:rowOff>
    </xdr:from>
    <xdr:to>
      <xdr:col>55</xdr:col>
      <xdr:colOff>0</xdr:colOff>
      <xdr:row>95</xdr:row>
      <xdr:rowOff>64205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5735515"/>
          <a:ext cx="838200" cy="6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44314</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64205</xdr:rowOff>
    </xdr:from>
    <xdr:to>
      <xdr:col>50</xdr:col>
      <xdr:colOff>114300</xdr:colOff>
      <xdr:row>97</xdr:row>
      <xdr:rowOff>21113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51955"/>
          <a:ext cx="889000" cy="29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21113</xdr:rowOff>
    </xdr:from>
    <xdr:to>
      <xdr:col>45</xdr:col>
      <xdr:colOff>177800</xdr:colOff>
      <xdr:row>97</xdr:row>
      <xdr:rowOff>102095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51763"/>
          <a:ext cx="8890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10464</xdr:rowOff>
    </xdr:from>
    <xdr:to>
      <xdr:col>41</xdr:col>
      <xdr:colOff>50800</xdr:colOff>
      <xdr:row>97</xdr:row>
      <xdr:rowOff>102095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298214"/>
          <a:ext cx="889000" cy="4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103140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82765</xdr:rowOff>
    </xdr:from>
    <xdr:to>
      <xdr:col>55</xdr:col>
      <xdr:colOff>50800</xdr:colOff>
      <xdr:row>92</xdr:row>
      <xdr:rowOff>12915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56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169142</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55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13405</xdr:rowOff>
    </xdr:from>
    <xdr:to>
      <xdr:col>50</xdr:col>
      <xdr:colOff>165100</xdr:colOff>
      <xdr:row>95</xdr:row>
      <xdr:rowOff>115005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131532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141763</xdr:rowOff>
    </xdr:from>
    <xdr:to>
      <xdr:col>46</xdr:col>
      <xdr:colOff>38100</xdr:colOff>
      <xdr:row>97</xdr:row>
      <xdr:rowOff>71913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63040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51295</xdr:rowOff>
    </xdr:from>
    <xdr:to>
      <xdr:col>41</xdr:col>
      <xdr:colOff>101600</xdr:colOff>
      <xdr:row>97</xdr:row>
      <xdr:rowOff>152895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144022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7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131114</xdr:rowOff>
    </xdr:from>
    <xdr:to>
      <xdr:col>36</xdr:col>
      <xdr:colOff>165100</xdr:colOff>
      <xdr:row>95</xdr:row>
      <xdr:rowOff>61264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77791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92471</xdr:rowOff>
    </xdr:from>
    <xdr:to>
      <xdr:col>85</xdr:col>
      <xdr:colOff>127000</xdr:colOff>
      <xdr:row>37</xdr:row>
      <xdr:rowOff>16668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5750321"/>
          <a:ext cx="838200" cy="60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26408</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7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16668</xdr:rowOff>
    </xdr:from>
    <xdr:to>
      <xdr:col>81</xdr:col>
      <xdr:colOff>50800</xdr:colOff>
      <xdr:row>38</xdr:row>
      <xdr:rowOff>129139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360318"/>
          <a:ext cx="8890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29425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90688</xdr:rowOff>
    </xdr:from>
    <xdr:to>
      <xdr:col>76</xdr:col>
      <xdr:colOff>114300</xdr:colOff>
      <xdr:row>38</xdr:row>
      <xdr:rowOff>129139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05788"/>
          <a:ext cx="8890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88311</xdr:rowOff>
    </xdr:from>
    <xdr:to>
      <xdr:col>71</xdr:col>
      <xdr:colOff>177800</xdr:colOff>
      <xdr:row>38</xdr:row>
      <xdr:rowOff>90688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0341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41671</xdr:rowOff>
    </xdr:from>
    <xdr:to>
      <xdr:col>85</xdr:col>
      <xdr:colOff>177800</xdr:colOff>
      <xdr:row>33</xdr:row>
      <xdr:rowOff>143271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6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64548</xdr:rowOff>
    </xdr:from>
    <xdr:ext cx="534377"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5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137318</xdr:rowOff>
    </xdr:from>
    <xdr:to>
      <xdr:col>81</xdr:col>
      <xdr:colOff>101600</xdr:colOff>
      <xdr:row>37</xdr:row>
      <xdr:rowOff>67468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83995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08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78339</xdr:rowOff>
    </xdr:from>
    <xdr:to>
      <xdr:col>76</xdr:col>
      <xdr:colOff>165100</xdr:colOff>
      <xdr:row>39</xdr:row>
      <xdr:rowOff>8489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171066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39888</xdr:rowOff>
    </xdr:from>
    <xdr:to>
      <xdr:col>72</xdr:col>
      <xdr:colOff>38100</xdr:colOff>
      <xdr:row>38</xdr:row>
      <xdr:rowOff>141488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158015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37511</xdr:rowOff>
    </xdr:from>
    <xdr:to>
      <xdr:col>67</xdr:col>
      <xdr:colOff>101600</xdr:colOff>
      <xdr:row>38</xdr:row>
      <xdr:rowOff>139111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155638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2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14294</xdr:rowOff>
    </xdr:from>
    <xdr:to>
      <xdr:col>85</xdr:col>
      <xdr:colOff>127000</xdr:colOff>
      <xdr:row>74</xdr:row>
      <xdr:rowOff>38430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701594"/>
          <a:ext cx="8382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112592</xdr:rowOff>
    </xdr:from>
    <xdr:to>
      <xdr:col>81</xdr:col>
      <xdr:colOff>50800</xdr:colOff>
      <xdr:row>74</xdr:row>
      <xdr:rowOff>14294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628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112592</xdr:rowOff>
    </xdr:from>
    <xdr:to>
      <xdr:col>76</xdr:col>
      <xdr:colOff>114300</xdr:colOff>
      <xdr:row>74</xdr:row>
      <xdr:rowOff>5588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628442"/>
          <a:ext cx="889000" cy="6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81177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5588</xdr:rowOff>
    </xdr:from>
    <xdr:to>
      <xdr:col>71</xdr:col>
      <xdr:colOff>177800</xdr:colOff>
      <xdr:row>74</xdr:row>
      <xdr:rowOff>13398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69288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159080</xdr:rowOff>
    </xdr:from>
    <xdr:to>
      <xdr:col>85</xdr:col>
      <xdr:colOff>177800</xdr:colOff>
      <xdr:row>74</xdr:row>
      <xdr:rowOff>89230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10507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5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134944</xdr:rowOff>
    </xdr:from>
    <xdr:to>
      <xdr:col>81</xdr:col>
      <xdr:colOff>101600</xdr:colOff>
      <xdr:row>74</xdr:row>
      <xdr:rowOff>65094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65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81621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2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61792</xdr:rowOff>
    </xdr:from>
    <xdr:to>
      <xdr:col>76</xdr:col>
      <xdr:colOff>165100</xdr:colOff>
      <xdr:row>73</xdr:row>
      <xdr:rowOff>163392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8469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35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126238</xdr:rowOff>
    </xdr:from>
    <xdr:to>
      <xdr:col>72</xdr:col>
      <xdr:colOff>38100</xdr:colOff>
      <xdr:row>74</xdr:row>
      <xdr:rowOff>56388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72915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4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134048</xdr:rowOff>
    </xdr:from>
    <xdr:to>
      <xdr:col>67</xdr:col>
      <xdr:colOff>101600</xdr:colOff>
      <xdr:row>74</xdr:row>
      <xdr:rowOff>64198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6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80725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4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69475</xdr:rowOff>
    </xdr:from>
    <xdr:to>
      <xdr:col>85</xdr:col>
      <xdr:colOff>127000</xdr:colOff>
      <xdr:row>98</xdr:row>
      <xdr:rowOff>88539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1575"/>
          <a:ext cx="8382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138215</xdr:rowOff>
    </xdr:from>
    <xdr:to>
      <xdr:col>81</xdr:col>
      <xdr:colOff>50800</xdr:colOff>
      <xdr:row>98</xdr:row>
      <xdr:rowOff>88539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768865"/>
          <a:ext cx="889000" cy="1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138215</xdr:rowOff>
    </xdr:from>
    <xdr:to>
      <xdr:col>76</xdr:col>
      <xdr:colOff>114300</xdr:colOff>
      <xdr:row>98</xdr:row>
      <xdr:rowOff>66503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768865"/>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66503</xdr:rowOff>
    </xdr:from>
    <xdr:to>
      <xdr:col>71</xdr:col>
      <xdr:colOff>177800</xdr:colOff>
      <xdr:row>98</xdr:row>
      <xdr:rowOff>75670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68603"/>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18675</xdr:rowOff>
    </xdr:from>
    <xdr:to>
      <xdr:col>85</xdr:col>
      <xdr:colOff>177800</xdr:colOff>
      <xdr:row>98</xdr:row>
      <xdr:rowOff>120275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105052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37739</xdr:rowOff>
    </xdr:from>
    <xdr:to>
      <xdr:col>81</xdr:col>
      <xdr:colOff>101600</xdr:colOff>
      <xdr:row>98</xdr:row>
      <xdr:rowOff>139339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3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130466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87415</xdr:rowOff>
    </xdr:from>
    <xdr:to>
      <xdr:col>76</xdr:col>
      <xdr:colOff>165100</xdr:colOff>
      <xdr:row>98</xdr:row>
      <xdr:rowOff>17565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34092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49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15703</xdr:rowOff>
    </xdr:from>
    <xdr:to>
      <xdr:col>72</xdr:col>
      <xdr:colOff>38100</xdr:colOff>
      <xdr:row>98</xdr:row>
      <xdr:rowOff>117303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108430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24870</xdr:rowOff>
    </xdr:from>
    <xdr:to>
      <xdr:col>67</xdr:col>
      <xdr:colOff>101600</xdr:colOff>
      <xdr:row>98</xdr:row>
      <xdr:rowOff>126470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117597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1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406</xdr:rowOff>
    </xdr:from>
    <xdr:to>
      <xdr:col>116</xdr:col>
      <xdr:colOff>63500</xdr:colOff>
      <xdr:row>50</xdr:row>
      <xdr:rowOff>90360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8572906"/>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90360</xdr:rowOff>
    </xdr:from>
    <xdr:to>
      <xdr:col>111</xdr:col>
      <xdr:colOff>177800</xdr:colOff>
      <xdr:row>50</xdr:row>
      <xdr:rowOff>104381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662860"/>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49</xdr:row>
      <xdr:rowOff>163322</xdr:rowOff>
    </xdr:from>
    <xdr:to>
      <xdr:col>107</xdr:col>
      <xdr:colOff>50800</xdr:colOff>
      <xdr:row>50</xdr:row>
      <xdr:rowOff>104381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8564372"/>
          <a:ext cx="8890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76433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49</xdr:row>
      <xdr:rowOff>163322</xdr:rowOff>
    </xdr:from>
    <xdr:to>
      <xdr:col>102</xdr:col>
      <xdr:colOff>114300</xdr:colOff>
      <xdr:row>49</xdr:row>
      <xdr:rowOff>165189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8564372"/>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121056</xdr:rowOff>
    </xdr:from>
    <xdr:to>
      <xdr:col>116</xdr:col>
      <xdr:colOff>114300</xdr:colOff>
      <xdr:row>50</xdr:row>
      <xdr:rowOff>51206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85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74083</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84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39560</xdr:rowOff>
    </xdr:from>
    <xdr:to>
      <xdr:col>112</xdr:col>
      <xdr:colOff>38100</xdr:colOff>
      <xdr:row>50</xdr:row>
      <xdr:rowOff>141160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6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157687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3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53581</xdr:rowOff>
    </xdr:from>
    <xdr:to>
      <xdr:col>107</xdr:col>
      <xdr:colOff>101600</xdr:colOff>
      <xdr:row>50</xdr:row>
      <xdr:rowOff>155181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86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258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84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49</xdr:row>
      <xdr:rowOff>112522</xdr:rowOff>
    </xdr:from>
    <xdr:to>
      <xdr:col>102</xdr:col>
      <xdr:colOff>165100</xdr:colOff>
      <xdr:row>50</xdr:row>
      <xdr:rowOff>42672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851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59199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82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114389</xdr:rowOff>
    </xdr:from>
    <xdr:to>
      <xdr:col>98</xdr:col>
      <xdr:colOff>38100</xdr:colOff>
      <xdr:row>50</xdr:row>
      <xdr:rowOff>44539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851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61066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82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142718</xdr:rowOff>
    </xdr:from>
    <xdr:to>
      <xdr:col>116</xdr:col>
      <xdr:colOff>63500</xdr:colOff>
      <xdr:row>74</xdr:row>
      <xdr:rowOff>66777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658568"/>
          <a:ext cx="8382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66777</xdr:rowOff>
    </xdr:from>
    <xdr:to>
      <xdr:col>111</xdr:col>
      <xdr:colOff>177800</xdr:colOff>
      <xdr:row>74</xdr:row>
      <xdr:rowOff>99284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754077"/>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99284</xdr:rowOff>
    </xdr:from>
    <xdr:to>
      <xdr:col>107</xdr:col>
      <xdr:colOff>50800</xdr:colOff>
      <xdr:row>74</xdr:row>
      <xdr:rowOff>127813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786584"/>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127813</xdr:rowOff>
    </xdr:from>
    <xdr:to>
      <xdr:col>102</xdr:col>
      <xdr:colOff>114300</xdr:colOff>
      <xdr:row>74</xdr:row>
      <xdr:rowOff>165577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815113"/>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91918</xdr:rowOff>
    </xdr:from>
    <xdr:to>
      <xdr:col>116</xdr:col>
      <xdr:colOff>114300</xdr:colOff>
      <xdr:row>74</xdr:row>
      <xdr:rowOff>22068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114795</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15977</xdr:rowOff>
    </xdr:from>
    <xdr:to>
      <xdr:col>112</xdr:col>
      <xdr:colOff>38100</xdr:colOff>
      <xdr:row>74</xdr:row>
      <xdr:rowOff>117577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7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134104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4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48484</xdr:rowOff>
    </xdr:from>
    <xdr:to>
      <xdr:col>107</xdr:col>
      <xdr:colOff>101600</xdr:colOff>
      <xdr:row>74</xdr:row>
      <xdr:rowOff>150084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141211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77013</xdr:rowOff>
    </xdr:from>
    <xdr:to>
      <xdr:col>102</xdr:col>
      <xdr:colOff>165100</xdr:colOff>
      <xdr:row>75</xdr:row>
      <xdr:rowOff>7163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169740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8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114777</xdr:rowOff>
    </xdr:from>
    <xdr:to>
      <xdr:col>98</xdr:col>
      <xdr:colOff>38100</xdr:colOff>
      <xdr:row>75</xdr:row>
      <xdr:rowOff>44927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36054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607,537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94,529,774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千円を人口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155,595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人で除す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主な内訳は、補助費等が新型コロナウイルス感染症拡大の影響に対応するため、特別定額給付金給付事業や経済対策事業、中小企業金融対策事業など様々な施策を実施したことにより、前年度比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113,241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円の増、普通建設事業費が市庁舎等改築事業や保育所建設事業等により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34,562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円の増、災害復旧事業費が令和元年東日本台風災害等に係る復旧事業により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補助費等において、類似団体平均より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36,238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大きく上回っている要因としては、広域連合への消防業務負担金があること、公営企業（主に下水道事業）への負担金・補助金が多額であることなどが挙げられる。公営企業への支出は独立採算を原則とし、受益と負担の明確化や事業の合理化を進め計画的かつ持続可能な経営に努める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155,595
151,794
552.04
96,420,395
94,529,774
1,373,339
40,462,521
67,061,075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31931</xdr:rowOff>
    </xdr:from>
    <xdr:to>
      <xdr:col>24</xdr:col>
      <xdr:colOff>63500</xdr:colOff>
      <xdr:row>34</xdr:row>
      <xdr:rowOff>118473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61231"/>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28666</xdr:rowOff>
    </xdr:from>
    <xdr:to>
      <xdr:col>19</xdr:col>
      <xdr:colOff>177800</xdr:colOff>
      <xdr:row>34</xdr:row>
      <xdr:rowOff>31931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28666</xdr:rowOff>
    </xdr:from>
    <xdr:to>
      <xdr:col>15</xdr:col>
      <xdr:colOff>50800</xdr:colOff>
      <xdr:row>34</xdr:row>
      <xdr:rowOff>93980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79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64589</xdr:rowOff>
    </xdr:from>
    <xdr:to>
      <xdr:col>10</xdr:col>
      <xdr:colOff>114300</xdr:colOff>
      <xdr:row>34</xdr:row>
      <xdr:rowOff>93980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9388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67673</xdr:rowOff>
    </xdr:from>
    <xdr:to>
      <xdr:col>24</xdr:col>
      <xdr:colOff>114300</xdr:colOff>
      <xdr:row>34</xdr:row>
      <xdr:rowOff>169273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90550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4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152581</xdr:rowOff>
    </xdr:from>
    <xdr:to>
      <xdr:col>20</xdr:col>
      <xdr:colOff>38100</xdr:colOff>
      <xdr:row>34</xdr:row>
      <xdr:rowOff>82731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99258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149316</xdr:rowOff>
    </xdr:from>
    <xdr:to>
      <xdr:col>15</xdr:col>
      <xdr:colOff>101600</xdr:colOff>
      <xdr:row>34</xdr:row>
      <xdr:rowOff>79466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95993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43180</xdr:rowOff>
    </xdr:from>
    <xdr:to>
      <xdr:col>10</xdr:col>
      <xdr:colOff>165100</xdr:colOff>
      <xdr:row>34</xdr:row>
      <xdr:rowOff>144780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13789</xdr:rowOff>
    </xdr:from>
    <xdr:to>
      <xdr:col>6</xdr:col>
      <xdr:colOff>38100</xdr:colOff>
      <xdr:row>34</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131916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1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20700</xdr:rowOff>
    </xdr:from>
    <xdr:to>
      <xdr:col>24</xdr:col>
      <xdr:colOff>62865</xdr:colOff>
      <xdr:row>54</xdr:row>
      <xdr:rowOff>84058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4650"/>
          <a:ext cx="1270" cy="577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87885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34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84058</xdr:rowOff>
    </xdr:from>
    <xdr:to>
      <xdr:col>24</xdr:col>
      <xdr:colOff>152400</xdr:colOff>
      <xdr:row>54</xdr:row>
      <xdr:rowOff>84058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138827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20700</xdr:rowOff>
    </xdr:from>
    <xdr:to>
      <xdr:col>24</xdr:col>
      <xdr:colOff>152400</xdr:colOff>
      <xdr:row>51</xdr:row>
      <xdr:rowOff>20700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105465</xdr:rowOff>
    </xdr:from>
    <xdr:to>
      <xdr:col>24</xdr:col>
      <xdr:colOff>63500</xdr:colOff>
      <xdr:row>58</xdr:row>
      <xdr:rowOff>94885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849415"/>
          <a:ext cx="838200" cy="11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166018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081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16141</xdr:rowOff>
    </xdr:from>
    <xdr:to>
      <xdr:col>24</xdr:col>
      <xdr:colOff>114300</xdr:colOff>
      <xdr:row>53</xdr:row>
      <xdr:rowOff>117741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10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94885</xdr:rowOff>
    </xdr:from>
    <xdr:to>
      <xdr:col>19</xdr:col>
      <xdr:colOff>177800</xdr:colOff>
      <xdr:row>59</xdr:row>
      <xdr:rowOff>21797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38985"/>
          <a:ext cx="889000" cy="9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152277</xdr:rowOff>
    </xdr:from>
    <xdr:to>
      <xdr:col>20</xdr:col>
      <xdr:colOff>38100</xdr:colOff>
      <xdr:row>59</xdr:row>
      <xdr:rowOff>82427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9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73554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8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9480</xdr:rowOff>
    </xdr:from>
    <xdr:to>
      <xdr:col>15</xdr:col>
      <xdr:colOff>50800</xdr:colOff>
      <xdr:row>59</xdr:row>
      <xdr:rowOff>21797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125030"/>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8753</xdr:rowOff>
    </xdr:from>
    <xdr:to>
      <xdr:col>15</xdr:col>
      <xdr:colOff>101600</xdr:colOff>
      <xdr:row>59</xdr:row>
      <xdr:rowOff>110353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101480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2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9480</xdr:rowOff>
    </xdr:from>
    <xdr:to>
      <xdr:col>10</xdr:col>
      <xdr:colOff>114300</xdr:colOff>
      <xdr:row>59</xdr:row>
      <xdr:rowOff>22977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125030"/>
          <a:ext cx="8890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4144</xdr:rowOff>
    </xdr:from>
    <xdr:to>
      <xdr:col>10</xdr:col>
      <xdr:colOff>165100</xdr:colOff>
      <xdr:row>59</xdr:row>
      <xdr:rowOff>105744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1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96871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21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152505</xdr:rowOff>
    </xdr:from>
    <xdr:to>
      <xdr:col>6</xdr:col>
      <xdr:colOff>38100</xdr:colOff>
      <xdr:row>59</xdr:row>
      <xdr:rowOff>82655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9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73782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8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54665</xdr:rowOff>
    </xdr:from>
    <xdr:to>
      <xdr:col>24</xdr:col>
      <xdr:colOff>114300</xdr:colOff>
      <xdr:row>51</xdr:row>
      <xdr:rowOff>156265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141042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1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44085</xdr:rowOff>
    </xdr:from>
    <xdr:to>
      <xdr:col>20</xdr:col>
      <xdr:colOff>38100</xdr:colOff>
      <xdr:row>58</xdr:row>
      <xdr:rowOff>145685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162212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6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142447</xdr:rowOff>
    </xdr:from>
    <xdr:to>
      <xdr:col>15</xdr:col>
      <xdr:colOff>101600</xdr:colOff>
      <xdr:row>59</xdr:row>
      <xdr:rowOff>72597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89124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130130</xdr:rowOff>
    </xdr:from>
    <xdr:to>
      <xdr:col>10</xdr:col>
      <xdr:colOff>165100</xdr:colOff>
      <xdr:row>59</xdr:row>
      <xdr:rowOff>60280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76807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4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143627</xdr:rowOff>
    </xdr:from>
    <xdr:to>
      <xdr:col>6</xdr:col>
      <xdr:colOff>38100</xdr:colOff>
      <xdr:row>59</xdr:row>
      <xdr:rowOff>73777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90304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6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43002</xdr:rowOff>
    </xdr:from>
    <xdr:to>
      <xdr:col>24</xdr:col>
      <xdr:colOff>63500</xdr:colOff>
      <xdr:row>75</xdr:row>
      <xdr:rowOff>22134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30302"/>
          <a:ext cx="8382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22134</xdr:rowOff>
    </xdr:from>
    <xdr:to>
      <xdr:col>19</xdr:col>
      <xdr:colOff>177800</xdr:colOff>
      <xdr:row>75</xdr:row>
      <xdr:rowOff>159196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80884"/>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159196</xdr:rowOff>
    </xdr:from>
    <xdr:to>
      <xdr:col>15</xdr:col>
      <xdr:colOff>50800</xdr:colOff>
      <xdr:row>76</xdr:row>
      <xdr:rowOff>88396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17946"/>
          <a:ext cx="889000" cy="10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158152</xdr:rowOff>
    </xdr:from>
    <xdr:to>
      <xdr:col>10</xdr:col>
      <xdr:colOff>114300</xdr:colOff>
      <xdr:row>76</xdr:row>
      <xdr:rowOff>88396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016902"/>
          <a:ext cx="889000" cy="10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163652</xdr:rowOff>
    </xdr:from>
    <xdr:to>
      <xdr:col>24</xdr:col>
      <xdr:colOff>114300</xdr:colOff>
      <xdr:row>74</xdr:row>
      <xdr:rowOff>93802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6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3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142784</xdr:rowOff>
    </xdr:from>
    <xdr:to>
      <xdr:col>20</xdr:col>
      <xdr:colOff>38100</xdr:colOff>
      <xdr:row>75</xdr:row>
      <xdr:rowOff>72934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3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89461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0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108396</xdr:rowOff>
    </xdr:from>
    <xdr:to>
      <xdr:col>15</xdr:col>
      <xdr:colOff>101600</xdr:colOff>
      <xdr:row>76</xdr:row>
      <xdr:rowOff>38546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55073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4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37596</xdr:rowOff>
    </xdr:from>
    <xdr:to>
      <xdr:col>10</xdr:col>
      <xdr:colOff>165100</xdr:colOff>
      <xdr:row>76</xdr:row>
      <xdr:rowOff>139196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155722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4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107352</xdr:rowOff>
    </xdr:from>
    <xdr:to>
      <xdr:col>6</xdr:col>
      <xdr:colOff>38100</xdr:colOff>
      <xdr:row>76</xdr:row>
      <xdr:rowOff>37502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54029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4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27947</xdr:rowOff>
    </xdr:from>
    <xdr:to>
      <xdr:col>24</xdr:col>
      <xdr:colOff>63500</xdr:colOff>
      <xdr:row>98</xdr:row>
      <xdr:rowOff>97768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30047"/>
          <a:ext cx="8382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97768</xdr:rowOff>
    </xdr:from>
    <xdr:to>
      <xdr:col>19</xdr:col>
      <xdr:colOff>177800</xdr:colOff>
      <xdr:row>98</xdr:row>
      <xdr:rowOff>116839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99868"/>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116839</xdr:rowOff>
    </xdr:from>
    <xdr:to>
      <xdr:col>15</xdr:col>
      <xdr:colOff>50800</xdr:colOff>
      <xdr:row>98</xdr:row>
      <xdr:rowOff>144011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18939"/>
          <a:ext cx="889000" cy="2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86272</xdr:rowOff>
    </xdr:from>
    <xdr:to>
      <xdr:col>10</xdr:col>
      <xdr:colOff>114300</xdr:colOff>
      <xdr:row>98</xdr:row>
      <xdr:rowOff>144011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88372"/>
          <a:ext cx="889000" cy="5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148597</xdr:rowOff>
    </xdr:from>
    <xdr:to>
      <xdr:col>24</xdr:col>
      <xdr:colOff>114300</xdr:colOff>
      <xdr:row>98</xdr:row>
      <xdr:rowOff>78747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127024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46968</xdr:rowOff>
    </xdr:from>
    <xdr:to>
      <xdr:col>20</xdr:col>
      <xdr:colOff>38100</xdr:colOff>
      <xdr:row>98</xdr:row>
      <xdr:rowOff>148568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139695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66039</xdr:rowOff>
    </xdr:from>
    <xdr:to>
      <xdr:col>15</xdr:col>
      <xdr:colOff>101600</xdr:colOff>
      <xdr:row>98</xdr:row>
      <xdr:rowOff>167639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158766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93211</xdr:rowOff>
    </xdr:from>
    <xdr:to>
      <xdr:col>10</xdr:col>
      <xdr:colOff>165100</xdr:colOff>
      <xdr:row>99</xdr:row>
      <xdr:rowOff>23361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8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35472</xdr:rowOff>
    </xdr:from>
    <xdr:to>
      <xdr:col>6</xdr:col>
      <xdr:colOff>38100</xdr:colOff>
      <xdr:row>98</xdr:row>
      <xdr:rowOff>137072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128199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35497</xdr:rowOff>
    </xdr:from>
    <xdr:to>
      <xdr:col>55</xdr:col>
      <xdr:colOff>0</xdr:colOff>
      <xdr:row>37</xdr:row>
      <xdr:rowOff>51498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79147"/>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51498</xdr:rowOff>
    </xdr:from>
    <xdr:to>
      <xdr:col>50</xdr:col>
      <xdr:colOff>114300</xdr:colOff>
      <xdr:row>37</xdr:row>
      <xdr:rowOff>81978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395148"/>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153052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79883</xdr:rowOff>
    </xdr:from>
    <xdr:to>
      <xdr:col>45</xdr:col>
      <xdr:colOff>177800</xdr:colOff>
      <xdr:row>37</xdr:row>
      <xdr:rowOff>81978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23533"/>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137621</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79883</xdr:rowOff>
    </xdr:from>
    <xdr:to>
      <xdr:col>41</xdr:col>
      <xdr:colOff>50800</xdr:colOff>
      <xdr:row>37</xdr:row>
      <xdr:rowOff>85027</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423533"/>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156147</xdr:rowOff>
    </xdr:from>
    <xdr:to>
      <xdr:col>55</xdr:col>
      <xdr:colOff>50800</xdr:colOff>
      <xdr:row>37</xdr:row>
      <xdr:rowOff>86297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2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7574</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7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698</xdr:rowOff>
    </xdr:from>
    <xdr:to>
      <xdr:col>50</xdr:col>
      <xdr:colOff>165100</xdr:colOff>
      <xdr:row>37</xdr:row>
      <xdr:rowOff>102298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3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118825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1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31178</xdr:rowOff>
    </xdr:from>
    <xdr:to>
      <xdr:col>46</xdr:col>
      <xdr:colOff>38100</xdr:colOff>
      <xdr:row>37</xdr:row>
      <xdr:rowOff>132778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149305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29083</xdr:rowOff>
    </xdr:from>
    <xdr:to>
      <xdr:col>41</xdr:col>
      <xdr:colOff>101600</xdr:colOff>
      <xdr:row>37</xdr:row>
      <xdr:rowOff>130683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121810</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34227</xdr:rowOff>
    </xdr:from>
    <xdr:to>
      <xdr:col>36</xdr:col>
      <xdr:colOff>165100</xdr:colOff>
      <xdr:row>37</xdr:row>
      <xdr:rowOff>135827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152354</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15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111994</xdr:rowOff>
    </xdr:from>
    <xdr:to>
      <xdr:col>55</xdr:col>
      <xdr:colOff>0</xdr:colOff>
      <xdr:row>54</xdr:row>
      <xdr:rowOff>28601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98844"/>
          <a:ext cx="8382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18725</xdr:rowOff>
    </xdr:from>
    <xdr:to>
      <xdr:col>50</xdr:col>
      <xdr:colOff>114300</xdr:colOff>
      <xdr:row>54</xdr:row>
      <xdr:rowOff>28601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27702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2952</xdr:rowOff>
    </xdr:from>
    <xdr:to>
      <xdr:col>45</xdr:col>
      <xdr:colOff>177800</xdr:colOff>
      <xdr:row>54</xdr:row>
      <xdr:rowOff>18725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26125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2952</xdr:rowOff>
    </xdr:from>
    <xdr:to>
      <xdr:col>41</xdr:col>
      <xdr:colOff>50800</xdr:colOff>
      <xdr:row>54</xdr:row>
      <xdr:rowOff>64033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261252"/>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61194</xdr:rowOff>
    </xdr:from>
    <xdr:to>
      <xdr:col>55</xdr:col>
      <xdr:colOff>50800</xdr:colOff>
      <xdr:row>53</xdr:row>
      <xdr:rowOff>162794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84071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149251</xdr:rowOff>
    </xdr:from>
    <xdr:to>
      <xdr:col>50</xdr:col>
      <xdr:colOff>165100</xdr:colOff>
      <xdr:row>54</xdr:row>
      <xdr:rowOff>79401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95928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139375</xdr:rowOff>
    </xdr:from>
    <xdr:to>
      <xdr:col>46</xdr:col>
      <xdr:colOff>38100</xdr:colOff>
      <xdr:row>54</xdr:row>
      <xdr:rowOff>69525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86052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123602</xdr:rowOff>
    </xdr:from>
    <xdr:to>
      <xdr:col>41</xdr:col>
      <xdr:colOff>101600</xdr:colOff>
      <xdr:row>54</xdr:row>
      <xdr:rowOff>53752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70279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9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13233</xdr:rowOff>
    </xdr:from>
    <xdr:to>
      <xdr:col>36</xdr:col>
      <xdr:colOff>165100</xdr:colOff>
      <xdr:row>54</xdr:row>
      <xdr:rowOff>114833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2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131360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0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129566</xdr:rowOff>
    </xdr:from>
    <xdr:to>
      <xdr:col>55</xdr:col>
      <xdr:colOff>0</xdr:colOff>
      <xdr:row>74</xdr:row>
      <xdr:rowOff>133680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302516"/>
          <a:ext cx="838200" cy="51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13056</xdr:rowOff>
    </xdr:from>
    <xdr:to>
      <xdr:col>50</xdr:col>
      <xdr:colOff>114300</xdr:colOff>
      <xdr:row>74</xdr:row>
      <xdr:rowOff>133680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700356"/>
          <a:ext cx="889000" cy="1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24143</xdr:rowOff>
    </xdr:from>
    <xdr:to>
      <xdr:col>45</xdr:col>
      <xdr:colOff>177800</xdr:colOff>
      <xdr:row>74</xdr:row>
      <xdr:rowOff>13056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539993"/>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24143</xdr:rowOff>
    </xdr:from>
    <xdr:to>
      <xdr:col>41</xdr:col>
      <xdr:colOff>50800</xdr:colOff>
      <xdr:row>73</xdr:row>
      <xdr:rowOff>118783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539993"/>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78766</xdr:rowOff>
    </xdr:from>
    <xdr:to>
      <xdr:col>55</xdr:col>
      <xdr:colOff>50800</xdr:colOff>
      <xdr:row>72</xdr:row>
      <xdr:rowOff>8916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2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31793</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0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82880</xdr:rowOff>
    </xdr:from>
    <xdr:to>
      <xdr:col>50</xdr:col>
      <xdr:colOff>165100</xdr:colOff>
      <xdr:row>75</xdr:row>
      <xdr:rowOff>13030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29557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133706</xdr:rowOff>
    </xdr:from>
    <xdr:to>
      <xdr:col>46</xdr:col>
      <xdr:colOff>38100</xdr:colOff>
      <xdr:row>74</xdr:row>
      <xdr:rowOff>63856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6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80383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4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144793</xdr:rowOff>
    </xdr:from>
    <xdr:to>
      <xdr:col>41</xdr:col>
      <xdr:colOff>101600</xdr:colOff>
      <xdr:row>73</xdr:row>
      <xdr:rowOff>74943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4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91470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26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67983</xdr:rowOff>
    </xdr:from>
    <xdr:to>
      <xdr:col>36</xdr:col>
      <xdr:colOff>165100</xdr:colOff>
      <xdr:row>73</xdr:row>
      <xdr:rowOff>169583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5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14660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3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68263</xdr:rowOff>
    </xdr:from>
    <xdr:to>
      <xdr:col>55</xdr:col>
      <xdr:colOff>0</xdr:colOff>
      <xdr:row>93</xdr:row>
      <xdr:rowOff>41593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584166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73575</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1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41593</xdr:rowOff>
    </xdr:from>
    <xdr:to>
      <xdr:col>50</xdr:col>
      <xdr:colOff>114300</xdr:colOff>
      <xdr:row>93</xdr:row>
      <xdr:rowOff>81826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5986443"/>
          <a:ext cx="8890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33304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81826</xdr:rowOff>
    </xdr:from>
    <xdr:to>
      <xdr:col>45</xdr:col>
      <xdr:colOff>177800</xdr:colOff>
      <xdr:row>93</xdr:row>
      <xdr:rowOff>145796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026676"/>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64736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52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14732</xdr:rowOff>
    </xdr:from>
    <xdr:to>
      <xdr:col>41</xdr:col>
      <xdr:colOff>50800</xdr:colOff>
      <xdr:row>93</xdr:row>
      <xdr:rowOff>145796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5959582"/>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17463</xdr:rowOff>
    </xdr:from>
    <xdr:to>
      <xdr:col>55</xdr:col>
      <xdr:colOff>50800</xdr:colOff>
      <xdr:row>92</xdr:row>
      <xdr:rowOff>119063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7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40340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6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162243</xdr:rowOff>
    </xdr:from>
    <xdr:to>
      <xdr:col>50</xdr:col>
      <xdr:colOff>165100</xdr:colOff>
      <xdr:row>93</xdr:row>
      <xdr:rowOff>92393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9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108920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57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31026</xdr:rowOff>
    </xdr:from>
    <xdr:to>
      <xdr:col>46</xdr:col>
      <xdr:colOff>38100</xdr:colOff>
      <xdr:row>93</xdr:row>
      <xdr:rowOff>132626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597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149153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7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94996</xdr:rowOff>
    </xdr:from>
    <xdr:to>
      <xdr:col>41</xdr:col>
      <xdr:colOff>101600</xdr:colOff>
      <xdr:row>94</xdr:row>
      <xdr:rowOff>25146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0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41673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8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135382</xdr:rowOff>
    </xdr:from>
    <xdr:to>
      <xdr:col>36</xdr:col>
      <xdr:colOff>165100</xdr:colOff>
      <xdr:row>93</xdr:row>
      <xdr:rowOff>65532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59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82059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68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144866</xdr:rowOff>
    </xdr:from>
    <xdr:to>
      <xdr:col>85</xdr:col>
      <xdr:colOff>127000</xdr:colOff>
      <xdr:row>38</xdr:row>
      <xdr:rowOff>5786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88516"/>
          <a:ext cx="838200" cy="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5786</xdr:rowOff>
    </xdr:from>
    <xdr:to>
      <xdr:col>81</xdr:col>
      <xdr:colOff>50800</xdr:colOff>
      <xdr:row>38</xdr:row>
      <xdr:rowOff>39619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52088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39619</xdr:rowOff>
    </xdr:from>
    <xdr:to>
      <xdr:col>76</xdr:col>
      <xdr:colOff>114300</xdr:colOff>
      <xdr:row>38</xdr:row>
      <xdr:rowOff>70526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54719"/>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51277</xdr:rowOff>
    </xdr:from>
    <xdr:to>
      <xdr:col>71</xdr:col>
      <xdr:colOff>177800</xdr:colOff>
      <xdr:row>38</xdr:row>
      <xdr:rowOff>70526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566377"/>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94066</xdr:rowOff>
    </xdr:from>
    <xdr:to>
      <xdr:col>85</xdr:col>
      <xdr:colOff>177800</xdr:colOff>
      <xdr:row>38</xdr:row>
      <xdr:rowOff>24216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72493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126436</xdr:rowOff>
    </xdr:from>
    <xdr:to>
      <xdr:col>81</xdr:col>
      <xdr:colOff>101600</xdr:colOff>
      <xdr:row>38</xdr:row>
      <xdr:rowOff>56586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7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47713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6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160269</xdr:rowOff>
    </xdr:from>
    <xdr:to>
      <xdr:col>76</xdr:col>
      <xdr:colOff>165100</xdr:colOff>
      <xdr:row>38</xdr:row>
      <xdr:rowOff>90419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81546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9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19726</xdr:rowOff>
    </xdr:from>
    <xdr:to>
      <xdr:col>72</xdr:col>
      <xdr:colOff>38100</xdr:colOff>
      <xdr:row>38</xdr:row>
      <xdr:rowOff>121326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5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112453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6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477</xdr:rowOff>
    </xdr:from>
    <xdr:to>
      <xdr:col>67</xdr:col>
      <xdr:colOff>101600</xdr:colOff>
      <xdr:row>38</xdr:row>
      <xdr:rowOff>102077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5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93204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6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3128</xdr:rowOff>
    </xdr:from>
    <xdr:to>
      <xdr:col>85</xdr:col>
      <xdr:colOff>127000</xdr:colOff>
      <xdr:row>57</xdr:row>
      <xdr:rowOff>106487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775778"/>
          <a:ext cx="838200" cy="10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3128</xdr:rowOff>
    </xdr:from>
    <xdr:to>
      <xdr:col>81</xdr:col>
      <xdr:colOff>50800</xdr:colOff>
      <xdr:row>58</xdr:row>
      <xdr:rowOff>18411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775778"/>
          <a:ext cx="889000" cy="18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18411</xdr:rowOff>
    </xdr:from>
    <xdr:to>
      <xdr:col>76</xdr:col>
      <xdr:colOff>114300</xdr:colOff>
      <xdr:row>58</xdr:row>
      <xdr:rowOff>151293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962511"/>
          <a:ext cx="889000" cy="1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19881</xdr:rowOff>
    </xdr:from>
    <xdr:to>
      <xdr:col>71</xdr:col>
      <xdr:colOff>177800</xdr:colOff>
      <xdr:row>58</xdr:row>
      <xdr:rowOff>151293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449631"/>
          <a:ext cx="889000" cy="64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153771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55687</xdr:rowOff>
    </xdr:from>
    <xdr:to>
      <xdr:col>85</xdr:col>
      <xdr:colOff>177800</xdr:colOff>
      <xdr:row>57</xdr:row>
      <xdr:rowOff>157287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34114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123778</xdr:rowOff>
    </xdr:from>
    <xdr:to>
      <xdr:col>81</xdr:col>
      <xdr:colOff>101600</xdr:colOff>
      <xdr:row>57</xdr:row>
      <xdr:rowOff>53928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2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45055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1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139061</xdr:rowOff>
    </xdr:from>
    <xdr:to>
      <xdr:col>76</xdr:col>
      <xdr:colOff>165100</xdr:colOff>
      <xdr:row>58</xdr:row>
      <xdr:rowOff>69211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60338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0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100493</xdr:rowOff>
    </xdr:from>
    <xdr:to>
      <xdr:col>72</xdr:col>
      <xdr:colOff>38100</xdr:colOff>
      <xdr:row>59</xdr:row>
      <xdr:rowOff>30643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0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21770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1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140531</xdr:rowOff>
    </xdr:from>
    <xdr:to>
      <xdr:col>67</xdr:col>
      <xdr:colOff>101600</xdr:colOff>
      <xdr:row>55</xdr:row>
      <xdr:rowOff>70681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3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87208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92471</xdr:rowOff>
    </xdr:from>
    <xdr:to>
      <xdr:col>85</xdr:col>
      <xdr:colOff>127000</xdr:colOff>
      <xdr:row>77</xdr:row>
      <xdr:rowOff>16667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608321"/>
          <a:ext cx="838200" cy="60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26362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28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16667</xdr:rowOff>
    </xdr:from>
    <xdr:to>
      <xdr:col>81</xdr:col>
      <xdr:colOff>50800</xdr:colOff>
      <xdr:row>78</xdr:row>
      <xdr:rowOff>129139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218317"/>
          <a:ext cx="889000" cy="2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29425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90687</xdr:rowOff>
    </xdr:from>
    <xdr:to>
      <xdr:col>76</xdr:col>
      <xdr:colOff>114300</xdr:colOff>
      <xdr:row>78</xdr:row>
      <xdr:rowOff>129139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63787"/>
          <a:ext cx="889000" cy="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88311</xdr:rowOff>
    </xdr:from>
    <xdr:to>
      <xdr:col>71</xdr:col>
      <xdr:colOff>177800</xdr:colOff>
      <xdr:row>78</xdr:row>
      <xdr:rowOff>90687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461411"/>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41671</xdr:rowOff>
    </xdr:from>
    <xdr:to>
      <xdr:col>85</xdr:col>
      <xdr:colOff>177800</xdr:colOff>
      <xdr:row>73</xdr:row>
      <xdr:rowOff>143271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55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64548</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4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137317</xdr:rowOff>
    </xdr:from>
    <xdr:to>
      <xdr:col>81</xdr:col>
      <xdr:colOff>101600</xdr:colOff>
      <xdr:row>77</xdr:row>
      <xdr:rowOff>67467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83994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29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78339</xdr:rowOff>
    </xdr:from>
    <xdr:to>
      <xdr:col>76</xdr:col>
      <xdr:colOff>165100</xdr:colOff>
      <xdr:row>79</xdr:row>
      <xdr:rowOff>8489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171066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54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39887</xdr:rowOff>
    </xdr:from>
    <xdr:to>
      <xdr:col>72</xdr:col>
      <xdr:colOff>38100</xdr:colOff>
      <xdr:row>78</xdr:row>
      <xdr:rowOff>141487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158014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8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37511</xdr:rowOff>
    </xdr:from>
    <xdr:to>
      <xdr:col>67</xdr:col>
      <xdr:colOff>101600</xdr:colOff>
      <xdr:row>78</xdr:row>
      <xdr:rowOff>139111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155638</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18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14294</xdr:rowOff>
    </xdr:from>
    <xdr:to>
      <xdr:col>85</xdr:col>
      <xdr:colOff>127000</xdr:colOff>
      <xdr:row>94</xdr:row>
      <xdr:rowOff>38430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130594"/>
          <a:ext cx="838200" cy="2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112592</xdr:rowOff>
    </xdr:from>
    <xdr:to>
      <xdr:col>81</xdr:col>
      <xdr:colOff>50800</xdr:colOff>
      <xdr:row>94</xdr:row>
      <xdr:rowOff>14294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05744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112592</xdr:rowOff>
    </xdr:from>
    <xdr:to>
      <xdr:col>76</xdr:col>
      <xdr:colOff>114300</xdr:colOff>
      <xdr:row>94</xdr:row>
      <xdr:rowOff>5587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057442"/>
          <a:ext cx="889000" cy="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5587</xdr:rowOff>
    </xdr:from>
    <xdr:to>
      <xdr:col>71</xdr:col>
      <xdr:colOff>177800</xdr:colOff>
      <xdr:row>94</xdr:row>
      <xdr:rowOff>13399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121887"/>
          <a:ext cx="889000" cy="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62831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64316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159080</xdr:rowOff>
    </xdr:from>
    <xdr:to>
      <xdr:col>85</xdr:col>
      <xdr:colOff>177800</xdr:colOff>
      <xdr:row>94</xdr:row>
      <xdr:rowOff>89230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10507</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134944</xdr:rowOff>
    </xdr:from>
    <xdr:to>
      <xdr:col>81</xdr:col>
      <xdr:colOff>101600</xdr:colOff>
      <xdr:row>94</xdr:row>
      <xdr:rowOff>65094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0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81621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8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61792</xdr:rowOff>
    </xdr:from>
    <xdr:to>
      <xdr:col>76</xdr:col>
      <xdr:colOff>165100</xdr:colOff>
      <xdr:row>93</xdr:row>
      <xdr:rowOff>163392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0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8469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7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126237</xdr:rowOff>
    </xdr:from>
    <xdr:to>
      <xdr:col>72</xdr:col>
      <xdr:colOff>38100</xdr:colOff>
      <xdr:row>94</xdr:row>
      <xdr:rowOff>56387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72914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134049</xdr:rowOff>
    </xdr:from>
    <xdr:to>
      <xdr:col>67</xdr:col>
      <xdr:colOff>101600</xdr:colOff>
      <xdr:row>94</xdr:row>
      <xdr:rowOff>64199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80726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住民一人当たりのコストでは、令和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年度は総務費が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184,994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円と突出しており、前年度より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円増となった。特別定額給付金給付事業が実施されたことに加えて、市庁舎改築等の大型事業の本格化が主要因である。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24,872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円上回っている。主な増要因は、新型コロナウイルス感染症拡大の影響に対応するための経済対策事業を行ったことであり、また、類似団体平均を上回っている要因は、市制度融資金融機関預託金を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億円程度支出しているためであり、この預託金を除いた場合、平均値を下回る結果となる。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災害復旧費は、令和元年東日本台風災害等に係る復旧事業により、前年度比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については、令和元年東日本台風に係る災害復旧等の臨時財政需要の増加や新型コロナウイルス感染拡大の影響により、市税等の収入が大幅に減少したことから、実質単年度収支は赤字となっているが、前年度に引き続き財政調整基金を</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億円取り崩すことで実質収支は黒字を確保している。</a:t>
          </a:r>
        </a:p>
        <a:p>
          <a:r>
            <a:rPr kumimoji="1" lang="ja-JP" altLang="en-US" sz="1200">
              <a:solidFill>
                <a:sysClr val="windowText" lastClr="000000"/>
              </a:solidFill>
              <a:latin typeface="ＭＳ ゴシック" pitchFamily="49" charset="-128"/>
              <a:ea typeface="ＭＳ ゴシック" pitchFamily="49" charset="-128"/>
            </a:rPr>
            <a:t>　引き続き、財政調整基金等の残高に配意するとともに、計画的な財政運営に努めていく。</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全ての会計で黒字決算となっており、連結実質赤字は算定されない。令和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年度は会計合計で約</a:t>
          </a:r>
          <a:r>
            <a:rPr kumimoji="1" lang="en-US" altLang="ja-JP" sz="1400">
              <a:solidFill>
                <a:sysClr val="windowText" lastClr="000000"/>
              </a:solidFill>
              <a:latin typeface="ＭＳ ゴシック" pitchFamily="49" charset="-128"/>
              <a:ea typeface="ＭＳ ゴシック" pitchFamily="49" charset="-128"/>
            </a:rPr>
            <a:t>116.8</a:t>
          </a:r>
          <a:r>
            <a:rPr kumimoji="1" lang="ja-JP" altLang="en-US" sz="1400">
              <a:solidFill>
                <a:sysClr val="windowText" lastClr="000000"/>
              </a:solidFill>
              <a:latin typeface="ＭＳ ゴシック" pitchFamily="49" charset="-128"/>
              <a:ea typeface="ＭＳ ゴシック" pitchFamily="49" charset="-128"/>
            </a:rPr>
            <a:t>億円の黒字となり、令和元年度から</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億円の減となった。</a:t>
          </a:r>
        </a:p>
        <a:p>
          <a:r>
            <a:rPr kumimoji="1" lang="ja-JP" altLang="en-US" sz="1400">
              <a:solidFill>
                <a:sysClr val="windowText" lastClr="000000"/>
              </a:solidFill>
              <a:latin typeface="ＭＳ ゴシック" pitchFamily="49" charset="-128"/>
              <a:ea typeface="ＭＳ ゴシック" pitchFamily="49" charset="-128"/>
            </a:rPr>
            <a:t>　会計合計の主な内訳は、水道事業会計</a:t>
          </a:r>
          <a:r>
            <a:rPr kumimoji="1" lang="en-US" altLang="ja-JP" sz="1400">
              <a:solidFill>
                <a:sysClr val="windowText" lastClr="000000"/>
              </a:solidFill>
              <a:latin typeface="ＭＳ ゴシック" pitchFamily="49" charset="-128"/>
              <a:ea typeface="ＭＳ ゴシック" pitchFamily="49" charset="-128"/>
            </a:rPr>
            <a:t>40.2</a:t>
          </a:r>
          <a:r>
            <a:rPr kumimoji="1" lang="ja-JP" altLang="en-US" sz="1400">
              <a:solidFill>
                <a:sysClr val="windowText" lastClr="000000"/>
              </a:solidFill>
              <a:latin typeface="ＭＳ ゴシック" pitchFamily="49" charset="-128"/>
              <a:ea typeface="ＭＳ ゴシック" pitchFamily="49" charset="-128"/>
            </a:rPr>
            <a:t>億円、公共下水道事業会計</a:t>
          </a:r>
          <a:r>
            <a:rPr kumimoji="1" lang="en-US" altLang="ja-JP" sz="1400">
              <a:solidFill>
                <a:sysClr val="windowText" lastClr="000000"/>
              </a:solidFill>
              <a:latin typeface="ＭＳ ゴシック" pitchFamily="49" charset="-128"/>
              <a:ea typeface="ＭＳ ゴシック" pitchFamily="49" charset="-128"/>
            </a:rPr>
            <a:t>33.6</a:t>
          </a:r>
          <a:r>
            <a:rPr kumimoji="1" lang="ja-JP" altLang="en-US" sz="1400">
              <a:solidFill>
                <a:sysClr val="windowText" lastClr="000000"/>
              </a:solidFill>
              <a:latin typeface="ＭＳ ゴシック" pitchFamily="49" charset="-128"/>
              <a:ea typeface="ＭＳ ゴシック" pitchFamily="49" charset="-128"/>
            </a:rPr>
            <a:t>億円、一般会計</a:t>
          </a:r>
          <a:r>
            <a:rPr kumimoji="1" lang="en-US" altLang="ja-JP" sz="1400">
              <a:solidFill>
                <a:sysClr val="windowText" lastClr="000000"/>
              </a:solidFill>
              <a:latin typeface="ＭＳ ゴシック" pitchFamily="49" charset="-128"/>
              <a:ea typeface="ＭＳ ゴシック" pitchFamily="49" charset="-128"/>
            </a:rPr>
            <a:t>13.5</a:t>
          </a:r>
          <a:r>
            <a:rPr kumimoji="1" lang="ja-JP" altLang="en-US" sz="1400">
              <a:solidFill>
                <a:sysClr val="windowText" lastClr="000000"/>
              </a:solidFill>
              <a:latin typeface="ＭＳ ゴシック" pitchFamily="49" charset="-128"/>
              <a:ea typeface="ＭＳ ゴシック" pitchFamily="49" charset="-128"/>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96420395</v>
      </c>
      <c r="BO4" s="464"/>
      <c r="BP4" s="464"/>
      <c r="BQ4" s="464"/>
      <c r="BR4" s="464"/>
      <c r="BS4" s="464"/>
      <c r="BT4" s="464"/>
      <c r="BU4" s="465"/>
      <c r="BV4" s="463">
        <v>71495816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3.4</v>
      </c>
      <c r="CU4" s="648"/>
      <c r="CV4" s="648"/>
      <c r="CW4" s="648"/>
      <c r="CX4" s="648"/>
      <c r="CY4" s="648"/>
      <c r="CZ4" s="648"/>
      <c r="DA4" s="649"/>
      <c r="DB4" s="647">
        <v>4.4000000000000004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94529774</v>
      </c>
      <c r="BO5" s="469"/>
      <c r="BP5" s="469"/>
      <c r="BQ5" s="469"/>
      <c r="BR5" s="469"/>
      <c r="BS5" s="469"/>
      <c r="BT5" s="469"/>
      <c r="BU5" s="470"/>
      <c r="BV5" s="468">
        <v>69265171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89.8</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1890621</v>
      </c>
      <c r="BO6" s="469"/>
      <c r="BP6" s="469"/>
      <c r="BQ6" s="469"/>
      <c r="BR6" s="469"/>
      <c r="BS6" s="469"/>
      <c r="BT6" s="469"/>
      <c r="BU6" s="470"/>
      <c r="BV6" s="468">
        <v>2230645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94.2</v>
      </c>
      <c r="CU6" s="622"/>
      <c r="CV6" s="622"/>
      <c r="CW6" s="622"/>
      <c r="CX6" s="622"/>
      <c r="CY6" s="622"/>
      <c r="CZ6" s="622"/>
      <c r="DA6" s="623"/>
      <c r="DB6" s="621">
        <v>94.5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517282</v>
      </c>
      <c r="BO7" s="469"/>
      <c r="BP7" s="469"/>
      <c r="BQ7" s="469"/>
      <c r="BR7" s="469"/>
      <c r="BS7" s="469"/>
      <c r="BT7" s="469"/>
      <c r="BU7" s="470"/>
      <c r="BV7" s="468">
        <v>488719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40462521</v>
      </c>
      <c r="CU7" s="469"/>
      <c r="CV7" s="469"/>
      <c r="CW7" s="469"/>
      <c r="CX7" s="469"/>
      <c r="CY7" s="469"/>
      <c r="CZ7" s="469"/>
      <c r="DA7" s="470"/>
      <c r="DB7" s="468">
        <v>39792241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1373339</v>
      </c>
      <c r="BO8" s="469"/>
      <c r="BP8" s="469"/>
      <c r="BQ8" s="469"/>
      <c r="BR8" s="469"/>
      <c r="BS8" s="469"/>
      <c r="BT8" s="469"/>
      <c r="BU8" s="470"/>
      <c r="BV8" s="468">
        <v>1741926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154055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-368587</v>
      </c>
      <c r="BO9" s="469"/>
      <c r="BP9" s="469"/>
      <c r="BQ9" s="469"/>
      <c r="BR9" s="469"/>
      <c r="BS9" s="469"/>
      <c r="BT9" s="469"/>
      <c r="BU9" s="470"/>
      <c r="BV9" s="468">
        <v>-467497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14.7</v>
      </c>
      <c r="CU9" s="439"/>
      <c r="CV9" s="439"/>
      <c r="CW9" s="439"/>
      <c r="CX9" s="439"/>
      <c r="CY9" s="439"/>
      <c r="CZ9" s="439"/>
      <c r="DA9" s="440"/>
      <c r="DB9" s="438">
        <v>15.6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156827</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0</v>
      </c>
      <c r="BO10" s="469"/>
      <c r="BP10" s="469"/>
      <c r="BQ10" s="469"/>
      <c r="BR10" s="469"/>
      <c r="BS10" s="469"/>
      <c r="BT10" s="469"/>
      <c r="BU10" s="470"/>
      <c r="BV10" s="468">
        <v>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155595</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300000</v>
      </c>
      <c r="BO12" s="469"/>
      <c r="BP12" s="469"/>
      <c r="BQ12" s="469"/>
      <c r="BR12" s="469"/>
      <c r="BS12" s="469"/>
      <c r="BT12" s="469"/>
      <c r="BU12" s="470"/>
      <c r="BV12" s="468">
        <v>200000</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151794</v>
      </c>
      <c r="S13" s="572"/>
      <c r="T13" s="572"/>
      <c r="U13" s="572"/>
      <c r="V13" s="573"/>
      <c r="W13" s="559" t="s">
        <v>142</v>
      </c>
      <c r="X13" s="481"/>
      <c r="Y13" s="481"/>
      <c r="Z13" s="481"/>
      <c r="AA13" s="481"/>
      <c r="AB13" s="482"/>
      <c r="AC13" s="444">
        <v>3964</v>
      </c>
      <c r="AD13" s="445"/>
      <c r="AE13" s="445"/>
      <c r="AF13" s="445"/>
      <c r="AG13" s="446"/>
      <c r="AH13" s="444">
        <v>4677</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-668587</v>
      </c>
      <c r="BO13" s="469"/>
      <c r="BP13" s="469"/>
      <c r="BQ13" s="469"/>
      <c r="BR13" s="469"/>
      <c r="BS13" s="469"/>
      <c r="BT13" s="469"/>
      <c r="BU13" s="470"/>
      <c r="BV13" s="468">
        <v>-667497</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5.3</v>
      </c>
      <c r="CU13" s="439"/>
      <c r="CV13" s="439"/>
      <c r="CW13" s="439"/>
      <c r="CX13" s="439"/>
      <c r="CY13" s="439"/>
      <c r="CZ13" s="439"/>
      <c r="DA13" s="440"/>
      <c r="DB13" s="438">
        <v>5.4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156810</v>
      </c>
      <c r="S14" s="572"/>
      <c r="T14" s="572"/>
      <c r="U14" s="572"/>
      <c r="V14" s="573"/>
      <c r="W14" s="574"/>
      <c r="X14" s="484"/>
      <c r="Y14" s="484"/>
      <c r="Z14" s="484"/>
      <c r="AA14" s="484"/>
      <c r="AB14" s="485"/>
      <c r="AC14" s="564">
        <v>5.3</v>
      </c>
      <c r="AD14" s="565"/>
      <c r="AE14" s="565"/>
      <c r="AF14" s="565"/>
      <c r="AG14" s="566"/>
      <c r="AH14" s="564">
        <v>6.2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36.4</v>
      </c>
      <c r="CU14" s="576"/>
      <c r="CV14" s="576"/>
      <c r="CW14" s="576"/>
      <c r="CX14" s="576"/>
      <c r="CY14" s="576"/>
      <c r="CZ14" s="576"/>
      <c r="DA14" s="577"/>
      <c r="DB14" s="575">
        <v>28.9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152768</v>
      </c>
      <c r="S15" s="572"/>
      <c r="T15" s="572"/>
      <c r="U15" s="572"/>
      <c r="V15" s="573"/>
      <c r="W15" s="559" t="s">
        <v>149</v>
      </c>
      <c r="X15" s="481"/>
      <c r="Y15" s="481"/>
      <c r="Z15" s="481"/>
      <c r="AA15" s="481"/>
      <c r="AB15" s="482"/>
      <c r="AC15" s="444">
        <v>25443</v>
      </c>
      <c r="AD15" s="445"/>
      <c r="AE15" s="445"/>
      <c r="AF15" s="445"/>
      <c r="AG15" s="446"/>
      <c r="AH15" s="444">
        <v>25421</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19946384</v>
      </c>
      <c r="BO15" s="464"/>
      <c r="BP15" s="464"/>
      <c r="BQ15" s="464"/>
      <c r="BR15" s="464"/>
      <c r="BS15" s="464"/>
      <c r="BT15" s="464"/>
      <c r="BU15" s="465"/>
      <c r="BV15" s="463">
        <v>19101762</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34</v>
      </c>
      <c r="AD16" s="565"/>
      <c r="AE16" s="565"/>
      <c r="AF16" s="565"/>
      <c r="AG16" s="566"/>
      <c r="AH16" s="564">
        <v>33.9</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33054437</v>
      </c>
      <c r="BO16" s="469"/>
      <c r="BP16" s="469"/>
      <c r="BQ16" s="469"/>
      <c r="BR16" s="469"/>
      <c r="BS16" s="469"/>
      <c r="BT16" s="469"/>
      <c r="BU16" s="470"/>
      <c r="BV16" s="468">
        <v>32065534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45379</v>
      </c>
      <c r="AD17" s="445"/>
      <c r="AE17" s="445"/>
      <c r="AF17" s="445"/>
      <c r="AG17" s="446"/>
      <c r="AH17" s="444">
        <v>44893</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25268048</v>
      </c>
      <c r="BO17" s="469"/>
      <c r="BP17" s="469"/>
      <c r="BQ17" s="469"/>
      <c r="BR17" s="469"/>
      <c r="BS17" s="469"/>
      <c r="BT17" s="469"/>
      <c r="BU17" s="470"/>
      <c r="BV17" s="468">
        <v>24388528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552.04</v>
      </c>
      <c r="M18" s="533"/>
      <c r="N18" s="533"/>
      <c r="O18" s="533"/>
      <c r="P18" s="533"/>
      <c r="Q18" s="533"/>
      <c r="R18" s="534"/>
      <c r="S18" s="534"/>
      <c r="T18" s="534"/>
      <c r="U18" s="534"/>
      <c r="V18" s="535"/>
      <c r="W18" s="549"/>
      <c r="X18" s="550"/>
      <c r="Y18" s="550"/>
      <c r="Z18" s="550"/>
      <c r="AA18" s="550"/>
      <c r="AB18" s="560"/>
      <c r="AC18" s="432">
        <v>60.7</v>
      </c>
      <c r="AD18" s="433"/>
      <c r="AE18" s="433"/>
      <c r="AF18" s="433"/>
      <c r="AG18" s="536"/>
      <c r="AH18" s="432">
        <v>59.9</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36400355</v>
      </c>
      <c r="BO18" s="469"/>
      <c r="BP18" s="469"/>
      <c r="BQ18" s="469"/>
      <c r="BR18" s="469"/>
      <c r="BS18" s="469"/>
      <c r="BT18" s="469"/>
      <c r="BU18" s="470"/>
      <c r="BV18" s="468">
        <v>36546959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279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47374544</v>
      </c>
      <c r="BO19" s="469"/>
      <c r="BP19" s="469"/>
      <c r="BQ19" s="469"/>
      <c r="BR19" s="469"/>
      <c r="BS19" s="469"/>
      <c r="BT19" s="469"/>
      <c r="BU19" s="470"/>
      <c r="BV19" s="468">
        <v>46037074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64296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67061075</v>
      </c>
      <c r="BO23" s="469"/>
      <c r="BP23" s="469"/>
      <c r="BQ23" s="469"/>
      <c r="BR23" s="469"/>
      <c r="BS23" s="469"/>
      <c r="BT23" s="469"/>
      <c r="BU23" s="470"/>
      <c r="BV23" s="468">
        <v>62355670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9960</v>
      </c>
      <c r="R24" s="445"/>
      <c r="S24" s="445"/>
      <c r="T24" s="445"/>
      <c r="U24" s="445"/>
      <c r="V24" s="446"/>
      <c r="W24" s="510"/>
      <c r="X24" s="501"/>
      <c r="Y24" s="502"/>
      <c r="Z24" s="441" t="s">
        <v>173</v>
      </c>
      <c r="AA24" s="442"/>
      <c r="AB24" s="442"/>
      <c r="AC24" s="442"/>
      <c r="AD24" s="442"/>
      <c r="AE24" s="442"/>
      <c r="AF24" s="442"/>
      <c r="AG24" s="443"/>
      <c r="AH24" s="444">
        <v>1131</v>
      </c>
      <c r="AI24" s="445"/>
      <c r="AJ24" s="445"/>
      <c r="AK24" s="445"/>
      <c r="AL24" s="446"/>
      <c r="AM24" s="444">
        <v>3583008</v>
      </c>
      <c r="AN24" s="445"/>
      <c r="AO24" s="445"/>
      <c r="AP24" s="445"/>
      <c r="AQ24" s="445"/>
      <c r="AR24" s="446"/>
      <c r="AS24" s="444">
        <v>3168</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36288637</v>
      </c>
      <c r="BO24" s="469"/>
      <c r="BP24" s="469"/>
      <c r="BQ24" s="469"/>
      <c r="BR24" s="469"/>
      <c r="BS24" s="469"/>
      <c r="BT24" s="469"/>
      <c r="BU24" s="470"/>
      <c r="BV24" s="468">
        <v>36643575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8000</v>
      </c>
      <c r="R25" s="445"/>
      <c r="S25" s="445"/>
      <c r="T25" s="445"/>
      <c r="U25" s="445"/>
      <c r="V25" s="446"/>
      <c r="W25" s="510"/>
      <c r="X25" s="501"/>
      <c r="Y25" s="502"/>
      <c r="Z25" s="441" t="s">
        <v>176</v>
      </c>
      <c r="AA25" s="442"/>
      <c r="AB25" s="442"/>
      <c r="AC25" s="442"/>
      <c r="AD25" s="442"/>
      <c r="AE25" s="442"/>
      <c r="AF25" s="442"/>
      <c r="AG25" s="443"/>
      <c r="AH25" s="444" t="s">
        <v>177</v>
      </c>
      <c r="AI25" s="445"/>
      <c r="AJ25" s="445"/>
      <c r="AK25" s="445"/>
      <c r="AL25" s="446"/>
      <c r="AM25" s="444" t="s">
        <v>140</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2992559</v>
      </c>
      <c r="BO25" s="464"/>
      <c r="BP25" s="464"/>
      <c r="BQ25" s="464"/>
      <c r="BR25" s="464"/>
      <c r="BS25" s="464"/>
      <c r="BT25" s="464"/>
      <c r="BU25" s="465"/>
      <c r="BV25" s="463">
        <v>7823369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7060</v>
      </c>
      <c r="R26" s="445"/>
      <c r="S26" s="445"/>
      <c r="T26" s="445"/>
      <c r="U26" s="445"/>
      <c r="V26" s="446"/>
      <c r="W26" s="510"/>
      <c r="X26" s="501"/>
      <c r="Y26" s="502"/>
      <c r="Z26" s="441" t="s">
        <v>180</v>
      </c>
      <c r="AA26" s="523"/>
      <c r="AB26" s="523"/>
      <c r="AC26" s="523"/>
      <c r="AD26" s="523"/>
      <c r="AE26" s="523"/>
      <c r="AF26" s="523"/>
      <c r="AG26" s="524"/>
      <c r="AH26" s="444">
        <v>85</v>
      </c>
      <c r="AI26" s="445"/>
      <c r="AJ26" s="445"/>
      <c r="AK26" s="445"/>
      <c r="AL26" s="446"/>
      <c r="AM26" s="444">
        <v>258825</v>
      </c>
      <c r="AN26" s="445"/>
      <c r="AO26" s="445"/>
      <c r="AP26" s="445"/>
      <c r="AQ26" s="445"/>
      <c r="AR26" s="446"/>
      <c r="AS26" s="444">
        <v>3045</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140</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5420</v>
      </c>
      <c r="R27" s="445"/>
      <c r="S27" s="445"/>
      <c r="T27" s="445"/>
      <c r="U27" s="445"/>
      <c r="V27" s="446"/>
      <c r="W27" s="510"/>
      <c r="X27" s="501"/>
      <c r="Y27" s="502"/>
      <c r="Z27" s="441" t="s">
        <v>183</v>
      </c>
      <c r="AA27" s="442"/>
      <c r="AB27" s="442"/>
      <c r="AC27" s="442"/>
      <c r="AD27" s="442"/>
      <c r="AE27" s="442"/>
      <c r="AF27" s="442"/>
      <c r="AG27" s="443"/>
      <c r="AH27" s="444">
        <v>4</v>
      </c>
      <c r="AI27" s="445"/>
      <c r="AJ27" s="445"/>
      <c r="AK27" s="445"/>
      <c r="AL27" s="446"/>
      <c r="AM27" s="444">
        <v>13950</v>
      </c>
      <c r="AN27" s="445"/>
      <c r="AO27" s="445"/>
      <c r="AP27" s="445"/>
      <c r="AQ27" s="445"/>
      <c r="AR27" s="446"/>
      <c r="AS27" s="444">
        <v>3488</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2079022</v>
      </c>
      <c r="BO27" s="472"/>
      <c r="BP27" s="472"/>
      <c r="BQ27" s="472"/>
      <c r="BR27" s="472"/>
      <c r="BS27" s="472"/>
      <c r="BT27" s="472"/>
      <c r="BU27" s="473"/>
      <c r="BV27" s="471">
        <v>2079022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4750</v>
      </c>
      <c r="R28" s="445"/>
      <c r="S28" s="445"/>
      <c r="T28" s="445"/>
      <c r="U28" s="445"/>
      <c r="V28" s="446"/>
      <c r="W28" s="510"/>
      <c r="X28" s="501"/>
      <c r="Y28" s="502"/>
      <c r="Z28" s="441" t="s">
        <v>186</v>
      </c>
      <c r="AA28" s="442"/>
      <c r="AB28" s="442"/>
      <c r="AC28" s="442"/>
      <c r="AD28" s="442"/>
      <c r="AE28" s="442"/>
      <c r="AF28" s="442"/>
      <c r="AG28" s="443"/>
      <c r="AH28" s="444" t="s">
        <v>140</v>
      </c>
      <c r="AI28" s="445"/>
      <c r="AJ28" s="445"/>
      <c r="AK28" s="445"/>
      <c r="AL28" s="446"/>
      <c r="AM28" s="444" t="s">
        <v>130</v>
      </c>
      <c r="AN28" s="445"/>
      <c r="AO28" s="445"/>
      <c r="AP28" s="445"/>
      <c r="AQ28" s="445"/>
      <c r="AR28" s="446"/>
      <c r="AS28" s="444" t="s">
        <v>140</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3609204</v>
      </c>
      <c r="BO28" s="464"/>
      <c r="BP28" s="464"/>
      <c r="BQ28" s="464"/>
      <c r="BR28" s="464"/>
      <c r="BS28" s="464"/>
      <c r="BT28" s="464"/>
      <c r="BU28" s="465"/>
      <c r="BV28" s="463">
        <v>3909204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28</v>
      </c>
      <c r="M29" s="445"/>
      <c r="N29" s="445"/>
      <c r="O29" s="445"/>
      <c r="P29" s="446"/>
      <c r="Q29" s="444">
        <v>4430</v>
      </c>
      <c r="R29" s="445"/>
      <c r="S29" s="445"/>
      <c r="T29" s="445"/>
      <c r="U29" s="445"/>
      <c r="V29" s="446"/>
      <c r="W29" s="511"/>
      <c r="X29" s="512"/>
      <c r="Y29" s="513"/>
      <c r="Z29" s="441" t="s">
        <v>189</v>
      </c>
      <c r="AA29" s="442"/>
      <c r="AB29" s="442"/>
      <c r="AC29" s="442"/>
      <c r="AD29" s="442"/>
      <c r="AE29" s="442"/>
      <c r="AF29" s="442"/>
      <c r="AG29" s="443"/>
      <c r="AH29" s="444">
        <v>1135</v>
      </c>
      <c r="AI29" s="445"/>
      <c r="AJ29" s="445"/>
      <c r="AK29" s="445"/>
      <c r="AL29" s="446"/>
      <c r="AM29" s="444">
        <v>3596958</v>
      </c>
      <c r="AN29" s="445"/>
      <c r="AO29" s="445"/>
      <c r="AP29" s="445"/>
      <c r="AQ29" s="445"/>
      <c r="AR29" s="446"/>
      <c r="AS29" s="444">
        <v>3169</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4759539</v>
      </c>
      <c r="BO29" s="469"/>
      <c r="BP29" s="469"/>
      <c r="BQ29" s="469"/>
      <c r="BR29" s="469"/>
      <c r="BS29" s="469"/>
      <c r="BT29" s="469"/>
      <c r="BU29" s="470"/>
      <c r="BV29" s="468">
        <v>4759314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99.4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11407332</v>
      </c>
      <c r="BO30" s="472"/>
      <c r="BP30" s="472"/>
      <c r="BQ30" s="472"/>
      <c r="BR30" s="472"/>
      <c r="BS30" s="472"/>
      <c r="BT30" s="472"/>
      <c r="BU30" s="473"/>
      <c r="BV30" s="471">
        <v>11792172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198</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上田市国民健康保険事業特別会計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IF('各会計、関係団体の財政状況及び健全化判断比率'!B32="","",'各会計、関係団体の財政状況及び健全化判断比率'!B32)</f>
        <v>上田市水道事業会計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上田地域広域連合（一般会計）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24</v>
      </c>
      <c r="CP34" s="427"/>
      <c r="CQ34" s="426" t="str">
        <f>IF('各会計、関係団体の財政状況及び健全化判断比率'!BS7="","",'各会計、関係団体の財政状況及び健全化判断比率'!BS7)</f>
        <v>上田市土地開発公社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上田市土地取得事業特別会計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上田市後期高齢者医療事業特別会計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IF('各会計、関係団体の財政状況及び健全化判断比率'!B33="","",'各会計、関係団体の財政状況及び健全化判断比率'!B33)</f>
        <v>上田市公共下水道事業会計(公共下水道事業)</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上田地域広域連合（ふるさと市町村圏基金特別会計）</v>
      </c>
      <c r="BZ35" s="426"/>
      <c r="CA35" s="426"/>
      <c r="CB35" s="426"/>
      <c r="CC35" s="426"/>
      <c r="CD35" s="426"/>
      <c r="CE35" s="426"/>
      <c r="CF35" s="426"/>
      <c r="CG35" s="426"/>
      <c r="CH35" s="426"/>
      <c r="CI35" s="426"/>
      <c r="CJ35" s="426"/>
      <c r="CK35" s="426"/>
      <c r="CL35" s="426"/>
      <c r="CM35" s="426"/>
      <c r="CN35" s="214"/>
      <c r="CO35" s="427">
        <f t="shared" ref="CO35:CO43" si="3">IF(CQ35="","",CO34+1)</f>
        <v>25</v>
      </c>
      <c r="CP35" s="427"/>
      <c r="CQ35" s="426" t="str">
        <f>IF('各会計、関係団体の財政状況及び健全化判断比率'!BS8="","",'各会計、関係団体の財政状況及び健全化判断比率'!BS8)</f>
        <v>上田市体育協会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上田市同和地区住宅新築資金等貸付事業特別会計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上田市介護保険事業特別会計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IF('各会計、関係団体の財政状況及び健全化判断比率'!B34="","",'各会計、関係団体の財政状況及び健全化判断比率'!B34)</f>
        <v>上田市公共下水道事業会計(特定環境保全公共下水道事業)</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上田地域広域連合（介護保険特別会計）</v>
      </c>
      <c r="BZ36" s="426"/>
      <c r="CA36" s="426"/>
      <c r="CB36" s="426"/>
      <c r="CC36" s="426"/>
      <c r="CD36" s="426"/>
      <c r="CE36" s="426"/>
      <c r="CF36" s="426"/>
      <c r="CG36" s="426"/>
      <c r="CH36" s="426"/>
      <c r="CI36" s="426"/>
      <c r="CJ36" s="426"/>
      <c r="CK36" s="426"/>
      <c r="CL36" s="426"/>
      <c r="CM36" s="426"/>
      <c r="CN36" s="214"/>
      <c r="CO36" s="427">
        <f t="shared" si="3"/>
        <v>26</v>
      </c>
      <c r="CP36" s="427"/>
      <c r="CQ36" s="426" t="str">
        <f>IF('各会計、関係団体の財政状況及び健全化判断比率'!BS9="","",'各会計、関係団体の財政状況及び健全化判断比率'!BS9)</f>
        <v>上田市地域振興事業団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上田市武石診療所事業特別会計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上田市駐車場事業特別会計</v>
      </c>
      <c r="X37" s="426"/>
      <c r="Y37" s="426"/>
      <c r="Z37" s="426"/>
      <c r="AA37" s="426"/>
      <c r="AB37" s="426"/>
      <c r="AC37" s="426"/>
      <c r="AD37" s="426"/>
      <c r="AE37" s="426"/>
      <c r="AF37" s="426"/>
      <c r="AG37" s="426"/>
      <c r="AH37" s="426"/>
      <c r="AI37" s="426"/>
      <c r="AJ37" s="426"/>
      <c r="AK37" s="426"/>
      <c r="AL37" s="214"/>
      <c r="AM37" s="427">
        <f t="shared" si="0"/>
        <v>12</v>
      </c>
      <c r="AN37" s="427"/>
      <c r="AO37" s="426" t="str">
        <f>IF('各会計、関係団体の財政状況及び健全化判断比率'!B35="","",'各会計、関係団体の財政状況及び健全化判断比率'!B35)</f>
        <v>上田市農業集落排水事業会計(農業集落排水事業)</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上田地域広域連合（消防特別会計）</v>
      </c>
      <c r="BZ37" s="426"/>
      <c r="CA37" s="426"/>
      <c r="CB37" s="426"/>
      <c r="CC37" s="426"/>
      <c r="CD37" s="426"/>
      <c r="CE37" s="426"/>
      <c r="CF37" s="426"/>
      <c r="CG37" s="426"/>
      <c r="CH37" s="426"/>
      <c r="CI37" s="426"/>
      <c r="CJ37" s="426"/>
      <c r="CK37" s="426"/>
      <c r="CL37" s="426"/>
      <c r="CM37" s="426"/>
      <c r="CN37" s="214"/>
      <c r="CO37" s="427">
        <f t="shared" si="3"/>
        <v>27</v>
      </c>
      <c r="CP37" s="427"/>
      <c r="CQ37" s="426" t="str">
        <f>IF('各会計、関係団体の財政状況及び健全化判断比率'!BS10="","",'各会計、関係団体の財政状況及び健全化判断比率'!BS10)</f>
        <v>丸子温泉開発株式会社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f t="shared" si="0"/>
        <v>13</v>
      </c>
      <c r="AN38" s="427"/>
      <c r="AO38" s="426" t="str">
        <f>IF('各会計、関係団体の財政状況及び健全化判断比率'!B36="","",'各会計、関係団体の財政状況及び健全化判断比率'!B36)</f>
        <v>上田市農業集落排水事業会計(小規模集合排水処理事業)</v>
      </c>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青木村及び上田市共有財産組合</v>
      </c>
      <c r="BZ38" s="426"/>
      <c r="CA38" s="426"/>
      <c r="CB38" s="426"/>
      <c r="CC38" s="426"/>
      <c r="CD38" s="426"/>
      <c r="CE38" s="426"/>
      <c r="CF38" s="426"/>
      <c r="CG38" s="426"/>
      <c r="CH38" s="426"/>
      <c r="CI38" s="426"/>
      <c r="CJ38" s="426"/>
      <c r="CK38" s="426"/>
      <c r="CL38" s="426"/>
      <c r="CM38" s="426"/>
      <c r="CN38" s="214"/>
      <c r="CO38" s="427">
        <f t="shared" si="3"/>
        <v>28</v>
      </c>
      <c r="CP38" s="427"/>
      <c r="CQ38" s="426" t="str">
        <f>IF('各会計、関係団体の財政状況及び健全化判断比率'!BS11="","",'各会計、関係団体の財政状況及び健全化判断比率'!BS11)</f>
        <v>公立大学法人　長野大学</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上田市長和町中学校組合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長野県後期高齢者医療広域連合（一般会計）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21</v>
      </c>
      <c r="BX41" s="427"/>
      <c r="BY41" s="426" t="str">
        <f>IF('各会計、関係団体の財政状況及び健全化判断比率'!B75="","",'各会計、関係団体の財政状況及び健全化判断比率'!B75)</f>
        <v>長野県後期高齢者医療広域連合（後期高齢者医療特別会計）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22</v>
      </c>
      <c r="BX42" s="427"/>
      <c r="BY42" s="426" t="str">
        <f>IF('各会計、関係団体の財政状況及び健全化判断比率'!B76="","",'各会計、関係団体の財政状況及び健全化判断比率'!B76)</f>
        <v>長野県市町村自治振興組合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23</v>
      </c>
      <c r="BX43" s="427"/>
      <c r="BY43" s="426" t="str">
        <f>IF('各会計、関係団体の財政状況及び健全化判断比率'!B77="","",'各会計、関係団体の財政状況及び健全化判断比率'!B77)</f>
        <v>上田市東御市真田共有財産組合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8JjIc063690UpOLRDbmFkH1hbExksXSu7IUHYlXVL0MsyFnusxd8Fhvzrib067CGYZ2Ej7AXj7f14lORoSSpg==" saltValue="oUfVGoxzlmMbwDD+xIPG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9.2899999999999991</v>
      </c>
      <c r="G34" s="33">
        <v>10</v>
      </c>
      <c r="H34" s="33">
        <v>9.8000000000000007</v>
      </c>
      <c r="I34" s="33">
        <v>10.35</v>
      </c>
      <c r="J34" s="34">
        <v>9.93</v>
      </c>
      <c r="K34" s="22"/>
      <c r="L34" s="22"/>
      <c r="M34" s="22"/>
      <c r="N34" s="22"/>
      <c r="O34" s="22"/>
      <c r="P34" s="22"/>
    </row>
    <row r="35" spans="1:16" ht="39" customHeight="1" x14ac:dyDescent="0.15">
      <c r="A35" s="22"/>
      <c r="B35" s="35"/>
      <c r="C35" s="1244" t="s">
        <v>578</v>
      </c>
      <c r="D35" s="1245"/>
      <c r="E35" s="1246"/>
      <c r="F35" s="36">
        <v>11.13</v>
      </c>
      <c r="G35" s="37">
        <v>10.48</v>
      </c>
      <c r="H35" s="37">
        <v>9.85</v>
      </c>
      <c r="I35" s="37">
        <v>9.0399999999999991</v>
      </c>
      <c r="J35" s="38">
        <v>8.24</v>
      </c>
      <c r="K35" s="22"/>
      <c r="L35" s="22"/>
      <c r="M35" s="22"/>
      <c r="N35" s="22"/>
      <c r="O35" s="22"/>
      <c r="P35" s="22"/>
    </row>
    <row r="36" spans="1:16" ht="39" customHeight="1" x14ac:dyDescent="0.15">
      <c r="A36" s="22"/>
      <c r="B36" s="35"/>
      <c r="C36" s="1244" t="s">
        <v>579</v>
      </c>
      <c r="D36" s="1245"/>
      <c r="E36" s="1246"/>
      <c r="F36" s="36">
        <v>4.3499999999999996</v>
      </c>
      <c r="G36" s="37">
        <v>4.49</v>
      </c>
      <c r="H36" s="37">
        <v>5.44</v>
      </c>
      <c r="I36" s="37">
        <v>4.3099999999999996</v>
      </c>
      <c r="J36" s="38">
        <v>3.34</v>
      </c>
      <c r="K36" s="22"/>
      <c r="L36" s="22"/>
      <c r="M36" s="22"/>
      <c r="N36" s="22"/>
      <c r="O36" s="22"/>
      <c r="P36" s="22"/>
    </row>
    <row r="37" spans="1:16" ht="39" customHeight="1" x14ac:dyDescent="0.15">
      <c r="A37" s="22"/>
      <c r="B37" s="35"/>
      <c r="C37" s="1244" t="s">
        <v>580</v>
      </c>
      <c r="D37" s="1245"/>
      <c r="E37" s="1246"/>
      <c r="F37" s="36">
        <v>3.11</v>
      </c>
      <c r="G37" s="37">
        <v>3.17</v>
      </c>
      <c r="H37" s="37">
        <v>3.18</v>
      </c>
      <c r="I37" s="37">
        <v>3.22</v>
      </c>
      <c r="J37" s="38">
        <v>3.12</v>
      </c>
      <c r="K37" s="22"/>
      <c r="L37" s="22"/>
      <c r="M37" s="22"/>
      <c r="N37" s="22"/>
      <c r="O37" s="22"/>
      <c r="P37" s="22"/>
    </row>
    <row r="38" spans="1:16" ht="39" customHeight="1" x14ac:dyDescent="0.15">
      <c r="A38" s="22"/>
      <c r="B38" s="35"/>
      <c r="C38" s="1244" t="s">
        <v>581</v>
      </c>
      <c r="D38" s="1245"/>
      <c r="E38" s="1246"/>
      <c r="F38" s="36">
        <v>0.59</v>
      </c>
      <c r="G38" s="37">
        <v>0.77</v>
      </c>
      <c r="H38" s="37">
        <v>1.04</v>
      </c>
      <c r="I38" s="37">
        <v>1.43</v>
      </c>
      <c r="J38" s="38">
        <v>1.75</v>
      </c>
      <c r="K38" s="22"/>
      <c r="L38" s="22"/>
      <c r="M38" s="22"/>
      <c r="N38" s="22"/>
      <c r="O38" s="22"/>
      <c r="P38" s="22"/>
    </row>
    <row r="39" spans="1:16" ht="39" customHeight="1" x14ac:dyDescent="0.15">
      <c r="A39" s="22"/>
      <c r="B39" s="35"/>
      <c r="C39" s="1244" t="s">
        <v>582</v>
      </c>
      <c r="D39" s="1245"/>
      <c r="E39" s="1246"/>
      <c r="F39" s="36">
        <v>1.32</v>
      </c>
      <c r="G39" s="37">
        <v>1.02</v>
      </c>
      <c r="H39" s="37">
        <v>0.6</v>
      </c>
      <c r="I39" s="37">
        <v>0.23</v>
      </c>
      <c r="J39" s="38">
        <v>1.07</v>
      </c>
      <c r="K39" s="22"/>
      <c r="L39" s="22"/>
      <c r="M39" s="22"/>
      <c r="N39" s="22"/>
      <c r="O39" s="22"/>
      <c r="P39" s="22"/>
    </row>
    <row r="40" spans="1:16" ht="39" customHeight="1" x14ac:dyDescent="0.15">
      <c r="A40" s="22"/>
      <c r="B40" s="35"/>
      <c r="C40" s="1244" t="s">
        <v>583</v>
      </c>
      <c r="D40" s="1245"/>
      <c r="E40" s="1246"/>
      <c r="F40" s="36">
        <v>0.97</v>
      </c>
      <c r="G40" s="37">
        <v>1.01</v>
      </c>
      <c r="H40" s="37">
        <v>1.03</v>
      </c>
      <c r="I40" s="37">
        <v>1.06</v>
      </c>
      <c r="J40" s="38">
        <v>1.07</v>
      </c>
      <c r="K40" s="22"/>
      <c r="L40" s="22"/>
      <c r="M40" s="22"/>
      <c r="N40" s="22"/>
      <c r="O40" s="22"/>
      <c r="P40" s="22"/>
    </row>
    <row r="41" spans="1:16" ht="39" customHeight="1" x14ac:dyDescent="0.15">
      <c r="A41" s="22"/>
      <c r="B41" s="35"/>
      <c r="C41" s="1244" t="s">
        <v>584</v>
      </c>
      <c r="D41" s="1245"/>
      <c r="E41" s="1246"/>
      <c r="F41" s="36">
        <v>0.7</v>
      </c>
      <c r="G41" s="37">
        <v>0.64</v>
      </c>
      <c r="H41" s="37">
        <v>0.48</v>
      </c>
      <c r="I41" s="37">
        <v>0.26</v>
      </c>
      <c r="J41" s="38">
        <v>0.22</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0.11</v>
      </c>
      <c r="G43" s="42">
        <v>0.22</v>
      </c>
      <c r="H43" s="42">
        <v>0.26</v>
      </c>
      <c r="I43" s="42">
        <v>0.09</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4/klG/qeNQnPvGJ7pqSyHLFVsqx/V2cPwuSbCpu+GEKYJXfVnnSWqZ7usYB54Bp0FvKA4RZGz65rzR2XTkpCA==" saltValue="/o9arIYemMKJ7wN4HwpQ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7427</v>
      </c>
      <c r="L45" s="60">
        <v>7458</v>
      </c>
      <c r="M45" s="60">
        <v>7472</v>
      </c>
      <c r="N45" s="60">
        <v>7305</v>
      </c>
      <c r="O45" s="61">
        <v>7051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v>17</v>
      </c>
      <c r="L47" s="64">
        <v>17</v>
      </c>
      <c r="M47" s="64">
        <v>17</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3669</v>
      </c>
      <c r="L48" s="64">
        <v>3550</v>
      </c>
      <c r="M48" s="64">
        <v>3565</v>
      </c>
      <c r="N48" s="64">
        <v>3522</v>
      </c>
      <c r="O48" s="65">
        <v>3470</v>
      </c>
      <c r="P48" s="48"/>
      <c r="Q48" s="48"/>
      <c r="R48" s="48"/>
      <c r="S48" s="48"/>
      <c r="T48" s="48"/>
      <c r="U48" s="48"/>
    </row>
    <row r="49" spans="1:21" ht="30.75" customHeight="1" x14ac:dyDescent="0.15">
      <c r="A49" s="48"/>
      <c r="B49" s="1272"/>
      <c r="C49" s="1273"/>
      <c r="D49" s="62"/>
      <c r="E49" s="1254" t="s">
        <v>16</v>
      </c>
      <c r="F49" s="1254"/>
      <c r="G49" s="1254"/>
      <c r="H49" s="1254"/>
      <c r="I49" s="1254"/>
      <c r="J49" s="1255"/>
      <c r="K49" s="63">
        <v>213</v>
      </c>
      <c r="L49" s="64">
        <v>292</v>
      </c>
      <c r="M49" s="64">
        <v>280</v>
      </c>
      <c r="N49" s="64">
        <v>279</v>
      </c>
      <c r="O49" s="65">
        <v>277</v>
      </c>
      <c r="P49" s="48"/>
      <c r="Q49" s="48"/>
      <c r="R49" s="48"/>
      <c r="S49" s="48"/>
      <c r="T49" s="48"/>
      <c r="U49" s="48"/>
    </row>
    <row r="50" spans="1:21" ht="30.75" customHeight="1" x14ac:dyDescent="0.15">
      <c r="A50" s="48"/>
      <c r="B50" s="1272"/>
      <c r="C50" s="1273"/>
      <c r="D50" s="62"/>
      <c r="E50" s="1254" t="s">
        <v>17</v>
      </c>
      <c r="F50" s="1254"/>
      <c r="G50" s="1254"/>
      <c r="H50" s="1254"/>
      <c r="I50" s="1254"/>
      <c r="J50" s="1255"/>
      <c r="K50" s="63">
        <v>44</v>
      </c>
      <c r="L50" s="64">
        <v>20</v>
      </c>
      <c r="M50" s="64">
        <v>75</v>
      </c>
      <c r="N50" s="64">
        <v>13</v>
      </c>
      <c r="O50" s="65">
        <v>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9666</v>
      </c>
      <c r="L52" s="64">
        <v>9533</v>
      </c>
      <c r="M52" s="64">
        <v>9807</v>
      </c>
      <c r="N52" s="64">
        <v>9331</v>
      </c>
      <c r="O52" s="65">
        <v>9058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1704</v>
      </c>
      <c r="L53" s="69">
        <v>1804</v>
      </c>
      <c r="M53" s="69">
        <v>1602</v>
      </c>
      <c r="N53" s="69">
        <v>1788</v>
      </c>
      <c r="O53" s="70">
        <v>1751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623</v>
      </c>
      <c r="L57" s="84" t="s">
        <v>623</v>
      </c>
      <c r="M57" s="84">
        <v>400</v>
      </c>
      <c r="N57" s="84" t="s">
        <v>623</v>
      </c>
      <c r="O57" s="85" t="s">
        <v>623</v>
      </c>
    </row>
    <row r="58" spans="1:21" ht="31.5" customHeight="1" thickBot="1" x14ac:dyDescent="0.2">
      <c r="B58" s="1262"/>
      <c r="C58" s="1263"/>
      <c r="D58" s="1267" t="s">
        <v>27</v>
      </c>
      <c r="E58" s="1268"/>
      <c r="F58" s="1268"/>
      <c r="G58" s="1268"/>
      <c r="H58" s="1268"/>
      <c r="I58" s="1268"/>
      <c r="J58" s="1269"/>
      <c r="K58" s="86">
        <v>33</v>
      </c>
      <c r="L58" s="87">
        <v>50</v>
      </c>
      <c r="M58" s="87">
        <v>67</v>
      </c>
      <c r="N58" s="87" t="s">
        <v>623</v>
      </c>
      <c r="O58" s="88" t="s">
        <v>623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i3Ji3wWvzbPJHOe4HCTqd5h2h6Fhk0WvklR3nzYDpjh3bg+M/TJyX9/p10Qxc5XX5khCu1OhHPRVrU/cBYVQ==" saltValue="VOmXq1FIJV4NdTETllRH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68370</v>
      </c>
      <c r="J41" s="104">
        <v>65758</v>
      </c>
      <c r="K41" s="104">
        <v>62899</v>
      </c>
      <c r="L41" s="104">
        <v>62356</v>
      </c>
      <c r="M41" s="105">
        <v>67061</v>
      </c>
    </row>
    <row r="42" spans="2:13" ht="27.75" customHeight="1" x14ac:dyDescent="0.15">
      <c r="B42" s="1280"/>
      <c r="C42" s="1281"/>
      <c r="D42" s="106"/>
      <c r="E42" s="1284" t="s">
        <v>32</v>
      </c>
      <c r="F42" s="1284"/>
      <c r="G42" s="1284"/>
      <c r="H42" s="1285"/>
      <c r="I42" s="107">
        <v>177</v>
      </c>
      <c r="J42" s="108">
        <v>524</v>
      </c>
      <c r="K42" s="108">
        <v>494</v>
      </c>
      <c r="L42" s="108">
        <v>472</v>
      </c>
      <c r="M42" s="109">
        <v>439</v>
      </c>
    </row>
    <row r="43" spans="2:13" ht="27.75" customHeight="1" x14ac:dyDescent="0.15">
      <c r="B43" s="1280"/>
      <c r="C43" s="1281"/>
      <c r="D43" s="106"/>
      <c r="E43" s="1284" t="s">
        <v>33</v>
      </c>
      <c r="F43" s="1284"/>
      <c r="G43" s="1284"/>
      <c r="H43" s="1285"/>
      <c r="I43" s="107">
        <v>37873</v>
      </c>
      <c r="J43" s="108">
        <v>35552</v>
      </c>
      <c r="K43" s="108">
        <v>33497</v>
      </c>
      <c r="L43" s="108">
        <v>31277</v>
      </c>
      <c r="M43" s="109">
        <v>28809</v>
      </c>
    </row>
    <row r="44" spans="2:13" ht="27.75" customHeight="1" x14ac:dyDescent="0.15">
      <c r="B44" s="1280"/>
      <c r="C44" s="1281"/>
      <c r="D44" s="106"/>
      <c r="E44" s="1284" t="s">
        <v>34</v>
      </c>
      <c r="F44" s="1284"/>
      <c r="G44" s="1284"/>
      <c r="H44" s="1285"/>
      <c r="I44" s="107">
        <v>2177</v>
      </c>
      <c r="J44" s="108">
        <v>2011</v>
      </c>
      <c r="K44" s="108">
        <v>1871</v>
      </c>
      <c r="L44" s="108">
        <v>1759</v>
      </c>
      <c r="M44" s="109">
        <v>1649</v>
      </c>
    </row>
    <row r="45" spans="2:13" ht="27.75" customHeight="1" x14ac:dyDescent="0.15">
      <c r="B45" s="1280"/>
      <c r="C45" s="1281"/>
      <c r="D45" s="106"/>
      <c r="E45" s="1284" t="s">
        <v>35</v>
      </c>
      <c r="F45" s="1284"/>
      <c r="G45" s="1284"/>
      <c r="H45" s="1285"/>
      <c r="I45" s="107">
        <v>10512</v>
      </c>
      <c r="J45" s="108">
        <v>10331</v>
      </c>
      <c r="K45" s="108">
        <v>9629</v>
      </c>
      <c r="L45" s="108">
        <v>9377</v>
      </c>
      <c r="M45" s="109">
        <v>9330</v>
      </c>
    </row>
    <row r="46" spans="2:13" ht="27.75" customHeight="1" x14ac:dyDescent="0.15">
      <c r="B46" s="1280"/>
      <c r="C46" s="1281"/>
      <c r="D46" s="110"/>
      <c r="E46" s="1284" t="s">
        <v>36</v>
      </c>
      <c r="F46" s="1284"/>
      <c r="G46" s="1284"/>
      <c r="H46" s="1285"/>
      <c r="I46" s="107">
        <v>2632</v>
      </c>
      <c r="J46" s="108">
        <v>2361</v>
      </c>
      <c r="K46" s="108">
        <v>2174</v>
      </c>
      <c r="L46" s="108">
        <v>1707</v>
      </c>
      <c r="M46" s="109">
        <v>1656</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18716</v>
      </c>
      <c r="J50" s="108">
        <v>19689</v>
      </c>
      <c r="K50" s="108">
        <v>20556</v>
      </c>
      <c r="L50" s="108">
        <v>20328</v>
      </c>
      <c r="M50" s="109">
        <v>19755</v>
      </c>
    </row>
    <row r="51" spans="2:13" ht="27.75" customHeight="1" x14ac:dyDescent="0.15">
      <c r="B51" s="1280"/>
      <c r="C51" s="1281"/>
      <c r="D51" s="106"/>
      <c r="E51" s="1284" t="s">
        <v>42</v>
      </c>
      <c r="F51" s="1284"/>
      <c r="G51" s="1284"/>
      <c r="H51" s="1285"/>
      <c r="I51" s="107">
        <v>2964</v>
      </c>
      <c r="J51" s="108">
        <v>2588</v>
      </c>
      <c r="K51" s="108">
        <v>2248</v>
      </c>
      <c r="L51" s="108">
        <v>2028</v>
      </c>
      <c r="M51" s="109">
        <v>1798</v>
      </c>
    </row>
    <row r="52" spans="2:13" ht="27.75" customHeight="1" x14ac:dyDescent="0.15">
      <c r="B52" s="1282"/>
      <c r="C52" s="1283"/>
      <c r="D52" s="106"/>
      <c r="E52" s="1284" t="s">
        <v>43</v>
      </c>
      <c r="F52" s="1284"/>
      <c r="G52" s="1284"/>
      <c r="H52" s="1285"/>
      <c r="I52" s="107">
        <v>86825</v>
      </c>
      <c r="J52" s="108">
        <v>82959</v>
      </c>
      <c r="K52" s="108">
        <v>79347</v>
      </c>
      <c r="L52" s="108">
        <v>75438</v>
      </c>
      <c r="M52" s="109">
        <v>75516</v>
      </c>
    </row>
    <row r="53" spans="2:13" ht="27.75" customHeight="1" thickBot="1" x14ac:dyDescent="0.2">
      <c r="B53" s="1286" t="s">
        <v>44</v>
      </c>
      <c r="C53" s="1287"/>
      <c r="D53" s="113"/>
      <c r="E53" s="1288" t="s">
        <v>45</v>
      </c>
      <c r="F53" s="1288"/>
      <c r="G53" s="1288"/>
      <c r="H53" s="1289"/>
      <c r="I53" s="114">
        <v>13237</v>
      </c>
      <c r="J53" s="115">
        <v>11300</v>
      </c>
      <c r="K53" s="115">
        <v>8414</v>
      </c>
      <c r="L53" s="115">
        <v>9153</v>
      </c>
      <c r="M53" s="116">
        <v>11876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esSyvQ5b1CvsRsYOlGN+r08Trfibt9pFs1I75GPAwwZbOF3PdRJV7spvE/Ga0pcj/n3ZtnhAYWJuOxyOLHaSA==" saltValue="HN5a/fRhdlCBRDrbxxw7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4109</v>
      </c>
      <c r="G55" s="128">
        <v>3909</v>
      </c>
      <c r="H55" s="129">
        <v>3609</v>
      </c>
    </row>
    <row r="56" spans="2:8" ht="52.5" customHeight="1" x14ac:dyDescent="0.15">
      <c r="B56" s="130"/>
      <c r="C56" s="1307" t="s">
        <v>49</v>
      </c>
      <c r="D56" s="1307"/>
      <c r="E56" s="1308"/>
      <c r="F56" s="131">
        <v>4759</v>
      </c>
      <c r="G56" s="131">
        <v>4759</v>
      </c>
      <c r="H56" s="132">
        <v>4760</v>
      </c>
    </row>
    <row r="57" spans="2:8" ht="53.25" customHeight="1" x14ac:dyDescent="0.15">
      <c r="B57" s="130"/>
      <c r="C57" s="1309" t="s">
        <v>50</v>
      </c>
      <c r="D57" s="1309"/>
      <c r="E57" s="1310"/>
      <c r="F57" s="133">
        <v>11820</v>
      </c>
      <c r="G57" s="133">
        <v>11792</v>
      </c>
      <c r="H57" s="134">
        <v>11407</v>
      </c>
    </row>
    <row r="58" spans="2:8" ht="45.75" customHeight="1" x14ac:dyDescent="0.15">
      <c r="B58" s="135"/>
      <c r="C58" s="1297" t="s">
        <v>624</v>
      </c>
      <c r="D58" s="1298"/>
      <c r="E58" s="1299"/>
      <c r="F58" s="136">
        <v>4233</v>
      </c>
      <c r="G58" s="136">
        <v>4179</v>
      </c>
      <c r="H58" s="137">
        <v>4118</v>
      </c>
    </row>
    <row r="59" spans="2:8" ht="45.75" customHeight="1" x14ac:dyDescent="0.15">
      <c r="B59" s="135"/>
      <c r="C59" s="1297" t="s">
        <v>625</v>
      </c>
      <c r="D59" s="1298"/>
      <c r="E59" s="1299"/>
      <c r="F59" s="136">
        <v>3042</v>
      </c>
      <c r="G59" s="136">
        <v>2953</v>
      </c>
      <c r="H59" s="137">
        <v>2256</v>
      </c>
    </row>
    <row r="60" spans="2:8" ht="45.75" customHeight="1" x14ac:dyDescent="0.15">
      <c r="B60" s="135"/>
      <c r="C60" s="1297" t="s">
        <v>626</v>
      </c>
      <c r="D60" s="1298"/>
      <c r="E60" s="1299"/>
      <c r="F60" s="136">
        <v>1226</v>
      </c>
      <c r="G60" s="136">
        <v>1332</v>
      </c>
      <c r="H60" s="137">
        <v>1524</v>
      </c>
    </row>
    <row r="61" spans="2:8" ht="45.75" customHeight="1" x14ac:dyDescent="0.15">
      <c r="B61" s="135"/>
      <c r="C61" s="1297" t="s">
        <v>627</v>
      </c>
      <c r="D61" s="1298"/>
      <c r="E61" s="1299"/>
      <c r="F61" s="136">
        <v>1420</v>
      </c>
      <c r="G61" s="136">
        <v>1420</v>
      </c>
      <c r="H61" s="137">
        <v>1420</v>
      </c>
    </row>
    <row r="62" spans="2:8" ht="45.75" customHeight="1" thickBot="1" x14ac:dyDescent="0.2">
      <c r="B62" s="138"/>
      <c r="C62" s="1300" t="s">
        <v>628</v>
      </c>
      <c r="D62" s="1301"/>
      <c r="E62" s="1302"/>
      <c r="F62" s="139">
        <v>663</v>
      </c>
      <c r="G62" s="139">
        <v>671</v>
      </c>
      <c r="H62" s="140">
        <v>678</v>
      </c>
    </row>
    <row r="63" spans="2:8" ht="52.5" customHeight="1" thickBot="1" x14ac:dyDescent="0.2">
      <c r="B63" s="141"/>
      <c r="C63" s="1303" t="s">
        <v>51</v>
      </c>
      <c r="D63" s="1303"/>
      <c r="E63" s="1304"/>
      <c r="F63" s="142">
        <v>20689</v>
      </c>
      <c r="G63" s="142">
        <v>20461</v>
      </c>
      <c r="H63" s="143">
        <v>19776</v>
      </c>
    </row>
    <row r="64" spans="2:8" ht="15" customHeight="1" x14ac:dyDescent="0.15"/>
  </sheetData>
  <sheetProtection algorithmName="SHA-512" hashValue="vfdiQyQY6tZeBWEJxT17R2GkEV7pF6fNhad/kf03dOuMDrGC0qYM/LPvBZMzx+jNq13keG/cM1YlMZIUrfGMiA==" saltValue="dLZlyt07qVieQqre09XQ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2C288-DCB2-444A-B97C-D775C97A4A9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640</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633</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569</v>
      </c>
      <c r="BQ50" s="1325"/>
      <c r="BR50" s="1325"/>
      <c r="BS50" s="1325"/>
      <c r="BT50" s="1325"/>
      <c r="BU50" s="1325"/>
      <c r="BV50" s="1325"/>
      <c r="BW50" s="1325"/>
      <c r="BX50" s="1325" t="s">
        <v>570</v>
      </c>
      <c r="BY50" s="1325"/>
      <c r="BZ50" s="1325"/>
      <c r="CA50" s="1325"/>
      <c r="CB50" s="1325"/>
      <c r="CC50" s="1325"/>
      <c r="CD50" s="1325"/>
      <c r="CE50" s="1325"/>
      <c r="CF50" s="1325" t="s">
        <v>571</v>
      </c>
      <c r="CG50" s="1325"/>
      <c r="CH50" s="1325"/>
      <c r="CI50" s="1325"/>
      <c r="CJ50" s="1325"/>
      <c r="CK50" s="1325"/>
      <c r="CL50" s="1325"/>
      <c r="CM50" s="1325"/>
      <c r="CN50" s="1325" t="s">
        <v>572</v>
      </c>
      <c r="CO50" s="1325"/>
      <c r="CP50" s="1325"/>
      <c r="CQ50" s="1325"/>
      <c r="CR50" s="1325"/>
      <c r="CS50" s="1325"/>
      <c r="CT50" s="1325"/>
      <c r="CU50" s="1325"/>
      <c r="CV50" s="1325" t="s">
        <v>573</v>
      </c>
      <c r="CW50" s="1325"/>
      <c r="CX50" s="1325"/>
      <c r="CY50" s="1325"/>
      <c r="CZ50" s="1325"/>
      <c r="DA50" s="1325"/>
      <c r="DB50" s="1325"/>
      <c r="DC50" s="1325"/>
    </row>
    <row r="51" spans="1:109" ht="13.5" customHeight="1" x14ac:dyDescent="0.15">
      <c r="B51" s="397"/>
      <c r="G51" s="1326"/>
      <c r="H51" s="1326"/>
      <c r="I51" s="1330"/>
      <c r="J51" s="1330"/>
      <c r="K51" s="1327"/>
      <c r="L51" s="1327"/>
      <c r="M51" s="1327"/>
      <c r="N51" s="1327"/>
      <c r="AM51" s="406"/>
      <c r="AN51" s="1328" t="s">
        <v>634</v>
      </c>
      <c r="AO51" s="1328"/>
      <c r="AP51" s="1328"/>
      <c r="AQ51" s="1328"/>
      <c r="AR51" s="1328"/>
      <c r="AS51" s="1328"/>
      <c r="AT51" s="1328"/>
      <c r="AU51" s="1328"/>
      <c r="AV51" s="1328"/>
      <c r="AW51" s="1328"/>
      <c r="AX51" s="1328"/>
      <c r="AY51" s="1328"/>
      <c r="AZ51" s="1328"/>
      <c r="BA51" s="1328"/>
      <c r="BB51" s="1328" t="s">
        <v>635</v>
      </c>
      <c r="BC51" s="1328"/>
      <c r="BD51" s="1328"/>
      <c r="BE51" s="1328"/>
      <c r="BF51" s="1328"/>
      <c r="BG51" s="1328"/>
      <c r="BH51" s="1328"/>
      <c r="BI51" s="1328"/>
      <c r="BJ51" s="1328"/>
      <c r="BK51" s="1328"/>
      <c r="BL51" s="1328"/>
      <c r="BM51" s="1328"/>
      <c r="BN51" s="1328"/>
      <c r="BO51" s="1328"/>
      <c r="BP51" s="1329"/>
      <c r="BQ51" s="1311"/>
      <c r="BR51" s="1311"/>
      <c r="BS51" s="1311"/>
      <c r="BT51" s="1311"/>
      <c r="BU51" s="1311"/>
      <c r="BV51" s="1311"/>
      <c r="BW51" s="1311"/>
      <c r="BX51" s="1311">
        <v>35.799999999999997</v>
      </c>
      <c r="BY51" s="1311"/>
      <c r="BZ51" s="1311"/>
      <c r="CA51" s="1311"/>
      <c r="CB51" s="1311"/>
      <c r="CC51" s="1311"/>
      <c r="CD51" s="1311"/>
      <c r="CE51" s="1311"/>
      <c r="CF51" s="1311">
        <v>26.7</v>
      </c>
      <c r="CG51" s="1311"/>
      <c r="CH51" s="1311"/>
      <c r="CI51" s="1311"/>
      <c r="CJ51" s="1311"/>
      <c r="CK51" s="1311"/>
      <c r="CL51" s="1311"/>
      <c r="CM51" s="1311"/>
      <c r="CN51" s="1311">
        <v>28.9</v>
      </c>
      <c r="CO51" s="1311"/>
      <c r="CP51" s="1311"/>
      <c r="CQ51" s="1311"/>
      <c r="CR51" s="1311"/>
      <c r="CS51" s="1311"/>
      <c r="CT51" s="1311"/>
      <c r="CU51" s="1311"/>
      <c r="CV51" s="1311">
        <v>36.4</v>
      </c>
      <c r="CW51" s="1311"/>
      <c r="CX51" s="1311"/>
      <c r="CY51" s="1311"/>
      <c r="CZ51" s="1311"/>
      <c r="DA51" s="1311"/>
      <c r="DB51" s="1311"/>
      <c r="DC51" s="1311"/>
    </row>
    <row r="52" spans="1:109" x14ac:dyDescent="0.15">
      <c r="B52" s="397"/>
      <c r="G52" s="1326"/>
      <c r="H52" s="1326"/>
      <c r="I52" s="1330"/>
      <c r="J52" s="1330"/>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636</v>
      </c>
      <c r="BC53" s="1328"/>
      <c r="BD53" s="1328"/>
      <c r="BE53" s="1328"/>
      <c r="BF53" s="1328"/>
      <c r="BG53" s="1328"/>
      <c r="BH53" s="1328"/>
      <c r="BI53" s="1328"/>
      <c r="BJ53" s="1328"/>
      <c r="BK53" s="1328"/>
      <c r="BL53" s="1328"/>
      <c r="BM53" s="1328"/>
      <c r="BN53" s="1328"/>
      <c r="BO53" s="1328"/>
      <c r="BP53" s="1329"/>
      <c r="BQ53" s="1311"/>
      <c r="BR53" s="1311"/>
      <c r="BS53" s="1311"/>
      <c r="BT53" s="1311"/>
      <c r="BU53" s="1311"/>
      <c r="BV53" s="1311"/>
      <c r="BW53" s="1311"/>
      <c r="BX53" s="1311">
        <v>53.4</v>
      </c>
      <c r="BY53" s="1311"/>
      <c r="BZ53" s="1311"/>
      <c r="CA53" s="1311"/>
      <c r="CB53" s="1311"/>
      <c r="CC53" s="1311"/>
      <c r="CD53" s="1311"/>
      <c r="CE53" s="1311"/>
      <c r="CF53" s="1311">
        <v>55</v>
      </c>
      <c r="CG53" s="1311"/>
      <c r="CH53" s="1311"/>
      <c r="CI53" s="1311"/>
      <c r="CJ53" s="1311"/>
      <c r="CK53" s="1311"/>
      <c r="CL53" s="1311"/>
      <c r="CM53" s="1311"/>
      <c r="CN53" s="1311">
        <v>56.8</v>
      </c>
      <c r="CO53" s="1311"/>
      <c r="CP53" s="1311"/>
      <c r="CQ53" s="1311"/>
      <c r="CR53" s="1311"/>
      <c r="CS53" s="1311"/>
      <c r="CT53" s="1311"/>
      <c r="CU53" s="1311"/>
      <c r="CV53" s="1311">
        <v>57.5</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637</v>
      </c>
      <c r="AO55" s="1325"/>
      <c r="AP55" s="1325"/>
      <c r="AQ55" s="1325"/>
      <c r="AR55" s="1325"/>
      <c r="AS55" s="1325"/>
      <c r="AT55" s="1325"/>
      <c r="AU55" s="1325"/>
      <c r="AV55" s="1325"/>
      <c r="AW55" s="1325"/>
      <c r="AX55" s="1325"/>
      <c r="AY55" s="1325"/>
      <c r="AZ55" s="1325"/>
      <c r="BA55" s="1325"/>
      <c r="BB55" s="1328" t="s">
        <v>635</v>
      </c>
      <c r="BC55" s="1328"/>
      <c r="BD55" s="1328"/>
      <c r="BE55" s="1328"/>
      <c r="BF55" s="1328"/>
      <c r="BG55" s="1328"/>
      <c r="BH55" s="1328"/>
      <c r="BI55" s="1328"/>
      <c r="BJ55" s="1328"/>
      <c r="BK55" s="1328"/>
      <c r="BL55" s="1328"/>
      <c r="BM55" s="1328"/>
      <c r="BN55" s="1328"/>
      <c r="BO55" s="1328"/>
      <c r="BP55" s="1329"/>
      <c r="BQ55" s="1311"/>
      <c r="BR55" s="1311"/>
      <c r="BS55" s="1311"/>
      <c r="BT55" s="1311"/>
      <c r="BU55" s="1311"/>
      <c r="BV55" s="1311"/>
      <c r="BW55" s="1311"/>
      <c r="BX55" s="1311">
        <v>20.100000000000001</v>
      </c>
      <c r="BY55" s="1311"/>
      <c r="BZ55" s="1311"/>
      <c r="CA55" s="1311"/>
      <c r="CB55" s="1311"/>
      <c r="CC55" s="1311"/>
      <c r="CD55" s="1311"/>
      <c r="CE55" s="1311"/>
      <c r="CF55" s="1311">
        <v>16</v>
      </c>
      <c r="CG55" s="1311"/>
      <c r="CH55" s="1311"/>
      <c r="CI55" s="1311"/>
      <c r="CJ55" s="1311"/>
      <c r="CK55" s="1311"/>
      <c r="CL55" s="1311"/>
      <c r="CM55" s="1311"/>
      <c r="CN55" s="1311">
        <v>18.399999999999999</v>
      </c>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1"/>
      <c r="J57" s="1331"/>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636</v>
      </c>
      <c r="BC57" s="1328"/>
      <c r="BD57" s="1328"/>
      <c r="BE57" s="1328"/>
      <c r="BF57" s="1328"/>
      <c r="BG57" s="1328"/>
      <c r="BH57" s="1328"/>
      <c r="BI57" s="1328"/>
      <c r="BJ57" s="1328"/>
      <c r="BK57" s="1328"/>
      <c r="BL57" s="1328"/>
      <c r="BM57" s="1328"/>
      <c r="BN57" s="1328"/>
      <c r="BO57" s="1328"/>
      <c r="BP57" s="1329"/>
      <c r="BQ57" s="1311"/>
      <c r="BR57" s="1311"/>
      <c r="BS57" s="1311"/>
      <c r="BT57" s="1311"/>
      <c r="BU57" s="1311"/>
      <c r="BV57" s="1311"/>
      <c r="BW57" s="1311"/>
      <c r="BX57" s="1311">
        <v>57.7</v>
      </c>
      <c r="BY57" s="1311"/>
      <c r="BZ57" s="1311"/>
      <c r="CA57" s="1311"/>
      <c r="CB57" s="1311"/>
      <c r="CC57" s="1311"/>
      <c r="CD57" s="1311"/>
      <c r="CE57" s="1311"/>
      <c r="CF57" s="1311">
        <v>58.8</v>
      </c>
      <c r="CG57" s="1311"/>
      <c r="CH57" s="1311"/>
      <c r="CI57" s="1311"/>
      <c r="CJ57" s="1311"/>
      <c r="CK57" s="1311"/>
      <c r="CL57" s="1311"/>
      <c r="CM57" s="1311"/>
      <c r="CN57" s="1311">
        <v>59.8</v>
      </c>
      <c r="CO57" s="1311"/>
      <c r="CP57" s="1311"/>
      <c r="CQ57" s="1311"/>
      <c r="CR57" s="1311"/>
      <c r="CS57" s="1311"/>
      <c r="CT57" s="1311"/>
      <c r="CU57" s="1311"/>
      <c r="CV57" s="1311">
        <v>58.7</v>
      </c>
      <c r="CW57" s="1311"/>
      <c r="CX57" s="1311"/>
      <c r="CY57" s="1311"/>
      <c r="CZ57" s="1311"/>
      <c r="DA57" s="1311"/>
      <c r="DB57" s="1311"/>
      <c r="DC57" s="1311"/>
      <c r="DD57" s="410"/>
      <c r="DE57" s="409"/>
    </row>
    <row r="58" spans="1:109" s="405" customFormat="1" x14ac:dyDescent="0.15">
      <c r="A58" s="390"/>
      <c r="B58" s="409"/>
      <c r="G58" s="1321"/>
      <c r="H58" s="1321"/>
      <c r="I58" s="1331"/>
      <c r="J58" s="1331"/>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638</v>
      </c>
    </row>
    <row r="64" spans="1:109" x14ac:dyDescent="0.15">
      <c r="B64" s="397"/>
      <c r="G64" s="404"/>
      <c r="I64" s="417"/>
      <c r="J64" s="417"/>
      <c r="K64" s="417"/>
      <c r="L64" s="417"/>
      <c r="M64" s="417"/>
      <c r="N64" s="418"/>
      <c r="AM64" s="404"/>
      <c r="AN64" s="404" t="s">
        <v>632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2" t="s">
        <v>641</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633</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569</v>
      </c>
      <c r="BQ72" s="1325"/>
      <c r="BR72" s="1325"/>
      <c r="BS72" s="1325"/>
      <c r="BT72" s="1325"/>
      <c r="BU72" s="1325"/>
      <c r="BV72" s="1325"/>
      <c r="BW72" s="1325"/>
      <c r="BX72" s="1325" t="s">
        <v>570</v>
      </c>
      <c r="BY72" s="1325"/>
      <c r="BZ72" s="1325"/>
      <c r="CA72" s="1325"/>
      <c r="CB72" s="1325"/>
      <c r="CC72" s="1325"/>
      <c r="CD72" s="1325"/>
      <c r="CE72" s="1325"/>
      <c r="CF72" s="1325" t="s">
        <v>571</v>
      </c>
      <c r="CG72" s="1325"/>
      <c r="CH72" s="1325"/>
      <c r="CI72" s="1325"/>
      <c r="CJ72" s="1325"/>
      <c r="CK72" s="1325"/>
      <c r="CL72" s="1325"/>
      <c r="CM72" s="1325"/>
      <c r="CN72" s="1325" t="s">
        <v>572</v>
      </c>
      <c r="CO72" s="1325"/>
      <c r="CP72" s="1325"/>
      <c r="CQ72" s="1325"/>
      <c r="CR72" s="1325"/>
      <c r="CS72" s="1325"/>
      <c r="CT72" s="1325"/>
      <c r="CU72" s="1325"/>
      <c r="CV72" s="1325" t="s">
        <v>573</v>
      </c>
      <c r="CW72" s="1325"/>
      <c r="CX72" s="1325"/>
      <c r="CY72" s="1325"/>
      <c r="CZ72" s="1325"/>
      <c r="DA72" s="1325"/>
      <c r="DB72" s="1325"/>
      <c r="DC72" s="1325"/>
    </row>
    <row r="73" spans="2:107" x14ac:dyDescent="0.15">
      <c r="B73" s="397"/>
      <c r="G73" s="1326"/>
      <c r="H73" s="1326"/>
      <c r="I73" s="1326"/>
      <c r="J73" s="1326"/>
      <c r="K73" s="1332"/>
      <c r="L73" s="1332"/>
      <c r="M73" s="1332"/>
      <c r="N73" s="1332"/>
      <c r="AM73" s="406"/>
      <c r="AN73" s="1328" t="s">
        <v>634</v>
      </c>
      <c r="AO73" s="1328"/>
      <c r="AP73" s="1328"/>
      <c r="AQ73" s="1328"/>
      <c r="AR73" s="1328"/>
      <c r="AS73" s="1328"/>
      <c r="AT73" s="1328"/>
      <c r="AU73" s="1328"/>
      <c r="AV73" s="1328"/>
      <c r="AW73" s="1328"/>
      <c r="AX73" s="1328"/>
      <c r="AY73" s="1328"/>
      <c r="AZ73" s="1328"/>
      <c r="BA73" s="1328"/>
      <c r="BB73" s="1328" t="s">
        <v>635</v>
      </c>
      <c r="BC73" s="1328"/>
      <c r="BD73" s="1328"/>
      <c r="BE73" s="1328"/>
      <c r="BF73" s="1328"/>
      <c r="BG73" s="1328"/>
      <c r="BH73" s="1328"/>
      <c r="BI73" s="1328"/>
      <c r="BJ73" s="1328"/>
      <c r="BK73" s="1328"/>
      <c r="BL73" s="1328"/>
      <c r="BM73" s="1328"/>
      <c r="BN73" s="1328"/>
      <c r="BO73" s="1328"/>
      <c r="BP73" s="1311">
        <v>42.2</v>
      </c>
      <c r="BQ73" s="1311"/>
      <c r="BR73" s="1311"/>
      <c r="BS73" s="1311"/>
      <c r="BT73" s="1311"/>
      <c r="BU73" s="1311"/>
      <c r="BV73" s="1311"/>
      <c r="BW73" s="1311"/>
      <c r="BX73" s="1311">
        <v>35.799999999999997</v>
      </c>
      <c r="BY73" s="1311"/>
      <c r="BZ73" s="1311"/>
      <c r="CA73" s="1311"/>
      <c r="CB73" s="1311"/>
      <c r="CC73" s="1311"/>
      <c r="CD73" s="1311"/>
      <c r="CE73" s="1311"/>
      <c r="CF73" s="1311">
        <v>26.7</v>
      </c>
      <c r="CG73" s="1311"/>
      <c r="CH73" s="1311"/>
      <c r="CI73" s="1311"/>
      <c r="CJ73" s="1311"/>
      <c r="CK73" s="1311"/>
      <c r="CL73" s="1311"/>
      <c r="CM73" s="1311"/>
      <c r="CN73" s="1311">
        <v>28.9</v>
      </c>
      <c r="CO73" s="1311"/>
      <c r="CP73" s="1311"/>
      <c r="CQ73" s="1311"/>
      <c r="CR73" s="1311"/>
      <c r="CS73" s="1311"/>
      <c r="CT73" s="1311"/>
      <c r="CU73" s="1311"/>
      <c r="CV73" s="1311">
        <v>36.4</v>
      </c>
      <c r="CW73" s="1311"/>
      <c r="CX73" s="1311"/>
      <c r="CY73" s="1311"/>
      <c r="CZ73" s="1311"/>
      <c r="DA73" s="1311"/>
      <c r="DB73" s="1311"/>
      <c r="DC73" s="1311"/>
    </row>
    <row r="74" spans="2:107" x14ac:dyDescent="0.15">
      <c r="B74" s="397"/>
      <c r="G74" s="1326"/>
      <c r="H74" s="1326"/>
      <c r="I74" s="1326"/>
      <c r="J74" s="1326"/>
      <c r="K74" s="1332"/>
      <c r="L74" s="1332"/>
      <c r="M74" s="1332"/>
      <c r="N74" s="1332"/>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639</v>
      </c>
      <c r="BC75" s="1328"/>
      <c r="BD75" s="1328"/>
      <c r="BE75" s="1328"/>
      <c r="BF75" s="1328"/>
      <c r="BG75" s="1328"/>
      <c r="BH75" s="1328"/>
      <c r="BI75" s="1328"/>
      <c r="BJ75" s="1328"/>
      <c r="BK75" s="1328"/>
      <c r="BL75" s="1328"/>
      <c r="BM75" s="1328"/>
      <c r="BN75" s="1328"/>
      <c r="BO75" s="1328"/>
      <c r="BP75" s="1311">
        <v>4.7</v>
      </c>
      <c r="BQ75" s="1311"/>
      <c r="BR75" s="1311"/>
      <c r="BS75" s="1311"/>
      <c r="BT75" s="1311"/>
      <c r="BU75" s="1311"/>
      <c r="BV75" s="1311"/>
      <c r="BW75" s="1311"/>
      <c r="BX75" s="1311">
        <v>5.3</v>
      </c>
      <c r="BY75" s="1311"/>
      <c r="BZ75" s="1311"/>
      <c r="CA75" s="1311"/>
      <c r="CB75" s="1311"/>
      <c r="CC75" s="1311"/>
      <c r="CD75" s="1311"/>
      <c r="CE75" s="1311"/>
      <c r="CF75" s="1311">
        <v>5.4</v>
      </c>
      <c r="CG75" s="1311"/>
      <c r="CH75" s="1311"/>
      <c r="CI75" s="1311"/>
      <c r="CJ75" s="1311"/>
      <c r="CK75" s="1311"/>
      <c r="CL75" s="1311"/>
      <c r="CM75" s="1311"/>
      <c r="CN75" s="1311">
        <v>5.4</v>
      </c>
      <c r="CO75" s="1311"/>
      <c r="CP75" s="1311"/>
      <c r="CQ75" s="1311"/>
      <c r="CR75" s="1311"/>
      <c r="CS75" s="1311"/>
      <c r="CT75" s="1311"/>
      <c r="CU75" s="1311"/>
      <c r="CV75" s="1311">
        <v>5.3</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2"/>
      <c r="L77" s="1332"/>
      <c r="M77" s="1332"/>
      <c r="N77" s="1332"/>
      <c r="AN77" s="1325" t="s">
        <v>637</v>
      </c>
      <c r="AO77" s="1325"/>
      <c r="AP77" s="1325"/>
      <c r="AQ77" s="1325"/>
      <c r="AR77" s="1325"/>
      <c r="AS77" s="1325"/>
      <c r="AT77" s="1325"/>
      <c r="AU77" s="1325"/>
      <c r="AV77" s="1325"/>
      <c r="AW77" s="1325"/>
      <c r="AX77" s="1325"/>
      <c r="AY77" s="1325"/>
      <c r="AZ77" s="1325"/>
      <c r="BA77" s="1325"/>
      <c r="BB77" s="1328" t="s">
        <v>635</v>
      </c>
      <c r="BC77" s="1328"/>
      <c r="BD77" s="1328"/>
      <c r="BE77" s="1328"/>
      <c r="BF77" s="1328"/>
      <c r="BG77" s="1328"/>
      <c r="BH77" s="1328"/>
      <c r="BI77" s="1328"/>
      <c r="BJ77" s="1328"/>
      <c r="BK77" s="1328"/>
      <c r="BL77" s="1328"/>
      <c r="BM77" s="1328"/>
      <c r="BN77" s="1328"/>
      <c r="BO77" s="1328"/>
      <c r="BP77" s="1311">
        <v>24.1</v>
      </c>
      <c r="BQ77" s="1311"/>
      <c r="BR77" s="1311"/>
      <c r="BS77" s="1311"/>
      <c r="BT77" s="1311"/>
      <c r="BU77" s="1311"/>
      <c r="BV77" s="1311"/>
      <c r="BW77" s="1311"/>
      <c r="BX77" s="1311">
        <v>20.100000000000001</v>
      </c>
      <c r="BY77" s="1311"/>
      <c r="BZ77" s="1311"/>
      <c r="CA77" s="1311"/>
      <c r="CB77" s="1311"/>
      <c r="CC77" s="1311"/>
      <c r="CD77" s="1311"/>
      <c r="CE77" s="1311"/>
      <c r="CF77" s="1311">
        <v>16</v>
      </c>
      <c r="CG77" s="1311"/>
      <c r="CH77" s="1311"/>
      <c r="CI77" s="1311"/>
      <c r="CJ77" s="1311"/>
      <c r="CK77" s="1311"/>
      <c r="CL77" s="1311"/>
      <c r="CM77" s="1311"/>
      <c r="CN77" s="1311">
        <v>18.399999999999999</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1"/>
      <c r="J79" s="1331"/>
      <c r="K79" s="1333"/>
      <c r="L79" s="1333"/>
      <c r="M79" s="1333"/>
      <c r="N79" s="1333"/>
      <c r="AN79" s="1325"/>
      <c r="AO79" s="1325"/>
      <c r="AP79" s="1325"/>
      <c r="AQ79" s="1325"/>
      <c r="AR79" s="1325"/>
      <c r="AS79" s="1325"/>
      <c r="AT79" s="1325"/>
      <c r="AU79" s="1325"/>
      <c r="AV79" s="1325"/>
      <c r="AW79" s="1325"/>
      <c r="AX79" s="1325"/>
      <c r="AY79" s="1325"/>
      <c r="AZ79" s="1325"/>
      <c r="BA79" s="1325"/>
      <c r="BB79" s="1328" t="s">
        <v>639</v>
      </c>
      <c r="BC79" s="1328"/>
      <c r="BD79" s="1328"/>
      <c r="BE79" s="1328"/>
      <c r="BF79" s="1328"/>
      <c r="BG79" s="1328"/>
      <c r="BH79" s="1328"/>
      <c r="BI79" s="1328"/>
      <c r="BJ79" s="1328"/>
      <c r="BK79" s="1328"/>
      <c r="BL79" s="1328"/>
      <c r="BM79" s="1328"/>
      <c r="BN79" s="1328"/>
      <c r="BO79" s="1328"/>
      <c r="BP79" s="1311">
        <v>6</v>
      </c>
      <c r="BQ79" s="1311"/>
      <c r="BR79" s="1311"/>
      <c r="BS79" s="1311"/>
      <c r="BT79" s="1311"/>
      <c r="BU79" s="1311"/>
      <c r="BV79" s="1311"/>
      <c r="BW79" s="1311"/>
      <c r="BX79" s="1311">
        <v>5.8</v>
      </c>
      <c r="BY79" s="1311"/>
      <c r="BZ79" s="1311"/>
      <c r="CA79" s="1311"/>
      <c r="CB79" s="1311"/>
      <c r="CC79" s="1311"/>
      <c r="CD79" s="1311"/>
      <c r="CE79" s="1311"/>
      <c r="CF79" s="1311">
        <v>5.3</v>
      </c>
      <c r="CG79" s="1311"/>
      <c r="CH79" s="1311"/>
      <c r="CI79" s="1311"/>
      <c r="CJ79" s="1311"/>
      <c r="CK79" s="1311"/>
      <c r="CL79" s="1311"/>
      <c r="CM79" s="1311"/>
      <c r="CN79" s="1311">
        <v>5</v>
      </c>
      <c r="CO79" s="1311"/>
      <c r="CP79" s="1311"/>
      <c r="CQ79" s="1311"/>
      <c r="CR79" s="1311"/>
      <c r="CS79" s="1311"/>
      <c r="CT79" s="1311"/>
      <c r="CU79" s="1311"/>
      <c r="CV79" s="1311">
        <v>4.3</v>
      </c>
      <c r="CW79" s="1311"/>
      <c r="CX79" s="1311"/>
      <c r="CY79" s="1311"/>
      <c r="CZ79" s="1311"/>
      <c r="DA79" s="1311"/>
      <c r="DB79" s="1311"/>
      <c r="DC79" s="1311"/>
    </row>
    <row r="80" spans="2:107" x14ac:dyDescent="0.15">
      <c r="B80" s="397"/>
      <c r="G80" s="1321"/>
      <c r="H80" s="1321"/>
      <c r="I80" s="1331"/>
      <c r="J80" s="1331"/>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dr0mc9fM6++TzJk/8EpLPgS188OE4YQfDhnlvmhA7rW8xd3vK4PtgngM9Fl5kibztiDJbELe1OS0UiS0icpxw==" saltValue="WFtfS97RsbXf+Lfpo4O8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DE2F-3E31-4115-8169-FD6663B0D95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Mq2AJg7pXxrQA+jpMRVaEpRlSeVZeX1Bavb9EyKyhwOsxSbkh4Igwc2mScRdEJJlieEGgRxiOKKkryTlwjm2xA==" saltValue="uXT8JscQT/L+wZGrown2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05B2-4399-4D34-BD38-5DE6BF3D83A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Lp168srtCuEiFVDuPh54OPwwQvMv55gm+oBUjOlpk+USTtGJeXNxMx1ctyvBMcPD2RM9kNFee+51vnWzwZQsag==" saltValue="Ewh8MRIDt4zGWghhSXQp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49131</v>
      </c>
      <c r="E3" s="162"/>
      <c r="F3" s="163">
        <v>52619</v>
      </c>
      <c r="G3" s="164"/>
      <c r="H3" s="165"/>
    </row>
    <row r="4" spans="1:8" x14ac:dyDescent="0.15">
      <c r="A4" s="166"/>
      <c r="B4" s="167"/>
      <c r="C4" s="168"/>
      <c r="D4" s="169">
        <v>29389</v>
      </c>
      <c r="E4" s="170"/>
      <c r="F4" s="171">
        <v>31149</v>
      </c>
      <c r="G4" s="172"/>
      <c r="H4" s="173"/>
    </row>
    <row r="5" spans="1:8" x14ac:dyDescent="0.15">
      <c r="A5" s="154" t="s">
        <v>561</v>
      </c>
      <c r="B5" s="159"/>
      <c r="C5" s="160"/>
      <c r="D5" s="161">
        <v>28340</v>
      </c>
      <c r="E5" s="162"/>
      <c r="F5" s="163">
        <v>51875</v>
      </c>
      <c r="G5" s="164"/>
      <c r="H5" s="165"/>
    </row>
    <row r="6" spans="1:8" x14ac:dyDescent="0.15">
      <c r="A6" s="166"/>
      <c r="B6" s="167"/>
      <c r="C6" s="168"/>
      <c r="D6" s="169">
        <v>19012</v>
      </c>
      <c r="E6" s="170"/>
      <c r="F6" s="171">
        <v>29372</v>
      </c>
      <c r="G6" s="172"/>
      <c r="H6" s="173"/>
    </row>
    <row r="7" spans="1:8" x14ac:dyDescent="0.15">
      <c r="A7" s="154" t="s">
        <v>562</v>
      </c>
      <c r="B7" s="159"/>
      <c r="C7" s="160"/>
      <c r="D7" s="161">
        <v>29922</v>
      </c>
      <c r="E7" s="162"/>
      <c r="F7" s="163">
        <v>48064</v>
      </c>
      <c r="G7" s="164"/>
      <c r="H7" s="165"/>
    </row>
    <row r="8" spans="1:8" x14ac:dyDescent="0.15">
      <c r="A8" s="166"/>
      <c r="B8" s="167"/>
      <c r="C8" s="168"/>
      <c r="D8" s="169">
        <v>23231</v>
      </c>
      <c r="E8" s="170"/>
      <c r="F8" s="171">
        <v>30373</v>
      </c>
      <c r="G8" s="172"/>
      <c r="H8" s="173"/>
    </row>
    <row r="9" spans="1:8" x14ac:dyDescent="0.15">
      <c r="A9" s="154" t="s">
        <v>563</v>
      </c>
      <c r="B9" s="159"/>
      <c r="C9" s="160"/>
      <c r="D9" s="161">
        <v>44956</v>
      </c>
      <c r="E9" s="162"/>
      <c r="F9" s="163">
        <v>56662</v>
      </c>
      <c r="G9" s="164"/>
      <c r="H9" s="165"/>
    </row>
    <row r="10" spans="1:8" x14ac:dyDescent="0.15">
      <c r="A10" s="166"/>
      <c r="B10" s="167"/>
      <c r="C10" s="168"/>
      <c r="D10" s="169">
        <v>29523</v>
      </c>
      <c r="E10" s="170"/>
      <c r="F10" s="171">
        <v>34709</v>
      </c>
      <c r="G10" s="172"/>
      <c r="H10" s="173"/>
    </row>
    <row r="11" spans="1:8" x14ac:dyDescent="0.15">
      <c r="A11" s="154" t="s">
        <v>564</v>
      </c>
      <c r="B11" s="159"/>
      <c r="C11" s="160"/>
      <c r="D11" s="161">
        <v>79518</v>
      </c>
      <c r="E11" s="162"/>
      <c r="F11" s="163">
        <v>60285</v>
      </c>
      <c r="G11" s="164"/>
      <c r="H11" s="165"/>
    </row>
    <row r="12" spans="1:8" x14ac:dyDescent="0.15">
      <c r="A12" s="166"/>
      <c r="B12" s="167"/>
      <c r="C12" s="174"/>
      <c r="D12" s="169">
        <v>64023</v>
      </c>
      <c r="E12" s="170"/>
      <c r="F12" s="171">
        <v>36445</v>
      </c>
      <c r="G12" s="172"/>
      <c r="H12" s="173"/>
    </row>
    <row r="13" spans="1:8" x14ac:dyDescent="0.15">
      <c r="A13" s="154"/>
      <c r="B13" s="159"/>
      <c r="C13" s="175"/>
      <c r="D13" s="176">
        <v>46373</v>
      </c>
      <c r="E13" s="177"/>
      <c r="F13" s="178">
        <v>53901</v>
      </c>
      <c r="G13" s="179"/>
      <c r="H13" s="165"/>
    </row>
    <row r="14" spans="1:8" x14ac:dyDescent="0.15">
      <c r="A14" s="166"/>
      <c r="B14" s="167"/>
      <c r="C14" s="168"/>
      <c r="D14" s="169">
        <v>33036</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4.46</v>
      </c>
      <c r="C19" s="180">
        <f>ROUND(VALUE(SUBSTITUTE(実質収支比率等に係る経年分析!G$48,"▲","-")),2)</f>
        <v>4.57</v>
      </c>
      <c r="D19" s="180">
        <f>ROUND(VALUE(SUBSTITUTE(実質収支比率等に係る経年分析!H$48,"▲","-")),2)</f>
        <v>5.51</v>
      </c>
      <c r="E19" s="180">
        <f>ROUND(VALUE(SUBSTITUTE(実質収支比率等に係る経年分析!I$48,"▲","-")),2)</f>
        <v>4.38</v>
      </c>
      <c r="F19" s="180">
        <f>ROUND(VALUE(SUBSTITUTE(実質収支比率等に係る経年分析!J$48,"▲","-")),2)</f>
        <v>3.39</v>
      </c>
    </row>
    <row r="20" spans="1:11" x14ac:dyDescent="0.15">
      <c r="A20" s="180" t="s">
        <v>55</v>
      </c>
      <c r="B20" s="180">
        <f>ROUND(VALUE(SUBSTITUTE(実質収支比率等に係る経年分析!F$47,"▲","-")),2)</f>
        <v>10.33</v>
      </c>
      <c r="C20" s="180">
        <f>ROUND(VALUE(SUBSTITUTE(実質収支比率等に係る経年分析!G$47,"▲","-")),2)</f>
        <v>10.33</v>
      </c>
      <c r="D20" s="180">
        <f>ROUND(VALUE(SUBSTITUTE(実質収支比率等に係る経年分析!H$47,"▲","-")),2)</f>
        <v>10.25</v>
      </c>
      <c r="E20" s="180">
        <f>ROUND(VALUE(SUBSTITUTE(実質収支比率等に係る経年分析!I$47,"▲","-")),2)</f>
        <v>9.82</v>
      </c>
      <c r="F20" s="180">
        <f>ROUND(VALUE(SUBSTITUTE(実質収支比率等に係る経年分析!J$47,"▲","-")),2)</f>
        <v>8.92</v>
      </c>
    </row>
    <row r="21" spans="1:11" x14ac:dyDescent="0.15">
      <c r="A21" s="180" t="s">
        <v>56</v>
      </c>
      <c r="B21" s="180">
        <f>IF(ISNUMBER(VALUE(SUBSTITUTE(実質収支比率等に係る経年分析!F$49,"▲","-"))),ROUND(VALUE(SUBSTITUTE(実質収支比率等に係る経年分析!F$49,"▲","-")),2),NA())</f>
        <v>-1.1200000000000001</v>
      </c>
      <c r="C21" s="180">
        <f>IF(ISNUMBER(VALUE(SUBSTITUTE(実質収支比率等に係る経年分析!G$49,"▲","-"))),ROUND(VALUE(SUBSTITUTE(実質収支比率等に係る経年分析!G$49,"▲","-")),2),NA())</f>
        <v>0.11</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-1.65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上田市立産婦人科病院事業会計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0.64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上田市真田有線放送電話事業会計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1.07</v>
      </c>
    </row>
    <row r="31" spans="1:11" x14ac:dyDescent="0.15">
      <c r="A31" s="181" t="str">
        <f>IF(連結実質赤字比率に係る赤字・黒字の構成分析!C$39="",NA(),連結実質赤字比率に係る赤字・黒字の構成分析!C$39)</f>
        <v>上田市国民健康保険事業特別会計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x14ac:dyDescent="0.15">
      <c r="A32" s="181" t="str">
        <f>IF(連結実質赤字比率に係る赤字・黒字の構成分析!C$38="",NA(),連結実質赤字比率に係る赤字・黒字の構成分析!C$38)</f>
        <v>上田市介護保険事業特別会計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1.75</v>
      </c>
    </row>
    <row r="33" spans="1:16" x14ac:dyDescent="0.15">
      <c r="A33" s="181" t="str">
        <f>IF(連結実質赤字比率に係る赤字・黒字の構成分析!C$37="",NA(),連結実質赤字比率に係る赤字・黒字の構成分析!C$37)</f>
        <v>上田市農業集落排水事業会計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4.3499999999999996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4.3099999999999996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3.34</v>
      </c>
    </row>
    <row r="35" spans="1:16" x14ac:dyDescent="0.15">
      <c r="A35" s="181" t="str">
        <f>IF(連結実質赤字比率に係る赤字・黒字の構成分析!C$35="",NA(),連結実質赤字比率に係る赤字・黒字の構成分析!C$35)</f>
        <v>上田市公共下水道事業会計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9.0399999999999991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8.24</v>
      </c>
    </row>
    <row r="36" spans="1:16" x14ac:dyDescent="0.15">
      <c r="A36" s="181" t="str">
        <f>IF(連結実質赤字比率に係る赤字・黒字の構成分析!C$34="",NA(),連結実質赤字比率に係る赤字・黒字の構成分析!C$34)</f>
        <v>上田市水道事業会計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9.2899999999999991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9.8000000000000007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9666</v>
      </c>
      <c r="E42" s="182"/>
      <c r="F42" s="182"/>
      <c r="G42" s="182">
        <f>'実質公債費比率（分子）の構造'!L$52</f>
        <v>9533</v>
      </c>
      <c r="H42" s="182"/>
      <c r="I42" s="182"/>
      <c r="J42" s="182">
        <f>'実質公債費比率（分子）の構造'!M$52</f>
        <v>9807</v>
      </c>
      <c r="K42" s="182"/>
      <c r="L42" s="182"/>
      <c r="M42" s="182">
        <f>'実質公債費比率（分子）の構造'!N$52</f>
        <v>9331</v>
      </c>
      <c r="N42" s="182"/>
      <c r="O42" s="182"/>
      <c r="P42" s="182">
        <f>'実質公債費比率（分子）の構造'!O$52</f>
        <v>9058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20</v>
      </c>
      <c r="F44" s="182"/>
      <c r="G44" s="182"/>
      <c r="H44" s="182">
        <f>'実質公債費比率（分子）の構造'!M$50</f>
        <v>75</v>
      </c>
      <c r="I44" s="182"/>
      <c r="J44" s="182"/>
      <c r="K44" s="182">
        <f>'実質公債費比率（分子）の構造'!N$50</f>
        <v>13</v>
      </c>
      <c r="L44" s="182"/>
      <c r="M44" s="182"/>
      <c r="N44" s="182">
        <f>'実質公債費比率（分子）の構造'!O$50</f>
        <v>11</v>
      </c>
      <c r="O44" s="182"/>
      <c r="P44" s="182"/>
    </row>
    <row r="45" spans="1:16" x14ac:dyDescent="0.15">
      <c r="A45" s="182" t="s">
        <v>66</v>
      </c>
      <c r="B45" s="182">
        <f>'実質公債費比率（分子）の構造'!K$49</f>
        <v>213</v>
      </c>
      <c r="C45" s="182"/>
      <c r="D45" s="182"/>
      <c r="E45" s="182">
        <f>'実質公債費比率（分子）の構造'!L$49</f>
        <v>292</v>
      </c>
      <c r="F45" s="182"/>
      <c r="G45" s="182"/>
      <c r="H45" s="182">
        <f>'実質公債費比率（分子）の構造'!M$49</f>
        <v>280</v>
      </c>
      <c r="I45" s="182"/>
      <c r="J45" s="182"/>
      <c r="K45" s="182">
        <f>'実質公債費比率（分子）の構造'!N$49</f>
        <v>279</v>
      </c>
      <c r="L45" s="182"/>
      <c r="M45" s="182"/>
      <c r="N45" s="182">
        <f>'実質公債費比率（分子）の構造'!O$49</f>
        <v>277</v>
      </c>
      <c r="O45" s="182"/>
      <c r="P45" s="182"/>
    </row>
    <row r="46" spans="1:16" x14ac:dyDescent="0.15">
      <c r="A46" s="182" t="s">
        <v>67</v>
      </c>
      <c r="B46" s="182">
        <f>'実質公債費比率（分子）の構造'!K$48</f>
        <v>3669</v>
      </c>
      <c r="C46" s="182"/>
      <c r="D46" s="182"/>
      <c r="E46" s="182">
        <f>'実質公債費比率（分子）の構造'!L$48</f>
        <v>3550</v>
      </c>
      <c r="F46" s="182"/>
      <c r="G46" s="182"/>
      <c r="H46" s="182">
        <f>'実質公債費比率（分子）の構造'!M$48</f>
        <v>3565</v>
      </c>
      <c r="I46" s="182"/>
      <c r="J46" s="182"/>
      <c r="K46" s="182">
        <f>'実質公債費比率（分子）の構造'!N$48</f>
        <v>3522</v>
      </c>
      <c r="L46" s="182"/>
      <c r="M46" s="182"/>
      <c r="N46" s="182">
        <f>'実質公債費比率（分子）の構造'!O$48</f>
        <v>3470</v>
      </c>
      <c r="O46" s="182"/>
      <c r="P46" s="182"/>
    </row>
    <row r="47" spans="1:16" x14ac:dyDescent="0.15">
      <c r="A47" s="182" t="s">
        <v>68</v>
      </c>
      <c r="B47" s="182">
        <f>'実質公債費比率（分子）の構造'!K$47</f>
        <v>17</v>
      </c>
      <c r="C47" s="182"/>
      <c r="D47" s="182"/>
      <c r="E47" s="182">
        <f>'実質公債費比率（分子）の構造'!L$47</f>
        <v>17</v>
      </c>
      <c r="F47" s="182"/>
      <c r="G47" s="182"/>
      <c r="H47" s="182">
        <f>'実質公債費比率（分子）の構造'!M$47</f>
        <v>17</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7427</v>
      </c>
      <c r="C49" s="182"/>
      <c r="D49" s="182"/>
      <c r="E49" s="182">
        <f>'実質公債費比率（分子）の構造'!L$45</f>
        <v>7458</v>
      </c>
      <c r="F49" s="182"/>
      <c r="G49" s="182"/>
      <c r="H49" s="182">
        <f>'実質公債費比率（分子）の構造'!M$45</f>
        <v>7472</v>
      </c>
      <c r="I49" s="182"/>
      <c r="J49" s="182"/>
      <c r="K49" s="182">
        <f>'実質公債費比率（分子）の構造'!N$45</f>
        <v>7305</v>
      </c>
      <c r="L49" s="182"/>
      <c r="M49" s="182"/>
      <c r="N49" s="182">
        <f>'実質公債費比率（分子）の構造'!O$45</f>
        <v>7051</v>
      </c>
      <c r="O49" s="182"/>
      <c r="P49" s="182"/>
    </row>
    <row r="50" spans="1:16" x14ac:dyDescent="0.15">
      <c r="A50" s="182" t="s">
        <v>71</v>
      </c>
      <c r="B50" s="182" t="e">
        <f>NA()</f>
        <v>#N/A</v>
      </c>
      <c r="C50" s="182">
        <f>IF(ISNUMBER('実質公債費比率（分子）の構造'!K$53),'実質公債費比率（分子）の構造'!K$53,NA())</f>
        <v>1704</v>
      </c>
      <c r="D50" s="182" t="e">
        <f>NA()</f>
        <v>#N/A</v>
      </c>
      <c r="E50" s="182" t="e">
        <f>NA()</f>
        <v>#N/A</v>
      </c>
      <c r="F50" s="182">
        <f>IF(ISNUMBER('実質公債費比率（分子）の構造'!L$53),'実質公債費比率（分子）の構造'!L$53,NA())</f>
        <v>1804</v>
      </c>
      <c r="G50" s="182" t="e">
        <f>NA()</f>
        <v>#N/A</v>
      </c>
      <c r="H50" s="182" t="e">
        <f>NA()</f>
        <v>#N/A</v>
      </c>
      <c r="I50" s="182">
        <f>IF(ISNUMBER('実質公債費比率（分子）の構造'!M$53),'実質公債費比率（分子）の構造'!M$53,NA())</f>
        <v>1602</v>
      </c>
      <c r="J50" s="182" t="e">
        <f>NA()</f>
        <v>#N/A</v>
      </c>
      <c r="K50" s="182" t="e">
        <f>NA()</f>
        <v>#N/A</v>
      </c>
      <c r="L50" s="182">
        <f>IF(ISNUMBER('実質公債費比率（分子）の構造'!N$53),'実質公債費比率（分子）の構造'!N$53,NA())</f>
        <v>1788</v>
      </c>
      <c r="M50" s="182" t="e">
        <f>NA()</f>
        <v>#N/A</v>
      </c>
      <c r="N50" s="182" t="e">
        <f>NA()</f>
        <v>#N/A</v>
      </c>
      <c r="O50" s="182">
        <f>IF(ISNUMBER('実質公債費比率（分子）の構造'!O$53),'実質公債費比率（分子）の構造'!O$53,NA())</f>
        <v>1751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86825</v>
      </c>
      <c r="E56" s="181"/>
      <c r="F56" s="181"/>
      <c r="G56" s="181">
        <f>'将来負担比率（分子）の構造'!J$52</f>
        <v>82959</v>
      </c>
      <c r="H56" s="181"/>
      <c r="I56" s="181"/>
      <c r="J56" s="181">
        <f>'将来負担比率（分子）の構造'!K$52</f>
        <v>79347</v>
      </c>
      <c r="K56" s="181"/>
      <c r="L56" s="181"/>
      <c r="M56" s="181">
        <f>'将来負担比率（分子）の構造'!L$52</f>
        <v>75438</v>
      </c>
      <c r="N56" s="181"/>
      <c r="O56" s="181"/>
      <c r="P56" s="181">
        <f>'将来負担比率（分子）の構造'!M$52</f>
        <v>75516</v>
      </c>
    </row>
    <row r="57" spans="1:16" x14ac:dyDescent="0.15">
      <c r="A57" s="181" t="s">
        <v>42</v>
      </c>
      <c r="B57" s="181"/>
      <c r="C57" s="181"/>
      <c r="D57" s="181">
        <f>'将来負担比率（分子）の構造'!I$51</f>
        <v>2964</v>
      </c>
      <c r="E57" s="181"/>
      <c r="F57" s="181"/>
      <c r="G57" s="181">
        <f>'将来負担比率（分子）の構造'!J$51</f>
        <v>2588</v>
      </c>
      <c r="H57" s="181"/>
      <c r="I57" s="181"/>
      <c r="J57" s="181">
        <f>'将来負担比率（分子）の構造'!K$51</f>
        <v>2248</v>
      </c>
      <c r="K57" s="181"/>
      <c r="L57" s="181"/>
      <c r="M57" s="181">
        <f>'将来負担比率（分子）の構造'!L$51</f>
        <v>2028</v>
      </c>
      <c r="N57" s="181"/>
      <c r="O57" s="181"/>
      <c r="P57" s="181">
        <f>'将来負担比率（分子）の構造'!M$51</f>
        <v>1798</v>
      </c>
    </row>
    <row r="58" spans="1:16" x14ac:dyDescent="0.15">
      <c r="A58" s="181" t="s">
        <v>41</v>
      </c>
      <c r="B58" s="181"/>
      <c r="C58" s="181"/>
      <c r="D58" s="181">
        <f>'将来負担比率（分子）の構造'!I$50</f>
        <v>18716</v>
      </c>
      <c r="E58" s="181"/>
      <c r="F58" s="181"/>
      <c r="G58" s="181">
        <f>'将来負担比率（分子）の構造'!J$50</f>
        <v>19689</v>
      </c>
      <c r="H58" s="181"/>
      <c r="I58" s="181"/>
      <c r="J58" s="181">
        <f>'将来負担比率（分子）の構造'!K$50</f>
        <v>20556</v>
      </c>
      <c r="K58" s="181"/>
      <c r="L58" s="181"/>
      <c r="M58" s="181">
        <f>'将来負担比率（分子）の構造'!L$50</f>
        <v>20328</v>
      </c>
      <c r="N58" s="181"/>
      <c r="O58" s="181"/>
      <c r="P58" s="181">
        <f>'将来負担比率（分子）の構造'!M$50</f>
        <v>19755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2632</v>
      </c>
      <c r="C61" s="181"/>
      <c r="D61" s="181"/>
      <c r="E61" s="181">
        <f>'将来負担比率（分子）の構造'!J$46</f>
        <v>2361</v>
      </c>
      <c r="F61" s="181"/>
      <c r="G61" s="181"/>
      <c r="H61" s="181">
        <f>'将来負担比率（分子）の構造'!K$46</f>
        <v>2174</v>
      </c>
      <c r="I61" s="181"/>
      <c r="J61" s="181"/>
      <c r="K61" s="181">
        <f>'将来負担比率（分子）の構造'!L$46</f>
        <v>1707</v>
      </c>
      <c r="L61" s="181"/>
      <c r="M61" s="181"/>
      <c r="N61" s="181">
        <f>'将来負担比率（分子）の構造'!M$46</f>
        <v>1656</v>
      </c>
      <c r="O61" s="181"/>
      <c r="P61" s="181"/>
    </row>
    <row r="62" spans="1:16" x14ac:dyDescent="0.15">
      <c r="A62" s="181" t="s">
        <v>35</v>
      </c>
      <c r="B62" s="181">
        <f>'将来負担比率（分子）の構造'!I$45</f>
        <v>10512</v>
      </c>
      <c r="C62" s="181"/>
      <c r="D62" s="181"/>
      <c r="E62" s="181">
        <f>'将来負担比率（分子）の構造'!J$45</f>
        <v>10331</v>
      </c>
      <c r="F62" s="181"/>
      <c r="G62" s="181"/>
      <c r="H62" s="181">
        <f>'将来負担比率（分子）の構造'!K$45</f>
        <v>9629</v>
      </c>
      <c r="I62" s="181"/>
      <c r="J62" s="181"/>
      <c r="K62" s="181">
        <f>'将来負担比率（分子）の構造'!L$45</f>
        <v>9377</v>
      </c>
      <c r="L62" s="181"/>
      <c r="M62" s="181"/>
      <c r="N62" s="181">
        <f>'将来負担比率（分子）の構造'!M$45</f>
        <v>9330</v>
      </c>
      <c r="O62" s="181"/>
      <c r="P62" s="181"/>
    </row>
    <row r="63" spans="1:16" x14ac:dyDescent="0.15">
      <c r="A63" s="181" t="s">
        <v>34</v>
      </c>
      <c r="B63" s="181">
        <f>'将来負担比率（分子）の構造'!I$44</f>
        <v>2177</v>
      </c>
      <c r="C63" s="181"/>
      <c r="D63" s="181"/>
      <c r="E63" s="181">
        <f>'将来負担比率（分子）の構造'!J$44</f>
        <v>2011</v>
      </c>
      <c r="F63" s="181"/>
      <c r="G63" s="181"/>
      <c r="H63" s="181">
        <f>'将来負担比率（分子）の構造'!K$44</f>
        <v>1871</v>
      </c>
      <c r="I63" s="181"/>
      <c r="J63" s="181"/>
      <c r="K63" s="181">
        <f>'将来負担比率（分子）の構造'!L$44</f>
        <v>1759</v>
      </c>
      <c r="L63" s="181"/>
      <c r="M63" s="181"/>
      <c r="N63" s="181">
        <f>'将来負担比率（分子）の構造'!M$44</f>
        <v>1649</v>
      </c>
      <c r="O63" s="181"/>
      <c r="P63" s="181"/>
    </row>
    <row r="64" spans="1:16" x14ac:dyDescent="0.15">
      <c r="A64" s="181" t="s">
        <v>33</v>
      </c>
      <c r="B64" s="181">
        <f>'将来負担比率（分子）の構造'!I$43</f>
        <v>37873</v>
      </c>
      <c r="C64" s="181"/>
      <c r="D64" s="181"/>
      <c r="E64" s="181">
        <f>'将来負担比率（分子）の構造'!J$43</f>
        <v>35552</v>
      </c>
      <c r="F64" s="181"/>
      <c r="G64" s="181"/>
      <c r="H64" s="181">
        <f>'将来負担比率（分子）の構造'!K$43</f>
        <v>33497</v>
      </c>
      <c r="I64" s="181"/>
      <c r="J64" s="181"/>
      <c r="K64" s="181">
        <f>'将来負担比率（分子）の構造'!L$43</f>
        <v>31277</v>
      </c>
      <c r="L64" s="181"/>
      <c r="M64" s="181"/>
      <c r="N64" s="181">
        <f>'将来負担比率（分子）の構造'!M$43</f>
        <v>28809</v>
      </c>
      <c r="O64" s="181"/>
      <c r="P64" s="181"/>
    </row>
    <row r="65" spans="1:16" x14ac:dyDescent="0.15">
      <c r="A65" s="181" t="s">
        <v>32</v>
      </c>
      <c r="B65" s="181">
        <f>'将来負担比率（分子）の構造'!I$42</f>
        <v>177</v>
      </c>
      <c r="C65" s="181"/>
      <c r="D65" s="181"/>
      <c r="E65" s="181">
        <f>'将来負担比率（分子）の構造'!J$42</f>
        <v>524</v>
      </c>
      <c r="F65" s="181"/>
      <c r="G65" s="181"/>
      <c r="H65" s="181">
        <f>'将来負担比率（分子）の構造'!K$42</f>
        <v>494</v>
      </c>
      <c r="I65" s="181"/>
      <c r="J65" s="181"/>
      <c r="K65" s="181">
        <f>'将来負担比率（分子）の構造'!L$42</f>
        <v>472</v>
      </c>
      <c r="L65" s="181"/>
      <c r="M65" s="181"/>
      <c r="N65" s="181">
        <f>'将来負担比率（分子）の構造'!M$42</f>
        <v>439</v>
      </c>
      <c r="O65" s="181"/>
      <c r="P65" s="181"/>
    </row>
    <row r="66" spans="1:16" x14ac:dyDescent="0.15">
      <c r="A66" s="181" t="s">
        <v>31</v>
      </c>
      <c r="B66" s="181">
        <f>'将来負担比率（分子）の構造'!I$41</f>
        <v>68370</v>
      </c>
      <c r="C66" s="181"/>
      <c r="D66" s="181"/>
      <c r="E66" s="181">
        <f>'将来負担比率（分子）の構造'!J$41</f>
        <v>65758</v>
      </c>
      <c r="F66" s="181"/>
      <c r="G66" s="181"/>
      <c r="H66" s="181">
        <f>'将来負担比率（分子）の構造'!K$41</f>
        <v>62899</v>
      </c>
      <c r="I66" s="181"/>
      <c r="J66" s="181"/>
      <c r="K66" s="181">
        <f>'将来負担比率（分子）の構造'!L$41</f>
        <v>62356</v>
      </c>
      <c r="L66" s="181"/>
      <c r="M66" s="181"/>
      <c r="N66" s="181">
        <f>'将来負担比率（分子）の構造'!M$41</f>
        <v>67061</v>
      </c>
      <c r="O66" s="181"/>
      <c r="P66" s="181"/>
    </row>
    <row r="67" spans="1:16" x14ac:dyDescent="0.15">
      <c r="A67" s="181" t="s">
        <v>75</v>
      </c>
      <c r="B67" s="181" t="e">
        <f>NA()</f>
        <v>#N/A</v>
      </c>
      <c r="C67" s="181">
        <f>IF(ISNUMBER('将来負担比率（分子）の構造'!I$53), IF('将来負担比率（分子）の構造'!I$53 &lt; 0, 0, '将来負担比率（分子）の構造'!I$53), NA())</f>
        <v>13237</v>
      </c>
      <c r="D67" s="181" t="e">
        <f>NA()</f>
        <v>#N/A</v>
      </c>
      <c r="E67" s="181" t="e">
        <f>NA()</f>
        <v>#N/A</v>
      </c>
      <c r="F67" s="181">
        <f>IF(ISNUMBER('将来負担比率（分子）の構造'!J$53), IF('将来負担比率（分子）の構造'!J$53 &lt; 0, 0, '将来負担比率（分子）の構造'!J$53), NA())</f>
        <v>11300</v>
      </c>
      <c r="G67" s="181" t="e">
        <f>NA()</f>
        <v>#N/A</v>
      </c>
      <c r="H67" s="181" t="e">
        <f>NA()</f>
        <v>#N/A</v>
      </c>
      <c r="I67" s="181">
        <f>IF(ISNUMBER('将来負担比率（分子）の構造'!K$53), IF('将来負担比率（分子）の構造'!K$53 &lt; 0, 0, '将来負担比率（分子）の構造'!K$53), NA())</f>
        <v>8414</v>
      </c>
      <c r="J67" s="181" t="e">
        <f>NA()</f>
        <v>#N/A</v>
      </c>
      <c r="K67" s="181" t="e">
        <f>NA()</f>
        <v>#N/A</v>
      </c>
      <c r="L67" s="181">
        <f>IF(ISNUMBER('将来負担比率（分子）の構造'!L$53), IF('将来負担比率（分子）の構造'!L$53 &lt; 0, 0, '将来負担比率（分子）の構造'!L$53), NA())</f>
        <v>9153</v>
      </c>
      <c r="M67" s="181" t="e">
        <f>NA()</f>
        <v>#N/A</v>
      </c>
      <c r="N67" s="181" t="e">
        <f>NA()</f>
        <v>#N/A</v>
      </c>
      <c r="O67" s="181">
        <f>IF(ISNUMBER('将来負担比率（分子）の構造'!M$53), IF('将来負担比率（分子）の構造'!M$53 &lt; 0, 0, '将来負担比率（分子）の構造'!M$53), NA())</f>
        <v>11876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4109</v>
      </c>
      <c r="C72" s="185">
        <f>基金残高に係る経年分析!G55</f>
        <v>3909</v>
      </c>
      <c r="D72" s="185">
        <f>基金残高に係る経年分析!H55</f>
        <v>3609</v>
      </c>
    </row>
    <row r="73" spans="1:16" x14ac:dyDescent="0.15">
      <c r="A73" s="184" t="s">
        <v>78</v>
      </c>
      <c r="B73" s="185">
        <f>基金残高に係る経年分析!F56</f>
        <v>4759</v>
      </c>
      <c r="C73" s="185">
        <f>基金残高に係る経年分析!G56</f>
        <v>4759</v>
      </c>
      <c r="D73" s="185">
        <f>基金残高に係る経年分析!H56</f>
        <v>4760</v>
      </c>
    </row>
    <row r="74" spans="1:16" x14ac:dyDescent="0.15">
      <c r="A74" s="184" t="s">
        <v>79</v>
      </c>
      <c r="B74" s="185">
        <f>基金残高に係る経年分析!F57</f>
        <v>11820</v>
      </c>
      <c r="C74" s="185">
        <f>基金残高に係る経年分析!G57</f>
        <v>11792</v>
      </c>
      <c r="D74" s="185">
        <f>基金残高に係る経年分析!H57</f>
        <v>11407</v>
      </c>
    </row>
  </sheetData>
  <sheetProtection algorithmName="SHA-512" hashValue="v+2ho2+D3I4NbUdxvlzCQCTMa7bbsncVlczFRzl2cgMIi1iiZxkL2qdZ4F39wOuR2hBsPXrO5J0aTzHHNjSf0g==" saltValue="5mzHA61gNZOD8nwCFcb4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21430013</v>
      </c>
      <c r="S5" s="736"/>
      <c r="T5" s="736"/>
      <c r="U5" s="736"/>
      <c r="V5" s="736"/>
      <c r="W5" s="736"/>
      <c r="X5" s="736"/>
      <c r="Y5" s="779"/>
      <c r="Z5" s="797">
        <v>22.2</v>
      </c>
      <c r="AA5" s="797"/>
      <c r="AB5" s="797"/>
      <c r="AC5" s="797"/>
      <c r="AD5" s="798">
        <v>20313957</v>
      </c>
      <c r="AE5" s="798"/>
      <c r="AF5" s="798"/>
      <c r="AG5" s="798"/>
      <c r="AH5" s="798"/>
      <c r="AI5" s="798"/>
      <c r="AJ5" s="798"/>
      <c r="AK5" s="798"/>
      <c r="AL5" s="780">
        <v>52.5</v>
      </c>
      <c r="AM5" s="751"/>
      <c r="AN5" s="751"/>
      <c r="AO5" s="781"/>
      <c r="AP5" s="746" t="s">
        <v>229</v>
      </c>
      <c r="AQ5" s="747"/>
      <c r="AR5" s="747"/>
      <c r="AS5" s="747"/>
      <c r="AT5" s="747"/>
      <c r="AU5" s="747"/>
      <c r="AV5" s="747"/>
      <c r="AW5" s="747"/>
      <c r="AX5" s="747"/>
      <c r="AY5" s="747"/>
      <c r="AZ5" s="747"/>
      <c r="BA5" s="747"/>
      <c r="BB5" s="747"/>
      <c r="BC5" s="747"/>
      <c r="BD5" s="747"/>
      <c r="BE5" s="747"/>
      <c r="BF5" s="748"/>
      <c r="BG5" s="680">
        <v>20294048</v>
      </c>
      <c r="BH5" s="681"/>
      <c r="BI5" s="681"/>
      <c r="BJ5" s="681"/>
      <c r="BK5" s="681"/>
      <c r="BL5" s="681"/>
      <c r="BM5" s="681"/>
      <c r="BN5" s="682"/>
      <c r="BO5" s="713">
        <v>94.7</v>
      </c>
      <c r="BP5" s="713"/>
      <c r="BQ5" s="713"/>
      <c r="BR5" s="713"/>
      <c r="BS5" s="714">
        <v>166678</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574994</v>
      </c>
      <c r="S6" s="681"/>
      <c r="T6" s="681"/>
      <c r="U6" s="681"/>
      <c r="V6" s="681"/>
      <c r="W6" s="681"/>
      <c r="X6" s="681"/>
      <c r="Y6" s="682"/>
      <c r="Z6" s="713">
        <v>0.6</v>
      </c>
      <c r="AA6" s="713"/>
      <c r="AB6" s="713"/>
      <c r="AC6" s="713"/>
      <c r="AD6" s="714">
        <v>574994</v>
      </c>
      <c r="AE6" s="714"/>
      <c r="AF6" s="714"/>
      <c r="AG6" s="714"/>
      <c r="AH6" s="714"/>
      <c r="AI6" s="714"/>
      <c r="AJ6" s="714"/>
      <c r="AK6" s="714"/>
      <c r="AL6" s="683">
        <v>1.5</v>
      </c>
      <c r="AM6" s="684"/>
      <c r="AN6" s="684"/>
      <c r="AO6" s="715"/>
      <c r="AP6" s="677" t="s">
        <v>234</v>
      </c>
      <c r="AQ6" s="678"/>
      <c r="AR6" s="678"/>
      <c r="AS6" s="678"/>
      <c r="AT6" s="678"/>
      <c r="AU6" s="678"/>
      <c r="AV6" s="678"/>
      <c r="AW6" s="678"/>
      <c r="AX6" s="678"/>
      <c r="AY6" s="678"/>
      <c r="AZ6" s="678"/>
      <c r="BA6" s="678"/>
      <c r="BB6" s="678"/>
      <c r="BC6" s="678"/>
      <c r="BD6" s="678"/>
      <c r="BE6" s="678"/>
      <c r="BF6" s="679"/>
      <c r="BG6" s="680">
        <v>20294048</v>
      </c>
      <c r="BH6" s="681"/>
      <c r="BI6" s="681"/>
      <c r="BJ6" s="681"/>
      <c r="BK6" s="681"/>
      <c r="BL6" s="681"/>
      <c r="BM6" s="681"/>
      <c r="BN6" s="682"/>
      <c r="BO6" s="713">
        <v>94.7</v>
      </c>
      <c r="BP6" s="713"/>
      <c r="BQ6" s="713"/>
      <c r="BR6" s="713"/>
      <c r="BS6" s="714">
        <v>166678</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359884</v>
      </c>
      <c r="CS6" s="681"/>
      <c r="CT6" s="681"/>
      <c r="CU6" s="681"/>
      <c r="CV6" s="681"/>
      <c r="CW6" s="681"/>
      <c r="CX6" s="681"/>
      <c r="CY6" s="682"/>
      <c r="CZ6" s="780">
        <v>0.4</v>
      </c>
      <c r="DA6" s="751"/>
      <c r="DB6" s="751"/>
      <c r="DC6" s="783"/>
      <c r="DD6" s="686" t="s">
        <v>140</v>
      </c>
      <c r="DE6" s="681"/>
      <c r="DF6" s="681"/>
      <c r="DG6" s="681"/>
      <c r="DH6" s="681"/>
      <c r="DI6" s="681"/>
      <c r="DJ6" s="681"/>
      <c r="DK6" s="681"/>
      <c r="DL6" s="681"/>
      <c r="DM6" s="681"/>
      <c r="DN6" s="681"/>
      <c r="DO6" s="681"/>
      <c r="DP6" s="682"/>
      <c r="DQ6" s="686">
        <v>359869</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17249</v>
      </c>
      <c r="S7" s="681"/>
      <c r="T7" s="681"/>
      <c r="U7" s="681"/>
      <c r="V7" s="681"/>
      <c r="W7" s="681"/>
      <c r="X7" s="681"/>
      <c r="Y7" s="682"/>
      <c r="Z7" s="713">
        <v>0</v>
      </c>
      <c r="AA7" s="713"/>
      <c r="AB7" s="713"/>
      <c r="AC7" s="713"/>
      <c r="AD7" s="714">
        <v>17249</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9136064</v>
      </c>
      <c r="BH7" s="681"/>
      <c r="BI7" s="681"/>
      <c r="BJ7" s="681"/>
      <c r="BK7" s="681"/>
      <c r="BL7" s="681"/>
      <c r="BM7" s="681"/>
      <c r="BN7" s="682"/>
      <c r="BO7" s="713">
        <v>42.6</v>
      </c>
      <c r="BP7" s="713"/>
      <c r="BQ7" s="713"/>
      <c r="BR7" s="713"/>
      <c r="BS7" s="714">
        <v>166678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28784165</v>
      </c>
      <c r="CS7" s="681"/>
      <c r="CT7" s="681"/>
      <c r="CU7" s="681"/>
      <c r="CV7" s="681"/>
      <c r="CW7" s="681"/>
      <c r="CX7" s="681"/>
      <c r="CY7" s="682"/>
      <c r="CZ7" s="713">
        <v>30.4</v>
      </c>
      <c r="DA7" s="713"/>
      <c r="DB7" s="713"/>
      <c r="DC7" s="713"/>
      <c r="DD7" s="686">
        <v>6996149</v>
      </c>
      <c r="DE7" s="681"/>
      <c r="DF7" s="681"/>
      <c r="DG7" s="681"/>
      <c r="DH7" s="681"/>
      <c r="DI7" s="681"/>
      <c r="DJ7" s="681"/>
      <c r="DK7" s="681"/>
      <c r="DL7" s="681"/>
      <c r="DM7" s="681"/>
      <c r="DN7" s="681"/>
      <c r="DO7" s="681"/>
      <c r="DP7" s="682"/>
      <c r="DQ7" s="686">
        <v>5320832</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76067</v>
      </c>
      <c r="S8" s="681"/>
      <c r="T8" s="681"/>
      <c r="U8" s="681"/>
      <c r="V8" s="681"/>
      <c r="W8" s="681"/>
      <c r="X8" s="681"/>
      <c r="Y8" s="682"/>
      <c r="Z8" s="713">
        <v>0.1</v>
      </c>
      <c r="AA8" s="713"/>
      <c r="AB8" s="713"/>
      <c r="AC8" s="713"/>
      <c r="AD8" s="714">
        <v>76067</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282162</v>
      </c>
      <c r="BH8" s="681"/>
      <c r="BI8" s="681"/>
      <c r="BJ8" s="681"/>
      <c r="BK8" s="681"/>
      <c r="BL8" s="681"/>
      <c r="BM8" s="681"/>
      <c r="BN8" s="682"/>
      <c r="BO8" s="713">
        <v>1.3</v>
      </c>
      <c r="BP8" s="713"/>
      <c r="BQ8" s="713"/>
      <c r="BR8" s="713"/>
      <c r="BS8" s="686" t="s">
        <v>177</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23021947</v>
      </c>
      <c r="CS8" s="681"/>
      <c r="CT8" s="681"/>
      <c r="CU8" s="681"/>
      <c r="CV8" s="681"/>
      <c r="CW8" s="681"/>
      <c r="CX8" s="681"/>
      <c r="CY8" s="682"/>
      <c r="CZ8" s="713">
        <v>24.4</v>
      </c>
      <c r="DA8" s="713"/>
      <c r="DB8" s="713"/>
      <c r="DC8" s="713"/>
      <c r="DD8" s="686">
        <v>563698</v>
      </c>
      <c r="DE8" s="681"/>
      <c r="DF8" s="681"/>
      <c r="DG8" s="681"/>
      <c r="DH8" s="681"/>
      <c r="DI8" s="681"/>
      <c r="DJ8" s="681"/>
      <c r="DK8" s="681"/>
      <c r="DL8" s="681"/>
      <c r="DM8" s="681"/>
      <c r="DN8" s="681"/>
      <c r="DO8" s="681"/>
      <c r="DP8" s="682"/>
      <c r="DQ8" s="686">
        <v>12380912</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88020</v>
      </c>
      <c r="S9" s="681"/>
      <c r="T9" s="681"/>
      <c r="U9" s="681"/>
      <c r="V9" s="681"/>
      <c r="W9" s="681"/>
      <c r="X9" s="681"/>
      <c r="Y9" s="682"/>
      <c r="Z9" s="713">
        <v>0.1</v>
      </c>
      <c r="AA9" s="713"/>
      <c r="AB9" s="713"/>
      <c r="AC9" s="713"/>
      <c r="AD9" s="714">
        <v>88020</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7453653</v>
      </c>
      <c r="BH9" s="681"/>
      <c r="BI9" s="681"/>
      <c r="BJ9" s="681"/>
      <c r="BK9" s="681"/>
      <c r="BL9" s="681"/>
      <c r="BM9" s="681"/>
      <c r="BN9" s="682"/>
      <c r="BO9" s="713">
        <v>34.799999999999997</v>
      </c>
      <c r="BP9" s="713"/>
      <c r="BQ9" s="713"/>
      <c r="BR9" s="713"/>
      <c r="BS9" s="686" t="s">
        <v>177</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4266749</v>
      </c>
      <c r="CS9" s="681"/>
      <c r="CT9" s="681"/>
      <c r="CU9" s="681"/>
      <c r="CV9" s="681"/>
      <c r="CW9" s="681"/>
      <c r="CX9" s="681"/>
      <c r="CY9" s="682"/>
      <c r="CZ9" s="713">
        <v>4.5</v>
      </c>
      <c r="DA9" s="713"/>
      <c r="DB9" s="713"/>
      <c r="DC9" s="713"/>
      <c r="DD9" s="686">
        <v>35182</v>
      </c>
      <c r="DE9" s="681"/>
      <c r="DF9" s="681"/>
      <c r="DG9" s="681"/>
      <c r="DH9" s="681"/>
      <c r="DI9" s="681"/>
      <c r="DJ9" s="681"/>
      <c r="DK9" s="681"/>
      <c r="DL9" s="681"/>
      <c r="DM9" s="681"/>
      <c r="DN9" s="681"/>
      <c r="DO9" s="681"/>
      <c r="DP9" s="682"/>
      <c r="DQ9" s="686">
        <v>3631819</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140</v>
      </c>
      <c r="S10" s="681"/>
      <c r="T10" s="681"/>
      <c r="U10" s="681"/>
      <c r="V10" s="681"/>
      <c r="W10" s="681"/>
      <c r="X10" s="681"/>
      <c r="Y10" s="682"/>
      <c r="Z10" s="713" t="s">
        <v>177</v>
      </c>
      <c r="AA10" s="713"/>
      <c r="AB10" s="713"/>
      <c r="AC10" s="713"/>
      <c r="AD10" s="714" t="s">
        <v>246</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519955</v>
      </c>
      <c r="BH10" s="681"/>
      <c r="BI10" s="681"/>
      <c r="BJ10" s="681"/>
      <c r="BK10" s="681"/>
      <c r="BL10" s="681"/>
      <c r="BM10" s="681"/>
      <c r="BN10" s="682"/>
      <c r="BO10" s="713">
        <v>2.4</v>
      </c>
      <c r="BP10" s="713"/>
      <c r="BQ10" s="713"/>
      <c r="BR10" s="713"/>
      <c r="BS10" s="686">
        <v>45642</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287377</v>
      </c>
      <c r="CS10" s="681"/>
      <c r="CT10" s="681"/>
      <c r="CU10" s="681"/>
      <c r="CV10" s="681"/>
      <c r="CW10" s="681"/>
      <c r="CX10" s="681"/>
      <c r="CY10" s="682"/>
      <c r="CZ10" s="713">
        <v>0.3</v>
      </c>
      <c r="DA10" s="713"/>
      <c r="DB10" s="713"/>
      <c r="DC10" s="713"/>
      <c r="DD10" s="686" t="s">
        <v>177</v>
      </c>
      <c r="DE10" s="681"/>
      <c r="DF10" s="681"/>
      <c r="DG10" s="681"/>
      <c r="DH10" s="681"/>
      <c r="DI10" s="681"/>
      <c r="DJ10" s="681"/>
      <c r="DK10" s="681"/>
      <c r="DL10" s="681"/>
      <c r="DM10" s="681"/>
      <c r="DN10" s="681"/>
      <c r="DO10" s="681"/>
      <c r="DP10" s="682"/>
      <c r="DQ10" s="686">
        <v>139223</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3593648</v>
      </c>
      <c r="S11" s="681"/>
      <c r="T11" s="681"/>
      <c r="U11" s="681"/>
      <c r="V11" s="681"/>
      <c r="W11" s="681"/>
      <c r="X11" s="681"/>
      <c r="Y11" s="682"/>
      <c r="Z11" s="683">
        <v>3.7</v>
      </c>
      <c r="AA11" s="684"/>
      <c r="AB11" s="684"/>
      <c r="AC11" s="685"/>
      <c r="AD11" s="686">
        <v>3593648</v>
      </c>
      <c r="AE11" s="681"/>
      <c r="AF11" s="681"/>
      <c r="AG11" s="681"/>
      <c r="AH11" s="681"/>
      <c r="AI11" s="681"/>
      <c r="AJ11" s="681"/>
      <c r="AK11" s="682"/>
      <c r="AL11" s="683">
        <v>9.3000000000000007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880294</v>
      </c>
      <c r="BH11" s="681"/>
      <c r="BI11" s="681"/>
      <c r="BJ11" s="681"/>
      <c r="BK11" s="681"/>
      <c r="BL11" s="681"/>
      <c r="BM11" s="681"/>
      <c r="BN11" s="682"/>
      <c r="BO11" s="713">
        <v>4.0999999999999996</v>
      </c>
      <c r="BP11" s="713"/>
      <c r="BQ11" s="713"/>
      <c r="BR11" s="713"/>
      <c r="BS11" s="686">
        <v>121036</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3011728</v>
      </c>
      <c r="CS11" s="681"/>
      <c r="CT11" s="681"/>
      <c r="CU11" s="681"/>
      <c r="CV11" s="681"/>
      <c r="CW11" s="681"/>
      <c r="CX11" s="681"/>
      <c r="CY11" s="682"/>
      <c r="CZ11" s="713">
        <v>3.2</v>
      </c>
      <c r="DA11" s="713"/>
      <c r="DB11" s="713"/>
      <c r="DC11" s="713"/>
      <c r="DD11" s="686">
        <v>745508</v>
      </c>
      <c r="DE11" s="681"/>
      <c r="DF11" s="681"/>
      <c r="DG11" s="681"/>
      <c r="DH11" s="681"/>
      <c r="DI11" s="681"/>
      <c r="DJ11" s="681"/>
      <c r="DK11" s="681"/>
      <c r="DL11" s="681"/>
      <c r="DM11" s="681"/>
      <c r="DN11" s="681"/>
      <c r="DO11" s="681"/>
      <c r="DP11" s="682"/>
      <c r="DQ11" s="686">
        <v>2056693</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18206</v>
      </c>
      <c r="S12" s="681"/>
      <c r="T12" s="681"/>
      <c r="U12" s="681"/>
      <c r="V12" s="681"/>
      <c r="W12" s="681"/>
      <c r="X12" s="681"/>
      <c r="Y12" s="682"/>
      <c r="Z12" s="713">
        <v>0</v>
      </c>
      <c r="AA12" s="713"/>
      <c r="AB12" s="713"/>
      <c r="AC12" s="713"/>
      <c r="AD12" s="714">
        <v>18206</v>
      </c>
      <c r="AE12" s="714"/>
      <c r="AF12" s="714"/>
      <c r="AG12" s="714"/>
      <c r="AH12" s="714"/>
      <c r="AI12" s="714"/>
      <c r="AJ12" s="714"/>
      <c r="AK12" s="714"/>
      <c r="AL12" s="683">
        <v>0</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9641718</v>
      </c>
      <c r="BH12" s="681"/>
      <c r="BI12" s="681"/>
      <c r="BJ12" s="681"/>
      <c r="BK12" s="681"/>
      <c r="BL12" s="681"/>
      <c r="BM12" s="681"/>
      <c r="BN12" s="682"/>
      <c r="BO12" s="713">
        <v>45</v>
      </c>
      <c r="BP12" s="713"/>
      <c r="BQ12" s="713"/>
      <c r="BR12" s="713"/>
      <c r="BS12" s="686" t="s">
        <v>177</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6809820</v>
      </c>
      <c r="CS12" s="681"/>
      <c r="CT12" s="681"/>
      <c r="CU12" s="681"/>
      <c r="CV12" s="681"/>
      <c r="CW12" s="681"/>
      <c r="CX12" s="681"/>
      <c r="CY12" s="682"/>
      <c r="CZ12" s="713">
        <v>7.2</v>
      </c>
      <c r="DA12" s="713"/>
      <c r="DB12" s="713"/>
      <c r="DC12" s="713"/>
      <c r="DD12" s="686">
        <v>157935</v>
      </c>
      <c r="DE12" s="681"/>
      <c r="DF12" s="681"/>
      <c r="DG12" s="681"/>
      <c r="DH12" s="681"/>
      <c r="DI12" s="681"/>
      <c r="DJ12" s="681"/>
      <c r="DK12" s="681"/>
      <c r="DL12" s="681"/>
      <c r="DM12" s="681"/>
      <c r="DN12" s="681"/>
      <c r="DO12" s="681"/>
      <c r="DP12" s="682"/>
      <c r="DQ12" s="686">
        <v>2363851</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177</v>
      </c>
      <c r="S13" s="681"/>
      <c r="T13" s="681"/>
      <c r="U13" s="681"/>
      <c r="V13" s="681"/>
      <c r="W13" s="681"/>
      <c r="X13" s="681"/>
      <c r="Y13" s="682"/>
      <c r="Z13" s="713" t="s">
        <v>177</v>
      </c>
      <c r="AA13" s="713"/>
      <c r="AB13" s="713"/>
      <c r="AC13" s="713"/>
      <c r="AD13" s="714" t="s">
        <v>177</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9568736</v>
      </c>
      <c r="BH13" s="681"/>
      <c r="BI13" s="681"/>
      <c r="BJ13" s="681"/>
      <c r="BK13" s="681"/>
      <c r="BL13" s="681"/>
      <c r="BM13" s="681"/>
      <c r="BN13" s="682"/>
      <c r="BO13" s="713">
        <v>44.7</v>
      </c>
      <c r="BP13" s="713"/>
      <c r="BQ13" s="713"/>
      <c r="BR13" s="713"/>
      <c r="BS13" s="686" t="s">
        <v>177</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9471909</v>
      </c>
      <c r="CS13" s="681"/>
      <c r="CT13" s="681"/>
      <c r="CU13" s="681"/>
      <c r="CV13" s="681"/>
      <c r="CW13" s="681"/>
      <c r="CX13" s="681"/>
      <c r="CY13" s="682"/>
      <c r="CZ13" s="713">
        <v>10</v>
      </c>
      <c r="DA13" s="713"/>
      <c r="DB13" s="713"/>
      <c r="DC13" s="713"/>
      <c r="DD13" s="686">
        <v>2467998</v>
      </c>
      <c r="DE13" s="681"/>
      <c r="DF13" s="681"/>
      <c r="DG13" s="681"/>
      <c r="DH13" s="681"/>
      <c r="DI13" s="681"/>
      <c r="DJ13" s="681"/>
      <c r="DK13" s="681"/>
      <c r="DL13" s="681"/>
      <c r="DM13" s="681"/>
      <c r="DN13" s="681"/>
      <c r="DO13" s="681"/>
      <c r="DP13" s="682"/>
      <c r="DQ13" s="686">
        <v>5175194</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140</v>
      </c>
      <c r="S14" s="681"/>
      <c r="T14" s="681"/>
      <c r="U14" s="681"/>
      <c r="V14" s="681"/>
      <c r="W14" s="681"/>
      <c r="X14" s="681"/>
      <c r="Y14" s="682"/>
      <c r="Z14" s="713" t="s">
        <v>177</v>
      </c>
      <c r="AA14" s="713"/>
      <c r="AB14" s="713"/>
      <c r="AC14" s="713"/>
      <c r="AD14" s="714" t="s">
        <v>177</v>
      </c>
      <c r="AE14" s="714"/>
      <c r="AF14" s="714"/>
      <c r="AG14" s="714"/>
      <c r="AH14" s="714"/>
      <c r="AI14" s="714"/>
      <c r="AJ14" s="714"/>
      <c r="AK14" s="714"/>
      <c r="AL14" s="683" t="s">
        <v>177</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562437</v>
      </c>
      <c r="BH14" s="681"/>
      <c r="BI14" s="681"/>
      <c r="BJ14" s="681"/>
      <c r="BK14" s="681"/>
      <c r="BL14" s="681"/>
      <c r="BM14" s="681"/>
      <c r="BN14" s="682"/>
      <c r="BO14" s="713">
        <v>2.6</v>
      </c>
      <c r="BP14" s="713"/>
      <c r="BQ14" s="713"/>
      <c r="BR14" s="713"/>
      <c r="BS14" s="686" t="s">
        <v>177</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2121856</v>
      </c>
      <c r="CS14" s="681"/>
      <c r="CT14" s="681"/>
      <c r="CU14" s="681"/>
      <c r="CV14" s="681"/>
      <c r="CW14" s="681"/>
      <c r="CX14" s="681"/>
      <c r="CY14" s="682"/>
      <c r="CZ14" s="713">
        <v>2.2000000000000002</v>
      </c>
      <c r="DA14" s="713"/>
      <c r="DB14" s="713"/>
      <c r="DC14" s="713"/>
      <c r="DD14" s="686">
        <v>224172</v>
      </c>
      <c r="DE14" s="681"/>
      <c r="DF14" s="681"/>
      <c r="DG14" s="681"/>
      <c r="DH14" s="681"/>
      <c r="DI14" s="681"/>
      <c r="DJ14" s="681"/>
      <c r="DK14" s="681"/>
      <c r="DL14" s="681"/>
      <c r="DM14" s="681"/>
      <c r="DN14" s="681"/>
      <c r="DO14" s="681"/>
      <c r="DP14" s="682"/>
      <c r="DQ14" s="686">
        <v>1927770</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177</v>
      </c>
      <c r="S15" s="681"/>
      <c r="T15" s="681"/>
      <c r="U15" s="681"/>
      <c r="V15" s="681"/>
      <c r="W15" s="681"/>
      <c r="X15" s="681"/>
      <c r="Y15" s="682"/>
      <c r="Z15" s="713" t="s">
        <v>177</v>
      </c>
      <c r="AA15" s="713"/>
      <c r="AB15" s="713"/>
      <c r="AC15" s="713"/>
      <c r="AD15" s="714" t="s">
        <v>246</v>
      </c>
      <c r="AE15" s="714"/>
      <c r="AF15" s="714"/>
      <c r="AG15" s="714"/>
      <c r="AH15" s="714"/>
      <c r="AI15" s="714"/>
      <c r="AJ15" s="714"/>
      <c r="AK15" s="714"/>
      <c r="AL15" s="683" t="s">
        <v>177</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953829</v>
      </c>
      <c r="BH15" s="681"/>
      <c r="BI15" s="681"/>
      <c r="BJ15" s="681"/>
      <c r="BK15" s="681"/>
      <c r="BL15" s="681"/>
      <c r="BM15" s="681"/>
      <c r="BN15" s="682"/>
      <c r="BO15" s="713">
        <v>4.5</v>
      </c>
      <c r="BP15" s="713"/>
      <c r="BQ15" s="713"/>
      <c r="BR15" s="713"/>
      <c r="BS15" s="686" t="s">
        <v>177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6265291</v>
      </c>
      <c r="CS15" s="681"/>
      <c r="CT15" s="681"/>
      <c r="CU15" s="681"/>
      <c r="CV15" s="681"/>
      <c r="CW15" s="681"/>
      <c r="CX15" s="681"/>
      <c r="CY15" s="682"/>
      <c r="CZ15" s="713">
        <v>6.6</v>
      </c>
      <c r="DA15" s="713"/>
      <c r="DB15" s="713"/>
      <c r="DC15" s="713"/>
      <c r="DD15" s="686">
        <v>1181972</v>
      </c>
      <c r="DE15" s="681"/>
      <c r="DF15" s="681"/>
      <c r="DG15" s="681"/>
      <c r="DH15" s="681"/>
      <c r="DI15" s="681"/>
      <c r="DJ15" s="681"/>
      <c r="DK15" s="681"/>
      <c r="DL15" s="681"/>
      <c r="DM15" s="681"/>
      <c r="DN15" s="681"/>
      <c r="DO15" s="681"/>
      <c r="DP15" s="682"/>
      <c r="DQ15" s="686">
        <v>4714024</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36793</v>
      </c>
      <c r="S16" s="681"/>
      <c r="T16" s="681"/>
      <c r="U16" s="681"/>
      <c r="V16" s="681"/>
      <c r="W16" s="681"/>
      <c r="X16" s="681"/>
      <c r="Y16" s="682"/>
      <c r="Z16" s="713">
        <v>0</v>
      </c>
      <c r="AA16" s="713"/>
      <c r="AB16" s="713"/>
      <c r="AC16" s="713"/>
      <c r="AD16" s="714">
        <v>36793</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177</v>
      </c>
      <c r="BH16" s="681"/>
      <c r="BI16" s="681"/>
      <c r="BJ16" s="681"/>
      <c r="BK16" s="681"/>
      <c r="BL16" s="681"/>
      <c r="BM16" s="681"/>
      <c r="BN16" s="682"/>
      <c r="BO16" s="713" t="s">
        <v>177</v>
      </c>
      <c r="BP16" s="713"/>
      <c r="BQ16" s="713"/>
      <c r="BR16" s="713"/>
      <c r="BS16" s="686" t="s">
        <v>246</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3078123</v>
      </c>
      <c r="CS16" s="681"/>
      <c r="CT16" s="681"/>
      <c r="CU16" s="681"/>
      <c r="CV16" s="681"/>
      <c r="CW16" s="681"/>
      <c r="CX16" s="681"/>
      <c r="CY16" s="682"/>
      <c r="CZ16" s="713">
        <v>3.3</v>
      </c>
      <c r="DA16" s="713"/>
      <c r="DB16" s="713"/>
      <c r="DC16" s="713"/>
      <c r="DD16" s="686" t="s">
        <v>177</v>
      </c>
      <c r="DE16" s="681"/>
      <c r="DF16" s="681"/>
      <c r="DG16" s="681"/>
      <c r="DH16" s="681"/>
      <c r="DI16" s="681"/>
      <c r="DJ16" s="681"/>
      <c r="DK16" s="681"/>
      <c r="DL16" s="681"/>
      <c r="DM16" s="681"/>
      <c r="DN16" s="681"/>
      <c r="DO16" s="681"/>
      <c r="DP16" s="682"/>
      <c r="DQ16" s="686">
        <v>447133</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166914</v>
      </c>
      <c r="S17" s="681"/>
      <c r="T17" s="681"/>
      <c r="U17" s="681"/>
      <c r="V17" s="681"/>
      <c r="W17" s="681"/>
      <c r="X17" s="681"/>
      <c r="Y17" s="682"/>
      <c r="Z17" s="713">
        <v>0.2</v>
      </c>
      <c r="AA17" s="713"/>
      <c r="AB17" s="713"/>
      <c r="AC17" s="713"/>
      <c r="AD17" s="714">
        <v>166914</v>
      </c>
      <c r="AE17" s="714"/>
      <c r="AF17" s="714"/>
      <c r="AG17" s="714"/>
      <c r="AH17" s="714"/>
      <c r="AI17" s="714"/>
      <c r="AJ17" s="714"/>
      <c r="AK17" s="714"/>
      <c r="AL17" s="683">
        <v>0.4</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140</v>
      </c>
      <c r="BH17" s="681"/>
      <c r="BI17" s="681"/>
      <c r="BJ17" s="681"/>
      <c r="BK17" s="681"/>
      <c r="BL17" s="681"/>
      <c r="BM17" s="681"/>
      <c r="BN17" s="682"/>
      <c r="BO17" s="713" t="s">
        <v>177</v>
      </c>
      <c r="BP17" s="713"/>
      <c r="BQ17" s="713"/>
      <c r="BR17" s="713"/>
      <c r="BS17" s="686" t="s">
        <v>177</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7050925</v>
      </c>
      <c r="CS17" s="681"/>
      <c r="CT17" s="681"/>
      <c r="CU17" s="681"/>
      <c r="CV17" s="681"/>
      <c r="CW17" s="681"/>
      <c r="CX17" s="681"/>
      <c r="CY17" s="682"/>
      <c r="CZ17" s="713">
        <v>7.5</v>
      </c>
      <c r="DA17" s="713"/>
      <c r="DB17" s="713"/>
      <c r="DC17" s="713"/>
      <c r="DD17" s="686" t="s">
        <v>246</v>
      </c>
      <c r="DE17" s="681"/>
      <c r="DF17" s="681"/>
      <c r="DG17" s="681"/>
      <c r="DH17" s="681"/>
      <c r="DI17" s="681"/>
      <c r="DJ17" s="681"/>
      <c r="DK17" s="681"/>
      <c r="DL17" s="681"/>
      <c r="DM17" s="681"/>
      <c r="DN17" s="681"/>
      <c r="DO17" s="681"/>
      <c r="DP17" s="682"/>
      <c r="DQ17" s="686">
        <v>6966603</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175618</v>
      </c>
      <c r="S18" s="681"/>
      <c r="T18" s="681"/>
      <c r="U18" s="681"/>
      <c r="V18" s="681"/>
      <c r="W18" s="681"/>
      <c r="X18" s="681"/>
      <c r="Y18" s="682"/>
      <c r="Z18" s="713">
        <v>0.2</v>
      </c>
      <c r="AA18" s="713"/>
      <c r="AB18" s="713"/>
      <c r="AC18" s="713"/>
      <c r="AD18" s="714">
        <v>175618</v>
      </c>
      <c r="AE18" s="714"/>
      <c r="AF18" s="714"/>
      <c r="AG18" s="714"/>
      <c r="AH18" s="714"/>
      <c r="AI18" s="714"/>
      <c r="AJ18" s="714"/>
      <c r="AK18" s="714"/>
      <c r="AL18" s="683">
        <v>0.5</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140</v>
      </c>
      <c r="BH18" s="681"/>
      <c r="BI18" s="681"/>
      <c r="BJ18" s="681"/>
      <c r="BK18" s="681"/>
      <c r="BL18" s="681"/>
      <c r="BM18" s="681"/>
      <c r="BN18" s="682"/>
      <c r="BO18" s="713" t="s">
        <v>246</v>
      </c>
      <c r="BP18" s="713"/>
      <c r="BQ18" s="713"/>
      <c r="BR18" s="713"/>
      <c r="BS18" s="686" t="s">
        <v>177</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177</v>
      </c>
      <c r="CS18" s="681"/>
      <c r="CT18" s="681"/>
      <c r="CU18" s="681"/>
      <c r="CV18" s="681"/>
      <c r="CW18" s="681"/>
      <c r="CX18" s="681"/>
      <c r="CY18" s="682"/>
      <c r="CZ18" s="713" t="s">
        <v>177</v>
      </c>
      <c r="DA18" s="713"/>
      <c r="DB18" s="713"/>
      <c r="DC18" s="713"/>
      <c r="DD18" s="686" t="s">
        <v>246</v>
      </c>
      <c r="DE18" s="681"/>
      <c r="DF18" s="681"/>
      <c r="DG18" s="681"/>
      <c r="DH18" s="681"/>
      <c r="DI18" s="681"/>
      <c r="DJ18" s="681"/>
      <c r="DK18" s="681"/>
      <c r="DL18" s="681"/>
      <c r="DM18" s="681"/>
      <c r="DN18" s="681"/>
      <c r="DO18" s="681"/>
      <c r="DP18" s="682"/>
      <c r="DQ18" s="686" t="s">
        <v>246</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136917</v>
      </c>
      <c r="S19" s="681"/>
      <c r="T19" s="681"/>
      <c r="U19" s="681"/>
      <c r="V19" s="681"/>
      <c r="W19" s="681"/>
      <c r="X19" s="681"/>
      <c r="Y19" s="682"/>
      <c r="Z19" s="713">
        <v>0.1</v>
      </c>
      <c r="AA19" s="713"/>
      <c r="AB19" s="713"/>
      <c r="AC19" s="713"/>
      <c r="AD19" s="714">
        <v>136917</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1135965</v>
      </c>
      <c r="BH19" s="681"/>
      <c r="BI19" s="681"/>
      <c r="BJ19" s="681"/>
      <c r="BK19" s="681"/>
      <c r="BL19" s="681"/>
      <c r="BM19" s="681"/>
      <c r="BN19" s="682"/>
      <c r="BO19" s="713">
        <v>5.3</v>
      </c>
      <c r="BP19" s="713"/>
      <c r="BQ19" s="713"/>
      <c r="BR19" s="713"/>
      <c r="BS19" s="686" t="s">
        <v>177</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177</v>
      </c>
      <c r="CS19" s="681"/>
      <c r="CT19" s="681"/>
      <c r="CU19" s="681"/>
      <c r="CV19" s="681"/>
      <c r="CW19" s="681"/>
      <c r="CX19" s="681"/>
      <c r="CY19" s="682"/>
      <c r="CZ19" s="713" t="s">
        <v>246</v>
      </c>
      <c r="DA19" s="713"/>
      <c r="DB19" s="713"/>
      <c r="DC19" s="713"/>
      <c r="DD19" s="686" t="s">
        <v>246</v>
      </c>
      <c r="DE19" s="681"/>
      <c r="DF19" s="681"/>
      <c r="DG19" s="681"/>
      <c r="DH19" s="681"/>
      <c r="DI19" s="681"/>
      <c r="DJ19" s="681"/>
      <c r="DK19" s="681"/>
      <c r="DL19" s="681"/>
      <c r="DM19" s="681"/>
      <c r="DN19" s="681"/>
      <c r="DO19" s="681"/>
      <c r="DP19" s="682"/>
      <c r="DQ19" s="686" t="s">
        <v>177</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18139</v>
      </c>
      <c r="S20" s="681"/>
      <c r="T20" s="681"/>
      <c r="U20" s="681"/>
      <c r="V20" s="681"/>
      <c r="W20" s="681"/>
      <c r="X20" s="681"/>
      <c r="Y20" s="682"/>
      <c r="Z20" s="713">
        <v>0</v>
      </c>
      <c r="AA20" s="713"/>
      <c r="AB20" s="713"/>
      <c r="AC20" s="713"/>
      <c r="AD20" s="714">
        <v>18139</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1135965</v>
      </c>
      <c r="BH20" s="681"/>
      <c r="BI20" s="681"/>
      <c r="BJ20" s="681"/>
      <c r="BK20" s="681"/>
      <c r="BL20" s="681"/>
      <c r="BM20" s="681"/>
      <c r="BN20" s="682"/>
      <c r="BO20" s="713">
        <v>5.3</v>
      </c>
      <c r="BP20" s="713"/>
      <c r="BQ20" s="713"/>
      <c r="BR20" s="713"/>
      <c r="BS20" s="686" t="s">
        <v>177</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94529774</v>
      </c>
      <c r="CS20" s="681"/>
      <c r="CT20" s="681"/>
      <c r="CU20" s="681"/>
      <c r="CV20" s="681"/>
      <c r="CW20" s="681"/>
      <c r="CX20" s="681"/>
      <c r="CY20" s="682"/>
      <c r="CZ20" s="713">
        <v>100</v>
      </c>
      <c r="DA20" s="713"/>
      <c r="DB20" s="713"/>
      <c r="DC20" s="713"/>
      <c r="DD20" s="686">
        <v>12372614</v>
      </c>
      <c r="DE20" s="681"/>
      <c r="DF20" s="681"/>
      <c r="DG20" s="681"/>
      <c r="DH20" s="681"/>
      <c r="DI20" s="681"/>
      <c r="DJ20" s="681"/>
      <c r="DK20" s="681"/>
      <c r="DL20" s="681"/>
      <c r="DM20" s="681"/>
      <c r="DN20" s="681"/>
      <c r="DO20" s="681"/>
      <c r="DP20" s="682"/>
      <c r="DQ20" s="686">
        <v>45483923</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20562</v>
      </c>
      <c r="S21" s="681"/>
      <c r="T21" s="681"/>
      <c r="U21" s="681"/>
      <c r="V21" s="681"/>
      <c r="W21" s="681"/>
      <c r="X21" s="681"/>
      <c r="Y21" s="682"/>
      <c r="Z21" s="713">
        <v>0</v>
      </c>
      <c r="AA21" s="713"/>
      <c r="AB21" s="713"/>
      <c r="AC21" s="713"/>
      <c r="AD21" s="714">
        <v>20562</v>
      </c>
      <c r="AE21" s="714"/>
      <c r="AF21" s="714"/>
      <c r="AG21" s="714"/>
      <c r="AH21" s="714"/>
      <c r="AI21" s="714"/>
      <c r="AJ21" s="714"/>
      <c r="AK21" s="714"/>
      <c r="AL21" s="683">
        <v>0.1</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19909</v>
      </c>
      <c r="BH21" s="681"/>
      <c r="BI21" s="681"/>
      <c r="BJ21" s="681"/>
      <c r="BK21" s="681"/>
      <c r="BL21" s="681"/>
      <c r="BM21" s="681"/>
      <c r="BN21" s="682"/>
      <c r="BO21" s="713">
        <v>0.1</v>
      </c>
      <c r="BP21" s="713"/>
      <c r="BQ21" s="713"/>
      <c r="BR21" s="713"/>
      <c r="BS21" s="686" t="s">
        <v>177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14503860</v>
      </c>
      <c r="S22" s="681"/>
      <c r="T22" s="681"/>
      <c r="U22" s="681"/>
      <c r="V22" s="681"/>
      <c r="W22" s="681"/>
      <c r="X22" s="681"/>
      <c r="Y22" s="682"/>
      <c r="Z22" s="713">
        <v>15</v>
      </c>
      <c r="AA22" s="713"/>
      <c r="AB22" s="713"/>
      <c r="AC22" s="713"/>
      <c r="AD22" s="714">
        <v>13328870</v>
      </c>
      <c r="AE22" s="714"/>
      <c r="AF22" s="714"/>
      <c r="AG22" s="714"/>
      <c r="AH22" s="714"/>
      <c r="AI22" s="714"/>
      <c r="AJ22" s="714"/>
      <c r="AK22" s="714"/>
      <c r="AL22" s="683">
        <v>34.5</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246</v>
      </c>
      <c r="BH22" s="681"/>
      <c r="BI22" s="681"/>
      <c r="BJ22" s="681"/>
      <c r="BK22" s="681"/>
      <c r="BL22" s="681"/>
      <c r="BM22" s="681"/>
      <c r="BN22" s="682"/>
      <c r="BO22" s="713" t="s">
        <v>177</v>
      </c>
      <c r="BP22" s="713"/>
      <c r="BQ22" s="713"/>
      <c r="BR22" s="713"/>
      <c r="BS22" s="686" t="s">
        <v>140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13328870</v>
      </c>
      <c r="S23" s="681"/>
      <c r="T23" s="681"/>
      <c r="U23" s="681"/>
      <c r="V23" s="681"/>
      <c r="W23" s="681"/>
      <c r="X23" s="681"/>
      <c r="Y23" s="682"/>
      <c r="Z23" s="713">
        <v>13.8</v>
      </c>
      <c r="AA23" s="713"/>
      <c r="AB23" s="713"/>
      <c r="AC23" s="713"/>
      <c r="AD23" s="714">
        <v>13328870</v>
      </c>
      <c r="AE23" s="714"/>
      <c r="AF23" s="714"/>
      <c r="AG23" s="714"/>
      <c r="AH23" s="714"/>
      <c r="AI23" s="714"/>
      <c r="AJ23" s="714"/>
      <c r="AK23" s="714"/>
      <c r="AL23" s="683">
        <v>34.5</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1116056</v>
      </c>
      <c r="BH23" s="681"/>
      <c r="BI23" s="681"/>
      <c r="BJ23" s="681"/>
      <c r="BK23" s="681"/>
      <c r="BL23" s="681"/>
      <c r="BM23" s="681"/>
      <c r="BN23" s="682"/>
      <c r="BO23" s="713">
        <v>5.2</v>
      </c>
      <c r="BP23" s="713"/>
      <c r="BQ23" s="713"/>
      <c r="BR23" s="713"/>
      <c r="BS23" s="686" t="s">
        <v>177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1174108</v>
      </c>
      <c r="S24" s="681"/>
      <c r="T24" s="681"/>
      <c r="U24" s="681"/>
      <c r="V24" s="681"/>
      <c r="W24" s="681"/>
      <c r="X24" s="681"/>
      <c r="Y24" s="682"/>
      <c r="Z24" s="713">
        <v>1.2</v>
      </c>
      <c r="AA24" s="713"/>
      <c r="AB24" s="713"/>
      <c r="AC24" s="713"/>
      <c r="AD24" s="714" t="s">
        <v>177</v>
      </c>
      <c r="AE24" s="714"/>
      <c r="AF24" s="714"/>
      <c r="AG24" s="714"/>
      <c r="AH24" s="714"/>
      <c r="AI24" s="714"/>
      <c r="AJ24" s="714"/>
      <c r="AK24" s="714"/>
      <c r="AL24" s="683" t="s">
        <v>177</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246</v>
      </c>
      <c r="BH24" s="681"/>
      <c r="BI24" s="681"/>
      <c r="BJ24" s="681"/>
      <c r="BK24" s="681"/>
      <c r="BL24" s="681"/>
      <c r="BM24" s="681"/>
      <c r="BN24" s="682"/>
      <c r="BO24" s="713" t="s">
        <v>177</v>
      </c>
      <c r="BP24" s="713"/>
      <c r="BQ24" s="713"/>
      <c r="BR24" s="713"/>
      <c r="BS24" s="686" t="s">
        <v>177</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30320928</v>
      </c>
      <c r="CS24" s="736"/>
      <c r="CT24" s="736"/>
      <c r="CU24" s="736"/>
      <c r="CV24" s="736"/>
      <c r="CW24" s="736"/>
      <c r="CX24" s="736"/>
      <c r="CY24" s="779"/>
      <c r="CZ24" s="780">
        <v>32.1</v>
      </c>
      <c r="DA24" s="751"/>
      <c r="DB24" s="751"/>
      <c r="DC24" s="783"/>
      <c r="DD24" s="778">
        <v>20945539</v>
      </c>
      <c r="DE24" s="736"/>
      <c r="DF24" s="736"/>
      <c r="DG24" s="736"/>
      <c r="DH24" s="736"/>
      <c r="DI24" s="736"/>
      <c r="DJ24" s="736"/>
      <c r="DK24" s="779"/>
      <c r="DL24" s="778">
        <v>20767007</v>
      </c>
      <c r="DM24" s="736"/>
      <c r="DN24" s="736"/>
      <c r="DO24" s="736"/>
      <c r="DP24" s="736"/>
      <c r="DQ24" s="736"/>
      <c r="DR24" s="736"/>
      <c r="DS24" s="736"/>
      <c r="DT24" s="736"/>
      <c r="DU24" s="736"/>
      <c r="DV24" s="779"/>
      <c r="DW24" s="780">
        <v>51.2</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v>882</v>
      </c>
      <c r="S25" s="681"/>
      <c r="T25" s="681"/>
      <c r="U25" s="681"/>
      <c r="V25" s="681"/>
      <c r="W25" s="681"/>
      <c r="X25" s="681"/>
      <c r="Y25" s="682"/>
      <c r="Z25" s="713">
        <v>0</v>
      </c>
      <c r="AA25" s="713"/>
      <c r="AB25" s="713"/>
      <c r="AC25" s="713"/>
      <c r="AD25" s="714" t="s">
        <v>246</v>
      </c>
      <c r="AE25" s="714"/>
      <c r="AF25" s="714"/>
      <c r="AG25" s="714"/>
      <c r="AH25" s="714"/>
      <c r="AI25" s="714"/>
      <c r="AJ25" s="714"/>
      <c r="AK25" s="714"/>
      <c r="AL25" s="683" t="s">
        <v>177</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177</v>
      </c>
      <c r="BH25" s="681"/>
      <c r="BI25" s="681"/>
      <c r="BJ25" s="681"/>
      <c r="BK25" s="681"/>
      <c r="BL25" s="681"/>
      <c r="BM25" s="681"/>
      <c r="BN25" s="682"/>
      <c r="BO25" s="713" t="s">
        <v>177</v>
      </c>
      <c r="BP25" s="713"/>
      <c r="BQ25" s="713"/>
      <c r="BR25" s="713"/>
      <c r="BS25" s="686" t="s">
        <v>177</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11318259</v>
      </c>
      <c r="CS25" s="699"/>
      <c r="CT25" s="699"/>
      <c r="CU25" s="699"/>
      <c r="CV25" s="699"/>
      <c r="CW25" s="699"/>
      <c r="CX25" s="699"/>
      <c r="CY25" s="700"/>
      <c r="CZ25" s="683">
        <v>12</v>
      </c>
      <c r="DA25" s="701"/>
      <c r="DB25" s="701"/>
      <c r="DC25" s="702"/>
      <c r="DD25" s="686">
        <v>10284104</v>
      </c>
      <c r="DE25" s="699"/>
      <c r="DF25" s="699"/>
      <c r="DG25" s="699"/>
      <c r="DH25" s="699"/>
      <c r="DI25" s="699"/>
      <c r="DJ25" s="699"/>
      <c r="DK25" s="700"/>
      <c r="DL25" s="686">
        <v>10223670</v>
      </c>
      <c r="DM25" s="699"/>
      <c r="DN25" s="699"/>
      <c r="DO25" s="699"/>
      <c r="DP25" s="699"/>
      <c r="DQ25" s="699"/>
      <c r="DR25" s="699"/>
      <c r="DS25" s="699"/>
      <c r="DT25" s="699"/>
      <c r="DU25" s="699"/>
      <c r="DV25" s="700"/>
      <c r="DW25" s="683">
        <v>25.2</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40681382</v>
      </c>
      <c r="S26" s="681"/>
      <c r="T26" s="681"/>
      <c r="U26" s="681"/>
      <c r="V26" s="681"/>
      <c r="W26" s="681"/>
      <c r="X26" s="681"/>
      <c r="Y26" s="682"/>
      <c r="Z26" s="713">
        <v>42.2</v>
      </c>
      <c r="AA26" s="713"/>
      <c r="AB26" s="713"/>
      <c r="AC26" s="713"/>
      <c r="AD26" s="714">
        <v>38390336</v>
      </c>
      <c r="AE26" s="714"/>
      <c r="AF26" s="714"/>
      <c r="AG26" s="714"/>
      <c r="AH26" s="714"/>
      <c r="AI26" s="714"/>
      <c r="AJ26" s="714"/>
      <c r="AK26" s="714"/>
      <c r="AL26" s="683">
        <v>99.3</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177</v>
      </c>
      <c r="BH26" s="681"/>
      <c r="BI26" s="681"/>
      <c r="BJ26" s="681"/>
      <c r="BK26" s="681"/>
      <c r="BL26" s="681"/>
      <c r="BM26" s="681"/>
      <c r="BN26" s="682"/>
      <c r="BO26" s="713" t="s">
        <v>246</v>
      </c>
      <c r="BP26" s="713"/>
      <c r="BQ26" s="713"/>
      <c r="BR26" s="713"/>
      <c r="BS26" s="686" t="s">
        <v>140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6866673</v>
      </c>
      <c r="CS26" s="681"/>
      <c r="CT26" s="681"/>
      <c r="CU26" s="681"/>
      <c r="CV26" s="681"/>
      <c r="CW26" s="681"/>
      <c r="CX26" s="681"/>
      <c r="CY26" s="682"/>
      <c r="CZ26" s="683">
        <v>7.3</v>
      </c>
      <c r="DA26" s="701"/>
      <c r="DB26" s="701"/>
      <c r="DC26" s="702"/>
      <c r="DD26" s="686">
        <v>6238335</v>
      </c>
      <c r="DE26" s="681"/>
      <c r="DF26" s="681"/>
      <c r="DG26" s="681"/>
      <c r="DH26" s="681"/>
      <c r="DI26" s="681"/>
      <c r="DJ26" s="681"/>
      <c r="DK26" s="682"/>
      <c r="DL26" s="686" t="s">
        <v>177</v>
      </c>
      <c r="DM26" s="681"/>
      <c r="DN26" s="681"/>
      <c r="DO26" s="681"/>
      <c r="DP26" s="681"/>
      <c r="DQ26" s="681"/>
      <c r="DR26" s="681"/>
      <c r="DS26" s="681"/>
      <c r="DT26" s="681"/>
      <c r="DU26" s="681"/>
      <c r="DV26" s="682"/>
      <c r="DW26" s="683" t="s">
        <v>140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24079</v>
      </c>
      <c r="S27" s="681"/>
      <c r="T27" s="681"/>
      <c r="U27" s="681"/>
      <c r="V27" s="681"/>
      <c r="W27" s="681"/>
      <c r="X27" s="681"/>
      <c r="Y27" s="682"/>
      <c r="Z27" s="713">
        <v>0</v>
      </c>
      <c r="AA27" s="713"/>
      <c r="AB27" s="713"/>
      <c r="AC27" s="713"/>
      <c r="AD27" s="714">
        <v>24079</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21430013</v>
      </c>
      <c r="BH27" s="681"/>
      <c r="BI27" s="681"/>
      <c r="BJ27" s="681"/>
      <c r="BK27" s="681"/>
      <c r="BL27" s="681"/>
      <c r="BM27" s="681"/>
      <c r="BN27" s="682"/>
      <c r="BO27" s="713">
        <v>100</v>
      </c>
      <c r="BP27" s="713"/>
      <c r="BQ27" s="713"/>
      <c r="BR27" s="713"/>
      <c r="BS27" s="686">
        <v>166678</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11951744</v>
      </c>
      <c r="CS27" s="699"/>
      <c r="CT27" s="699"/>
      <c r="CU27" s="699"/>
      <c r="CV27" s="699"/>
      <c r="CW27" s="699"/>
      <c r="CX27" s="699"/>
      <c r="CY27" s="700"/>
      <c r="CZ27" s="683">
        <v>12.6</v>
      </c>
      <c r="DA27" s="701"/>
      <c r="DB27" s="701"/>
      <c r="DC27" s="702"/>
      <c r="DD27" s="686">
        <v>3694832</v>
      </c>
      <c r="DE27" s="699"/>
      <c r="DF27" s="699"/>
      <c r="DG27" s="699"/>
      <c r="DH27" s="699"/>
      <c r="DI27" s="699"/>
      <c r="DJ27" s="699"/>
      <c r="DK27" s="700"/>
      <c r="DL27" s="686">
        <v>3576734</v>
      </c>
      <c r="DM27" s="699"/>
      <c r="DN27" s="699"/>
      <c r="DO27" s="699"/>
      <c r="DP27" s="699"/>
      <c r="DQ27" s="699"/>
      <c r="DR27" s="699"/>
      <c r="DS27" s="699"/>
      <c r="DT27" s="699"/>
      <c r="DU27" s="699"/>
      <c r="DV27" s="700"/>
      <c r="DW27" s="683">
        <v>8.8000000000000007</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320404</v>
      </c>
      <c r="S28" s="681"/>
      <c r="T28" s="681"/>
      <c r="U28" s="681"/>
      <c r="V28" s="681"/>
      <c r="W28" s="681"/>
      <c r="X28" s="681"/>
      <c r="Y28" s="682"/>
      <c r="Z28" s="713">
        <v>0.3</v>
      </c>
      <c r="AA28" s="713"/>
      <c r="AB28" s="713"/>
      <c r="AC28" s="713"/>
      <c r="AD28" s="714" t="s">
        <v>177</v>
      </c>
      <c r="AE28" s="714"/>
      <c r="AF28" s="714"/>
      <c r="AG28" s="714"/>
      <c r="AH28" s="714"/>
      <c r="AI28" s="714"/>
      <c r="AJ28" s="714"/>
      <c r="AK28" s="714"/>
      <c r="AL28" s="683" t="s">
        <v>246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7050925</v>
      </c>
      <c r="CS28" s="681"/>
      <c r="CT28" s="681"/>
      <c r="CU28" s="681"/>
      <c r="CV28" s="681"/>
      <c r="CW28" s="681"/>
      <c r="CX28" s="681"/>
      <c r="CY28" s="682"/>
      <c r="CZ28" s="683">
        <v>7.5</v>
      </c>
      <c r="DA28" s="701"/>
      <c r="DB28" s="701"/>
      <c r="DC28" s="702"/>
      <c r="DD28" s="686">
        <v>6966603</v>
      </c>
      <c r="DE28" s="681"/>
      <c r="DF28" s="681"/>
      <c r="DG28" s="681"/>
      <c r="DH28" s="681"/>
      <c r="DI28" s="681"/>
      <c r="DJ28" s="681"/>
      <c r="DK28" s="682"/>
      <c r="DL28" s="686">
        <v>6966603</v>
      </c>
      <c r="DM28" s="681"/>
      <c r="DN28" s="681"/>
      <c r="DO28" s="681"/>
      <c r="DP28" s="681"/>
      <c r="DQ28" s="681"/>
      <c r="DR28" s="681"/>
      <c r="DS28" s="681"/>
      <c r="DT28" s="681"/>
      <c r="DU28" s="681"/>
      <c r="DV28" s="682"/>
      <c r="DW28" s="683">
        <v>17.2</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655352</v>
      </c>
      <c r="S29" s="681"/>
      <c r="T29" s="681"/>
      <c r="U29" s="681"/>
      <c r="V29" s="681"/>
      <c r="W29" s="681"/>
      <c r="X29" s="681"/>
      <c r="Y29" s="682"/>
      <c r="Z29" s="713">
        <v>0.7</v>
      </c>
      <c r="AA29" s="713"/>
      <c r="AB29" s="713"/>
      <c r="AC29" s="713"/>
      <c r="AD29" s="714">
        <v>118049</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7050925</v>
      </c>
      <c r="CS29" s="699"/>
      <c r="CT29" s="699"/>
      <c r="CU29" s="699"/>
      <c r="CV29" s="699"/>
      <c r="CW29" s="699"/>
      <c r="CX29" s="699"/>
      <c r="CY29" s="700"/>
      <c r="CZ29" s="683">
        <v>7.5</v>
      </c>
      <c r="DA29" s="701"/>
      <c r="DB29" s="701"/>
      <c r="DC29" s="702"/>
      <c r="DD29" s="686">
        <v>6966603</v>
      </c>
      <c r="DE29" s="699"/>
      <c r="DF29" s="699"/>
      <c r="DG29" s="699"/>
      <c r="DH29" s="699"/>
      <c r="DI29" s="699"/>
      <c r="DJ29" s="699"/>
      <c r="DK29" s="700"/>
      <c r="DL29" s="686">
        <v>6966603</v>
      </c>
      <c r="DM29" s="699"/>
      <c r="DN29" s="699"/>
      <c r="DO29" s="699"/>
      <c r="DP29" s="699"/>
      <c r="DQ29" s="699"/>
      <c r="DR29" s="699"/>
      <c r="DS29" s="699"/>
      <c r="DT29" s="699"/>
      <c r="DU29" s="699"/>
      <c r="DV29" s="700"/>
      <c r="DW29" s="683">
        <v>17.2</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323538</v>
      </c>
      <c r="S30" s="681"/>
      <c r="T30" s="681"/>
      <c r="U30" s="681"/>
      <c r="V30" s="681"/>
      <c r="W30" s="681"/>
      <c r="X30" s="681"/>
      <c r="Y30" s="682"/>
      <c r="Z30" s="713">
        <v>0.3</v>
      </c>
      <c r="AA30" s="713"/>
      <c r="AB30" s="713"/>
      <c r="AC30" s="713"/>
      <c r="AD30" s="714" t="s">
        <v>246</v>
      </c>
      <c r="AE30" s="714"/>
      <c r="AF30" s="714"/>
      <c r="AG30" s="714"/>
      <c r="AH30" s="714"/>
      <c r="AI30" s="714"/>
      <c r="AJ30" s="714"/>
      <c r="AK30" s="714"/>
      <c r="AL30" s="683" t="s">
        <v>177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6786262</v>
      </c>
      <c r="CS30" s="681"/>
      <c r="CT30" s="681"/>
      <c r="CU30" s="681"/>
      <c r="CV30" s="681"/>
      <c r="CW30" s="681"/>
      <c r="CX30" s="681"/>
      <c r="CY30" s="682"/>
      <c r="CZ30" s="683">
        <v>7.2</v>
      </c>
      <c r="DA30" s="701"/>
      <c r="DB30" s="701"/>
      <c r="DC30" s="702"/>
      <c r="DD30" s="686">
        <v>6715940</v>
      </c>
      <c r="DE30" s="681"/>
      <c r="DF30" s="681"/>
      <c r="DG30" s="681"/>
      <c r="DH30" s="681"/>
      <c r="DI30" s="681"/>
      <c r="DJ30" s="681"/>
      <c r="DK30" s="682"/>
      <c r="DL30" s="686">
        <v>6715940</v>
      </c>
      <c r="DM30" s="681"/>
      <c r="DN30" s="681"/>
      <c r="DO30" s="681"/>
      <c r="DP30" s="681"/>
      <c r="DQ30" s="681"/>
      <c r="DR30" s="681"/>
      <c r="DS30" s="681"/>
      <c r="DT30" s="681"/>
      <c r="DU30" s="681"/>
      <c r="DV30" s="682"/>
      <c r="DW30" s="683">
        <v>16.600000000000001</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26522336</v>
      </c>
      <c r="S31" s="681"/>
      <c r="T31" s="681"/>
      <c r="U31" s="681"/>
      <c r="V31" s="681"/>
      <c r="W31" s="681"/>
      <c r="X31" s="681"/>
      <c r="Y31" s="682"/>
      <c r="Z31" s="713">
        <v>27.5</v>
      </c>
      <c r="AA31" s="713"/>
      <c r="AB31" s="713"/>
      <c r="AC31" s="713"/>
      <c r="AD31" s="714" t="s">
        <v>177</v>
      </c>
      <c r="AE31" s="714"/>
      <c r="AF31" s="714"/>
      <c r="AG31" s="714"/>
      <c r="AH31" s="714"/>
      <c r="AI31" s="714"/>
      <c r="AJ31" s="714"/>
      <c r="AK31" s="714"/>
      <c r="AL31" s="683" t="s">
        <v>177</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98.7</v>
      </c>
      <c r="BH31" s="750"/>
      <c r="BI31" s="750"/>
      <c r="BJ31" s="750"/>
      <c r="BK31" s="750"/>
      <c r="BL31" s="750"/>
      <c r="BM31" s="751">
        <v>96.2</v>
      </c>
      <c r="BN31" s="750"/>
      <c r="BO31" s="750"/>
      <c r="BP31" s="750"/>
      <c r="BQ31" s="752"/>
      <c r="BR31" s="749">
        <v>99.1</v>
      </c>
      <c r="BS31" s="750"/>
      <c r="BT31" s="750"/>
      <c r="BU31" s="750"/>
      <c r="BV31" s="750"/>
      <c r="BW31" s="750"/>
      <c r="BX31" s="751">
        <v>96.4</v>
      </c>
      <c r="BY31" s="750"/>
      <c r="BZ31" s="750"/>
      <c r="CA31" s="750"/>
      <c r="CB31" s="752"/>
      <c r="CD31" s="767"/>
      <c r="CE31" s="768"/>
      <c r="CF31" s="719" t="s">
        <v>315</v>
      </c>
      <c r="CG31" s="720"/>
      <c r="CH31" s="720"/>
      <c r="CI31" s="720"/>
      <c r="CJ31" s="720"/>
      <c r="CK31" s="720"/>
      <c r="CL31" s="720"/>
      <c r="CM31" s="720"/>
      <c r="CN31" s="720"/>
      <c r="CO31" s="720"/>
      <c r="CP31" s="720"/>
      <c r="CQ31" s="721"/>
      <c r="CR31" s="680">
        <v>264663</v>
      </c>
      <c r="CS31" s="699"/>
      <c r="CT31" s="699"/>
      <c r="CU31" s="699"/>
      <c r="CV31" s="699"/>
      <c r="CW31" s="699"/>
      <c r="CX31" s="699"/>
      <c r="CY31" s="700"/>
      <c r="CZ31" s="683">
        <v>0.3</v>
      </c>
      <c r="DA31" s="701"/>
      <c r="DB31" s="701"/>
      <c r="DC31" s="702"/>
      <c r="DD31" s="686">
        <v>250663</v>
      </c>
      <c r="DE31" s="699"/>
      <c r="DF31" s="699"/>
      <c r="DG31" s="699"/>
      <c r="DH31" s="699"/>
      <c r="DI31" s="699"/>
      <c r="DJ31" s="699"/>
      <c r="DK31" s="700"/>
      <c r="DL31" s="686">
        <v>250663</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177</v>
      </c>
      <c r="S32" s="681"/>
      <c r="T32" s="681"/>
      <c r="U32" s="681"/>
      <c r="V32" s="681"/>
      <c r="W32" s="681"/>
      <c r="X32" s="681"/>
      <c r="Y32" s="682"/>
      <c r="Z32" s="713" t="s">
        <v>177</v>
      </c>
      <c r="AA32" s="713"/>
      <c r="AB32" s="713"/>
      <c r="AC32" s="713"/>
      <c r="AD32" s="714" t="s">
        <v>177</v>
      </c>
      <c r="AE32" s="714"/>
      <c r="AF32" s="714"/>
      <c r="AG32" s="714"/>
      <c r="AH32" s="714"/>
      <c r="AI32" s="714"/>
      <c r="AJ32" s="714"/>
      <c r="AK32" s="714"/>
      <c r="AL32" s="683" t="s">
        <v>177</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v>
      </c>
      <c r="BH32" s="699"/>
      <c r="BI32" s="699"/>
      <c r="BJ32" s="699"/>
      <c r="BK32" s="699"/>
      <c r="BL32" s="699"/>
      <c r="BM32" s="684">
        <v>97.2</v>
      </c>
      <c r="BN32" s="745"/>
      <c r="BO32" s="745"/>
      <c r="BP32" s="745"/>
      <c r="BQ32" s="726"/>
      <c r="BR32" s="753">
        <v>99.2</v>
      </c>
      <c r="BS32" s="699"/>
      <c r="BT32" s="699"/>
      <c r="BU32" s="699"/>
      <c r="BV32" s="699"/>
      <c r="BW32" s="699"/>
      <c r="BX32" s="684">
        <v>97.3</v>
      </c>
      <c r="BY32" s="745"/>
      <c r="BZ32" s="745"/>
      <c r="CA32" s="745"/>
      <c r="CB32" s="726"/>
      <c r="CD32" s="769"/>
      <c r="CE32" s="770"/>
      <c r="CF32" s="719" t="s">
        <v>319</v>
      </c>
      <c r="CG32" s="720"/>
      <c r="CH32" s="720"/>
      <c r="CI32" s="720"/>
      <c r="CJ32" s="720"/>
      <c r="CK32" s="720"/>
      <c r="CL32" s="720"/>
      <c r="CM32" s="720"/>
      <c r="CN32" s="720"/>
      <c r="CO32" s="720"/>
      <c r="CP32" s="720"/>
      <c r="CQ32" s="721"/>
      <c r="CR32" s="680" t="s">
        <v>177</v>
      </c>
      <c r="CS32" s="681"/>
      <c r="CT32" s="681"/>
      <c r="CU32" s="681"/>
      <c r="CV32" s="681"/>
      <c r="CW32" s="681"/>
      <c r="CX32" s="681"/>
      <c r="CY32" s="682"/>
      <c r="CZ32" s="683" t="s">
        <v>177</v>
      </c>
      <c r="DA32" s="701"/>
      <c r="DB32" s="701"/>
      <c r="DC32" s="702"/>
      <c r="DD32" s="686" t="s">
        <v>177</v>
      </c>
      <c r="DE32" s="681"/>
      <c r="DF32" s="681"/>
      <c r="DG32" s="681"/>
      <c r="DH32" s="681"/>
      <c r="DI32" s="681"/>
      <c r="DJ32" s="681"/>
      <c r="DK32" s="682"/>
      <c r="DL32" s="686" t="s">
        <v>177</v>
      </c>
      <c r="DM32" s="681"/>
      <c r="DN32" s="681"/>
      <c r="DO32" s="681"/>
      <c r="DP32" s="681"/>
      <c r="DQ32" s="681"/>
      <c r="DR32" s="681"/>
      <c r="DS32" s="681"/>
      <c r="DT32" s="681"/>
      <c r="DU32" s="681"/>
      <c r="DV32" s="682"/>
      <c r="DW32" s="683" t="s">
        <v>177</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4801898</v>
      </c>
      <c r="S33" s="681"/>
      <c r="T33" s="681"/>
      <c r="U33" s="681"/>
      <c r="V33" s="681"/>
      <c r="W33" s="681"/>
      <c r="X33" s="681"/>
      <c r="Y33" s="682"/>
      <c r="Z33" s="713">
        <v>5</v>
      </c>
      <c r="AA33" s="713"/>
      <c r="AB33" s="713"/>
      <c r="AC33" s="713"/>
      <c r="AD33" s="714" t="s">
        <v>246</v>
      </c>
      <c r="AE33" s="714"/>
      <c r="AF33" s="714"/>
      <c r="AG33" s="714"/>
      <c r="AH33" s="714"/>
      <c r="AI33" s="714"/>
      <c r="AJ33" s="714"/>
      <c r="AK33" s="714"/>
      <c r="AL33" s="683" t="s">
        <v>177</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98.2</v>
      </c>
      <c r="BH33" s="665"/>
      <c r="BI33" s="665"/>
      <c r="BJ33" s="665"/>
      <c r="BK33" s="665"/>
      <c r="BL33" s="665"/>
      <c r="BM33" s="707">
        <v>95</v>
      </c>
      <c r="BN33" s="665"/>
      <c r="BO33" s="665"/>
      <c r="BP33" s="665"/>
      <c r="BQ33" s="709"/>
      <c r="BR33" s="744">
        <v>98.8</v>
      </c>
      <c r="BS33" s="665"/>
      <c r="BT33" s="665"/>
      <c r="BU33" s="665"/>
      <c r="BV33" s="665"/>
      <c r="BW33" s="665"/>
      <c r="BX33" s="707">
        <v>95.3</v>
      </c>
      <c r="BY33" s="665"/>
      <c r="BZ33" s="665"/>
      <c r="CA33" s="665"/>
      <c r="CB33" s="709"/>
      <c r="CD33" s="719" t="s">
        <v>322</v>
      </c>
      <c r="CE33" s="720"/>
      <c r="CF33" s="720"/>
      <c r="CG33" s="720"/>
      <c r="CH33" s="720"/>
      <c r="CI33" s="720"/>
      <c r="CJ33" s="720"/>
      <c r="CK33" s="720"/>
      <c r="CL33" s="720"/>
      <c r="CM33" s="720"/>
      <c r="CN33" s="720"/>
      <c r="CO33" s="720"/>
      <c r="CP33" s="720"/>
      <c r="CQ33" s="721"/>
      <c r="CR33" s="680">
        <v>48758109</v>
      </c>
      <c r="CS33" s="699"/>
      <c r="CT33" s="699"/>
      <c r="CU33" s="699"/>
      <c r="CV33" s="699"/>
      <c r="CW33" s="699"/>
      <c r="CX33" s="699"/>
      <c r="CY33" s="700"/>
      <c r="CZ33" s="683">
        <v>51.6</v>
      </c>
      <c r="DA33" s="701"/>
      <c r="DB33" s="701"/>
      <c r="DC33" s="702"/>
      <c r="DD33" s="686">
        <v>22267029</v>
      </c>
      <c r="DE33" s="699"/>
      <c r="DF33" s="699"/>
      <c r="DG33" s="699"/>
      <c r="DH33" s="699"/>
      <c r="DI33" s="699"/>
      <c r="DJ33" s="699"/>
      <c r="DK33" s="700"/>
      <c r="DL33" s="686">
        <v>15633348</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255140</v>
      </c>
      <c r="S34" s="681"/>
      <c r="T34" s="681"/>
      <c r="U34" s="681"/>
      <c r="V34" s="681"/>
      <c r="W34" s="681"/>
      <c r="X34" s="681"/>
      <c r="Y34" s="682"/>
      <c r="Z34" s="713">
        <v>0.3</v>
      </c>
      <c r="AA34" s="713"/>
      <c r="AB34" s="713"/>
      <c r="AC34" s="713"/>
      <c r="AD34" s="714">
        <v>111246</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7289919</v>
      </c>
      <c r="CS34" s="681"/>
      <c r="CT34" s="681"/>
      <c r="CU34" s="681"/>
      <c r="CV34" s="681"/>
      <c r="CW34" s="681"/>
      <c r="CX34" s="681"/>
      <c r="CY34" s="682"/>
      <c r="CZ34" s="683">
        <v>7.7</v>
      </c>
      <c r="DA34" s="701"/>
      <c r="DB34" s="701"/>
      <c r="DC34" s="702"/>
      <c r="DD34" s="686">
        <v>5706021</v>
      </c>
      <c r="DE34" s="681"/>
      <c r="DF34" s="681"/>
      <c r="DG34" s="681"/>
      <c r="DH34" s="681"/>
      <c r="DI34" s="681"/>
      <c r="DJ34" s="681"/>
      <c r="DK34" s="682"/>
      <c r="DL34" s="686">
        <v>3833620</v>
      </c>
      <c r="DM34" s="681"/>
      <c r="DN34" s="681"/>
      <c r="DO34" s="681"/>
      <c r="DP34" s="681"/>
      <c r="DQ34" s="681"/>
      <c r="DR34" s="681"/>
      <c r="DS34" s="681"/>
      <c r="DT34" s="681"/>
      <c r="DU34" s="681"/>
      <c r="DV34" s="682"/>
      <c r="DW34" s="683">
        <v>9.5</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475324</v>
      </c>
      <c r="S35" s="681"/>
      <c r="T35" s="681"/>
      <c r="U35" s="681"/>
      <c r="V35" s="681"/>
      <c r="W35" s="681"/>
      <c r="X35" s="681"/>
      <c r="Y35" s="682"/>
      <c r="Z35" s="713">
        <v>0.5</v>
      </c>
      <c r="AA35" s="713"/>
      <c r="AB35" s="713"/>
      <c r="AC35" s="713"/>
      <c r="AD35" s="714" t="s">
        <v>246</v>
      </c>
      <c r="AE35" s="714"/>
      <c r="AF35" s="714"/>
      <c r="AG35" s="714"/>
      <c r="AH35" s="714"/>
      <c r="AI35" s="714"/>
      <c r="AJ35" s="714"/>
      <c r="AK35" s="714"/>
      <c r="AL35" s="683" t="s">
        <v>246</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389503</v>
      </c>
      <c r="CS35" s="699"/>
      <c r="CT35" s="699"/>
      <c r="CU35" s="699"/>
      <c r="CV35" s="699"/>
      <c r="CW35" s="699"/>
      <c r="CX35" s="699"/>
      <c r="CY35" s="700"/>
      <c r="CZ35" s="683">
        <v>0.4</v>
      </c>
      <c r="DA35" s="701"/>
      <c r="DB35" s="701"/>
      <c r="DC35" s="702"/>
      <c r="DD35" s="686">
        <v>342497</v>
      </c>
      <c r="DE35" s="699"/>
      <c r="DF35" s="699"/>
      <c r="DG35" s="699"/>
      <c r="DH35" s="699"/>
      <c r="DI35" s="699"/>
      <c r="DJ35" s="699"/>
      <c r="DK35" s="700"/>
      <c r="DL35" s="686">
        <v>342497</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1357303</v>
      </c>
      <c r="S36" s="681"/>
      <c r="T36" s="681"/>
      <c r="U36" s="681"/>
      <c r="V36" s="681"/>
      <c r="W36" s="681"/>
      <c r="X36" s="681"/>
      <c r="Y36" s="682"/>
      <c r="Z36" s="713">
        <v>1.4</v>
      </c>
      <c r="AA36" s="713"/>
      <c r="AB36" s="713"/>
      <c r="AC36" s="713"/>
      <c r="AD36" s="714" t="s">
        <v>177</v>
      </c>
      <c r="AE36" s="714"/>
      <c r="AF36" s="714"/>
      <c r="AG36" s="714"/>
      <c r="AH36" s="714"/>
      <c r="AI36" s="714"/>
      <c r="AJ36" s="714"/>
      <c r="AK36" s="714"/>
      <c r="AL36" s="683" t="s">
        <v>177</v>
      </c>
      <c r="AM36" s="684"/>
      <c r="AN36" s="684"/>
      <c r="AO36" s="715"/>
      <c r="AP36" s="235"/>
      <c r="AQ36" s="732" t="s">
        <v>330</v>
      </c>
      <c r="AR36" s="733"/>
      <c r="AS36" s="733"/>
      <c r="AT36" s="733"/>
      <c r="AU36" s="733"/>
      <c r="AV36" s="733"/>
      <c r="AW36" s="733"/>
      <c r="AX36" s="733"/>
      <c r="AY36" s="734"/>
      <c r="AZ36" s="735">
        <v>9911058</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434145</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28100118</v>
      </c>
      <c r="CS36" s="681"/>
      <c r="CT36" s="681"/>
      <c r="CU36" s="681"/>
      <c r="CV36" s="681"/>
      <c r="CW36" s="681"/>
      <c r="CX36" s="681"/>
      <c r="CY36" s="682"/>
      <c r="CZ36" s="683">
        <v>29.7</v>
      </c>
      <c r="DA36" s="701"/>
      <c r="DB36" s="701"/>
      <c r="DC36" s="702"/>
      <c r="DD36" s="686">
        <v>10997357</v>
      </c>
      <c r="DE36" s="681"/>
      <c r="DF36" s="681"/>
      <c r="DG36" s="681"/>
      <c r="DH36" s="681"/>
      <c r="DI36" s="681"/>
      <c r="DJ36" s="681"/>
      <c r="DK36" s="682"/>
      <c r="DL36" s="686">
        <v>6944792</v>
      </c>
      <c r="DM36" s="681"/>
      <c r="DN36" s="681"/>
      <c r="DO36" s="681"/>
      <c r="DP36" s="681"/>
      <c r="DQ36" s="681"/>
      <c r="DR36" s="681"/>
      <c r="DS36" s="681"/>
      <c r="DT36" s="681"/>
      <c r="DU36" s="681"/>
      <c r="DV36" s="682"/>
      <c r="DW36" s="683">
        <v>17.100000000000001</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2230645</v>
      </c>
      <c r="S37" s="681"/>
      <c r="T37" s="681"/>
      <c r="U37" s="681"/>
      <c r="V37" s="681"/>
      <c r="W37" s="681"/>
      <c r="X37" s="681"/>
      <c r="Y37" s="682"/>
      <c r="Z37" s="713">
        <v>2.2999999999999998</v>
      </c>
      <c r="AA37" s="713"/>
      <c r="AB37" s="713"/>
      <c r="AC37" s="713"/>
      <c r="AD37" s="714" t="s">
        <v>246</v>
      </c>
      <c r="AE37" s="714"/>
      <c r="AF37" s="714"/>
      <c r="AG37" s="714"/>
      <c r="AH37" s="714"/>
      <c r="AI37" s="714"/>
      <c r="AJ37" s="714"/>
      <c r="AK37" s="714"/>
      <c r="AL37" s="683" t="s">
        <v>140</v>
      </c>
      <c r="AM37" s="684"/>
      <c r="AN37" s="684"/>
      <c r="AO37" s="715"/>
      <c r="AQ37" s="723" t="s">
        <v>334</v>
      </c>
      <c r="AR37" s="724"/>
      <c r="AS37" s="724"/>
      <c r="AT37" s="724"/>
      <c r="AU37" s="724"/>
      <c r="AV37" s="724"/>
      <c r="AW37" s="724"/>
      <c r="AX37" s="724"/>
      <c r="AY37" s="725"/>
      <c r="AZ37" s="680">
        <v>3445876</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225322</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2871587</v>
      </c>
      <c r="CS37" s="699"/>
      <c r="CT37" s="699"/>
      <c r="CU37" s="699"/>
      <c r="CV37" s="699"/>
      <c r="CW37" s="699"/>
      <c r="CX37" s="699"/>
      <c r="CY37" s="700"/>
      <c r="CZ37" s="683">
        <v>3</v>
      </c>
      <c r="DA37" s="701"/>
      <c r="DB37" s="701"/>
      <c r="DC37" s="702"/>
      <c r="DD37" s="686">
        <v>2871564</v>
      </c>
      <c r="DE37" s="699"/>
      <c r="DF37" s="699"/>
      <c r="DG37" s="699"/>
      <c r="DH37" s="699"/>
      <c r="DI37" s="699"/>
      <c r="DJ37" s="699"/>
      <c r="DK37" s="700"/>
      <c r="DL37" s="686">
        <v>2365572</v>
      </c>
      <c r="DM37" s="699"/>
      <c r="DN37" s="699"/>
      <c r="DO37" s="699"/>
      <c r="DP37" s="699"/>
      <c r="DQ37" s="699"/>
      <c r="DR37" s="699"/>
      <c r="DS37" s="699"/>
      <c r="DT37" s="699"/>
      <c r="DU37" s="699"/>
      <c r="DV37" s="700"/>
      <c r="DW37" s="683">
        <v>5.8</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7281327</v>
      </c>
      <c r="S38" s="681"/>
      <c r="T38" s="681"/>
      <c r="U38" s="681"/>
      <c r="V38" s="681"/>
      <c r="W38" s="681"/>
      <c r="X38" s="681"/>
      <c r="Y38" s="682"/>
      <c r="Z38" s="713">
        <v>7.6</v>
      </c>
      <c r="AA38" s="713"/>
      <c r="AB38" s="713"/>
      <c r="AC38" s="713"/>
      <c r="AD38" s="714">
        <v>17149</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342631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20494</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6019096</v>
      </c>
      <c r="CS38" s="681"/>
      <c r="CT38" s="681"/>
      <c r="CU38" s="681"/>
      <c r="CV38" s="681"/>
      <c r="CW38" s="681"/>
      <c r="CX38" s="681"/>
      <c r="CY38" s="682"/>
      <c r="CZ38" s="683">
        <v>6.4</v>
      </c>
      <c r="DA38" s="701"/>
      <c r="DB38" s="701"/>
      <c r="DC38" s="702"/>
      <c r="DD38" s="686">
        <v>4997116</v>
      </c>
      <c r="DE38" s="681"/>
      <c r="DF38" s="681"/>
      <c r="DG38" s="681"/>
      <c r="DH38" s="681"/>
      <c r="DI38" s="681"/>
      <c r="DJ38" s="681"/>
      <c r="DK38" s="682"/>
      <c r="DL38" s="686">
        <v>4512439</v>
      </c>
      <c r="DM38" s="681"/>
      <c r="DN38" s="681"/>
      <c r="DO38" s="681"/>
      <c r="DP38" s="681"/>
      <c r="DQ38" s="681"/>
      <c r="DR38" s="681"/>
      <c r="DS38" s="681"/>
      <c r="DT38" s="681"/>
      <c r="DU38" s="681"/>
      <c r="DV38" s="682"/>
      <c r="DW38" s="683">
        <v>11.1</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11491667</v>
      </c>
      <c r="S39" s="681"/>
      <c r="T39" s="681"/>
      <c r="U39" s="681"/>
      <c r="V39" s="681"/>
      <c r="W39" s="681"/>
      <c r="X39" s="681"/>
      <c r="Y39" s="682"/>
      <c r="Z39" s="713">
        <v>11.9</v>
      </c>
      <c r="AA39" s="713"/>
      <c r="AB39" s="713"/>
      <c r="AC39" s="713"/>
      <c r="AD39" s="714" t="s">
        <v>177</v>
      </c>
      <c r="AE39" s="714"/>
      <c r="AF39" s="714"/>
      <c r="AG39" s="714"/>
      <c r="AH39" s="714"/>
      <c r="AI39" s="714"/>
      <c r="AJ39" s="714"/>
      <c r="AK39" s="714"/>
      <c r="AL39" s="683" t="s">
        <v>177</v>
      </c>
      <c r="AM39" s="684"/>
      <c r="AN39" s="684"/>
      <c r="AO39" s="715"/>
      <c r="AQ39" s="723" t="s">
        <v>342</v>
      </c>
      <c r="AR39" s="724"/>
      <c r="AS39" s="724"/>
      <c r="AT39" s="724"/>
      <c r="AU39" s="724"/>
      <c r="AV39" s="724"/>
      <c r="AW39" s="724"/>
      <c r="AX39" s="724"/>
      <c r="AY39" s="725"/>
      <c r="AZ39" s="680">
        <v>103455</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31207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477973</v>
      </c>
      <c r="CS39" s="699"/>
      <c r="CT39" s="699"/>
      <c r="CU39" s="699"/>
      <c r="CV39" s="699"/>
      <c r="CW39" s="699"/>
      <c r="CX39" s="699"/>
      <c r="CY39" s="700"/>
      <c r="CZ39" s="683">
        <v>0.5</v>
      </c>
      <c r="DA39" s="701"/>
      <c r="DB39" s="701"/>
      <c r="DC39" s="702"/>
      <c r="DD39" s="686">
        <v>206038</v>
      </c>
      <c r="DE39" s="699"/>
      <c r="DF39" s="699"/>
      <c r="DG39" s="699"/>
      <c r="DH39" s="699"/>
      <c r="DI39" s="699"/>
      <c r="DJ39" s="699"/>
      <c r="DK39" s="700"/>
      <c r="DL39" s="686" t="s">
        <v>246</v>
      </c>
      <c r="DM39" s="699"/>
      <c r="DN39" s="699"/>
      <c r="DO39" s="699"/>
      <c r="DP39" s="699"/>
      <c r="DQ39" s="699"/>
      <c r="DR39" s="699"/>
      <c r="DS39" s="699"/>
      <c r="DT39" s="699"/>
      <c r="DU39" s="699"/>
      <c r="DV39" s="700"/>
      <c r="DW39" s="683" t="s">
        <v>177</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177</v>
      </c>
      <c r="S40" s="681"/>
      <c r="T40" s="681"/>
      <c r="U40" s="681"/>
      <c r="V40" s="681"/>
      <c r="W40" s="681"/>
      <c r="X40" s="681"/>
      <c r="Y40" s="682"/>
      <c r="Z40" s="713" t="s">
        <v>177</v>
      </c>
      <c r="AA40" s="713"/>
      <c r="AB40" s="713"/>
      <c r="AC40" s="713"/>
      <c r="AD40" s="714" t="s">
        <v>246</v>
      </c>
      <c r="AE40" s="714"/>
      <c r="AF40" s="714"/>
      <c r="AG40" s="714"/>
      <c r="AH40" s="714"/>
      <c r="AI40" s="714"/>
      <c r="AJ40" s="714"/>
      <c r="AK40" s="714"/>
      <c r="AL40" s="683" t="s">
        <v>246</v>
      </c>
      <c r="AM40" s="684"/>
      <c r="AN40" s="684"/>
      <c r="AO40" s="715"/>
      <c r="AQ40" s="723" t="s">
        <v>346</v>
      </c>
      <c r="AR40" s="724"/>
      <c r="AS40" s="724"/>
      <c r="AT40" s="724"/>
      <c r="AU40" s="724"/>
      <c r="AV40" s="724"/>
      <c r="AW40" s="724"/>
      <c r="AX40" s="724"/>
      <c r="AY40" s="725"/>
      <c r="AZ40" s="680">
        <v>31222</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90</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6481500</v>
      </c>
      <c r="CS40" s="681"/>
      <c r="CT40" s="681"/>
      <c r="CU40" s="681"/>
      <c r="CV40" s="681"/>
      <c r="CW40" s="681"/>
      <c r="CX40" s="681"/>
      <c r="CY40" s="682"/>
      <c r="CZ40" s="683">
        <v>6.9</v>
      </c>
      <c r="DA40" s="701"/>
      <c r="DB40" s="701"/>
      <c r="DC40" s="702"/>
      <c r="DD40" s="686">
        <v>18000</v>
      </c>
      <c r="DE40" s="681"/>
      <c r="DF40" s="681"/>
      <c r="DG40" s="681"/>
      <c r="DH40" s="681"/>
      <c r="DI40" s="681"/>
      <c r="DJ40" s="681"/>
      <c r="DK40" s="682"/>
      <c r="DL40" s="686" t="s">
        <v>177</v>
      </c>
      <c r="DM40" s="681"/>
      <c r="DN40" s="681"/>
      <c r="DO40" s="681"/>
      <c r="DP40" s="681"/>
      <c r="DQ40" s="681"/>
      <c r="DR40" s="681"/>
      <c r="DS40" s="681"/>
      <c r="DT40" s="681"/>
      <c r="DU40" s="681"/>
      <c r="DV40" s="682"/>
      <c r="DW40" s="683" t="s">
        <v>140</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177</v>
      </c>
      <c r="S41" s="681"/>
      <c r="T41" s="681"/>
      <c r="U41" s="681"/>
      <c r="V41" s="681"/>
      <c r="W41" s="681"/>
      <c r="X41" s="681"/>
      <c r="Y41" s="682"/>
      <c r="Z41" s="713" t="s">
        <v>177</v>
      </c>
      <c r="AA41" s="713"/>
      <c r="AB41" s="713"/>
      <c r="AC41" s="713"/>
      <c r="AD41" s="714" t="s">
        <v>140</v>
      </c>
      <c r="AE41" s="714"/>
      <c r="AF41" s="714"/>
      <c r="AG41" s="714"/>
      <c r="AH41" s="714"/>
      <c r="AI41" s="714"/>
      <c r="AJ41" s="714"/>
      <c r="AK41" s="714"/>
      <c r="AL41" s="683" t="s">
        <v>246</v>
      </c>
      <c r="AM41" s="684"/>
      <c r="AN41" s="684"/>
      <c r="AO41" s="715"/>
      <c r="AQ41" s="723" t="s">
        <v>351</v>
      </c>
      <c r="AR41" s="724"/>
      <c r="AS41" s="724"/>
      <c r="AT41" s="724"/>
      <c r="AU41" s="724"/>
      <c r="AV41" s="724"/>
      <c r="AW41" s="724"/>
      <c r="AX41" s="724"/>
      <c r="AY41" s="725"/>
      <c r="AZ41" s="680">
        <v>1214105</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177</v>
      </c>
      <c r="CS41" s="699"/>
      <c r="CT41" s="699"/>
      <c r="CU41" s="699"/>
      <c r="CV41" s="699"/>
      <c r="CW41" s="699"/>
      <c r="CX41" s="699"/>
      <c r="CY41" s="700"/>
      <c r="CZ41" s="683" t="s">
        <v>177</v>
      </c>
      <c r="DA41" s="701"/>
      <c r="DB41" s="701"/>
      <c r="DC41" s="702"/>
      <c r="DD41" s="686" t="s">
        <v>140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1865600</v>
      </c>
      <c r="S42" s="681"/>
      <c r="T42" s="681"/>
      <c r="U42" s="681"/>
      <c r="V42" s="681"/>
      <c r="W42" s="681"/>
      <c r="X42" s="681"/>
      <c r="Y42" s="682"/>
      <c r="Z42" s="713">
        <v>1.9</v>
      </c>
      <c r="AA42" s="713"/>
      <c r="AB42" s="713"/>
      <c r="AC42" s="713"/>
      <c r="AD42" s="714" t="s">
        <v>177</v>
      </c>
      <c r="AE42" s="714"/>
      <c r="AF42" s="714"/>
      <c r="AG42" s="714"/>
      <c r="AH42" s="714"/>
      <c r="AI42" s="714"/>
      <c r="AJ42" s="714"/>
      <c r="AK42" s="714"/>
      <c r="AL42" s="683" t="s">
        <v>177</v>
      </c>
      <c r="AM42" s="684"/>
      <c r="AN42" s="684"/>
      <c r="AO42" s="715"/>
      <c r="AQ42" s="716" t="s">
        <v>355</v>
      </c>
      <c r="AR42" s="717"/>
      <c r="AS42" s="717"/>
      <c r="AT42" s="717"/>
      <c r="AU42" s="717"/>
      <c r="AV42" s="717"/>
      <c r="AW42" s="717"/>
      <c r="AX42" s="717"/>
      <c r="AY42" s="718"/>
      <c r="AZ42" s="664">
        <v>4773769</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332</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15450737</v>
      </c>
      <c r="CS42" s="681"/>
      <c r="CT42" s="681"/>
      <c r="CU42" s="681"/>
      <c r="CV42" s="681"/>
      <c r="CW42" s="681"/>
      <c r="CX42" s="681"/>
      <c r="CY42" s="682"/>
      <c r="CZ42" s="683">
        <v>16.3</v>
      </c>
      <c r="DA42" s="684"/>
      <c r="DB42" s="684"/>
      <c r="DC42" s="685"/>
      <c r="DD42" s="686">
        <v>2271355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96420395</v>
      </c>
      <c r="S43" s="703"/>
      <c r="T43" s="703"/>
      <c r="U43" s="703"/>
      <c r="V43" s="703"/>
      <c r="W43" s="703"/>
      <c r="X43" s="703"/>
      <c r="Y43" s="704"/>
      <c r="Z43" s="705">
        <v>100</v>
      </c>
      <c r="AA43" s="705"/>
      <c r="AB43" s="705"/>
      <c r="AC43" s="705"/>
      <c r="AD43" s="706">
        <v>38660859</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495345</v>
      </c>
      <c r="CS43" s="699"/>
      <c r="CT43" s="699"/>
      <c r="CU43" s="699"/>
      <c r="CV43" s="699"/>
      <c r="CW43" s="699"/>
      <c r="CX43" s="699"/>
      <c r="CY43" s="700"/>
      <c r="CZ43" s="683">
        <v>0.5</v>
      </c>
      <c r="DA43" s="701"/>
      <c r="DB43" s="701"/>
      <c r="DC43" s="702"/>
      <c r="DD43" s="686">
        <v>495271</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12372614</v>
      </c>
      <c r="CS44" s="681"/>
      <c r="CT44" s="681"/>
      <c r="CU44" s="681"/>
      <c r="CV44" s="681"/>
      <c r="CW44" s="681"/>
      <c r="CX44" s="681"/>
      <c r="CY44" s="682"/>
      <c r="CZ44" s="683">
        <v>13.1</v>
      </c>
      <c r="DA44" s="684"/>
      <c r="DB44" s="684"/>
      <c r="DC44" s="685"/>
      <c r="DD44" s="686">
        <v>1824222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2182928</v>
      </c>
      <c r="CS45" s="699"/>
      <c r="CT45" s="699"/>
      <c r="CU45" s="699"/>
      <c r="CV45" s="699"/>
      <c r="CW45" s="699"/>
      <c r="CX45" s="699"/>
      <c r="CY45" s="700"/>
      <c r="CZ45" s="683">
        <v>2.2999999999999998</v>
      </c>
      <c r="DA45" s="701"/>
      <c r="DB45" s="701"/>
      <c r="DC45" s="702"/>
      <c r="DD45" s="686">
        <v>169057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9961662</v>
      </c>
      <c r="CS46" s="681"/>
      <c r="CT46" s="681"/>
      <c r="CU46" s="681"/>
      <c r="CV46" s="681"/>
      <c r="CW46" s="681"/>
      <c r="CX46" s="681"/>
      <c r="CY46" s="682"/>
      <c r="CZ46" s="683">
        <v>10.5</v>
      </c>
      <c r="DA46" s="684"/>
      <c r="DB46" s="684"/>
      <c r="DC46" s="685"/>
      <c r="DD46" s="686">
        <v>1542788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3078123</v>
      </c>
      <c r="CS47" s="699"/>
      <c r="CT47" s="699"/>
      <c r="CU47" s="699"/>
      <c r="CV47" s="699"/>
      <c r="CW47" s="699"/>
      <c r="CX47" s="699"/>
      <c r="CY47" s="700"/>
      <c r="CZ47" s="683">
        <v>3.3</v>
      </c>
      <c r="DA47" s="701"/>
      <c r="DB47" s="701"/>
      <c r="DC47" s="702"/>
      <c r="DD47" s="686">
        <v>447133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177</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94529774</v>
      </c>
      <c r="CS49" s="665"/>
      <c r="CT49" s="665"/>
      <c r="CU49" s="665"/>
      <c r="CV49" s="665"/>
      <c r="CW49" s="665"/>
      <c r="CX49" s="665"/>
      <c r="CY49" s="666"/>
      <c r="CZ49" s="667">
        <v>100</v>
      </c>
      <c r="DA49" s="668"/>
      <c r="DB49" s="668"/>
      <c r="DC49" s="669"/>
      <c r="DD49" s="670">
        <v>45483923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VEPdl6oSRkx3cEGRsKr7NP0PdPNnXGph/tYqIwgltPhPKSL/uPPf4rPfPz4RS8k5mA5Ft62CV8kSboi9UOJPQ==" saltValue="3jnE12gAhUFJnHusl7t0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96136</v>
      </c>
      <c r="R7" s="1200"/>
      <c r="S7" s="1200"/>
      <c r="T7" s="1200"/>
      <c r="U7" s="1200"/>
      <c r="V7" s="1200">
        <v>94267</v>
      </c>
      <c r="W7" s="1200"/>
      <c r="X7" s="1200"/>
      <c r="Y7" s="1200"/>
      <c r="Z7" s="1200"/>
      <c r="AA7" s="1200">
        <v>1869</v>
      </c>
      <c r="AB7" s="1200"/>
      <c r="AC7" s="1200"/>
      <c r="AD7" s="1200"/>
      <c r="AE7" s="1201"/>
      <c r="AF7" s="1202">
        <v>1352</v>
      </c>
      <c r="AG7" s="1203"/>
      <c r="AH7" s="1203"/>
      <c r="AI7" s="1203"/>
      <c r="AJ7" s="1204"/>
      <c r="AK7" s="1186">
        <v>1161</v>
      </c>
      <c r="AL7" s="1187"/>
      <c r="AM7" s="1187"/>
      <c r="AN7" s="1187"/>
      <c r="AO7" s="1187"/>
      <c r="AP7" s="1187">
        <v>67059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598</v>
      </c>
      <c r="BS7" s="1190" t="s">
        <v>593</v>
      </c>
      <c r="BT7" s="1191"/>
      <c r="BU7" s="1191"/>
      <c r="BV7" s="1191"/>
      <c r="BW7" s="1191"/>
      <c r="BX7" s="1191"/>
      <c r="BY7" s="1191"/>
      <c r="BZ7" s="1191"/>
      <c r="CA7" s="1191"/>
      <c r="CB7" s="1191"/>
      <c r="CC7" s="1191"/>
      <c r="CD7" s="1191"/>
      <c r="CE7" s="1191"/>
      <c r="CF7" s="1191"/>
      <c r="CG7" s="1192"/>
      <c r="CH7" s="1183">
        <v>2</v>
      </c>
      <c r="CI7" s="1184"/>
      <c r="CJ7" s="1184"/>
      <c r="CK7" s="1184"/>
      <c r="CL7" s="1185"/>
      <c r="CM7" s="1183">
        <v>1337</v>
      </c>
      <c r="CN7" s="1184"/>
      <c r="CO7" s="1184"/>
      <c r="CP7" s="1184"/>
      <c r="CQ7" s="1185"/>
      <c r="CR7" s="1183">
        <v>14</v>
      </c>
      <c r="CS7" s="1184"/>
      <c r="CT7" s="1184"/>
      <c r="CU7" s="1184"/>
      <c r="CV7" s="1185"/>
      <c r="CW7" s="1183">
        <v>2</v>
      </c>
      <c r="CX7" s="1184"/>
      <c r="CY7" s="1184"/>
      <c r="CZ7" s="1184"/>
      <c r="DA7" s="1185"/>
      <c r="DB7" s="1183" t="s">
        <v>605</v>
      </c>
      <c r="DC7" s="1184"/>
      <c r="DD7" s="1184"/>
      <c r="DE7" s="1184"/>
      <c r="DF7" s="1185"/>
      <c r="DG7" s="1183">
        <v>2357</v>
      </c>
      <c r="DH7" s="1184"/>
      <c r="DI7" s="1184"/>
      <c r="DJ7" s="1184"/>
      <c r="DK7" s="1185"/>
      <c r="DL7" s="1183" t="s">
        <v>605</v>
      </c>
      <c r="DM7" s="1184"/>
      <c r="DN7" s="1184"/>
      <c r="DO7" s="1184"/>
      <c r="DP7" s="1185"/>
      <c r="DQ7" s="1183">
        <v>1656</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401</v>
      </c>
      <c r="R8" s="1139"/>
      <c r="S8" s="1139"/>
      <c r="T8" s="1139"/>
      <c r="U8" s="1139"/>
      <c r="V8" s="1139">
        <v>401</v>
      </c>
      <c r="W8" s="1139"/>
      <c r="X8" s="1139"/>
      <c r="Y8" s="1139"/>
      <c r="Z8" s="1139"/>
      <c r="AA8" s="1139">
        <v>0</v>
      </c>
      <c r="AB8" s="1139"/>
      <c r="AC8" s="1139"/>
      <c r="AD8" s="1139"/>
      <c r="AE8" s="1140"/>
      <c r="AF8" s="1114">
        <v>0</v>
      </c>
      <c r="AG8" s="1115"/>
      <c r="AH8" s="1115"/>
      <c r="AI8" s="1115"/>
      <c r="AJ8" s="1116"/>
      <c r="AK8" s="1181">
        <v>180</v>
      </c>
      <c r="AL8" s="1182"/>
      <c r="AM8" s="1182"/>
      <c r="AN8" s="1182"/>
      <c r="AO8" s="1182"/>
      <c r="AP8" s="1182" t="s">
        <v>604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2</v>
      </c>
      <c r="CI8" s="1085"/>
      <c r="CJ8" s="1085"/>
      <c r="CK8" s="1085"/>
      <c r="CL8" s="1086"/>
      <c r="CM8" s="1084">
        <v>52</v>
      </c>
      <c r="CN8" s="1085"/>
      <c r="CO8" s="1085"/>
      <c r="CP8" s="1085"/>
      <c r="CQ8" s="1086"/>
      <c r="CR8" s="1084">
        <v>5</v>
      </c>
      <c r="CS8" s="1085"/>
      <c r="CT8" s="1085"/>
      <c r="CU8" s="1085"/>
      <c r="CV8" s="1086"/>
      <c r="CW8" s="1084">
        <v>26</v>
      </c>
      <c r="CX8" s="1085"/>
      <c r="CY8" s="1085"/>
      <c r="CZ8" s="1085"/>
      <c r="DA8" s="1086"/>
      <c r="DB8" s="1084" t="s">
        <v>605</v>
      </c>
      <c r="DC8" s="1085"/>
      <c r="DD8" s="1085"/>
      <c r="DE8" s="1085"/>
      <c r="DF8" s="1086"/>
      <c r="DG8" s="1084" t="s">
        <v>605</v>
      </c>
      <c r="DH8" s="1085"/>
      <c r="DI8" s="1085"/>
      <c r="DJ8" s="1085"/>
      <c r="DK8" s="1086"/>
      <c r="DL8" s="1084" t="s">
        <v>605</v>
      </c>
      <c r="DM8" s="1085"/>
      <c r="DN8" s="1085"/>
      <c r="DO8" s="1085"/>
      <c r="DP8" s="1086"/>
      <c r="DQ8" s="1084" t="s">
        <v>605</v>
      </c>
      <c r="DR8" s="1085"/>
      <c r="DS8" s="1085"/>
      <c r="DT8" s="1085"/>
      <c r="DU8" s="1086"/>
      <c r="DV8" s="1087"/>
      <c r="DW8" s="1088"/>
      <c r="DX8" s="1088"/>
      <c r="DY8" s="1088"/>
      <c r="DZ8" s="1089"/>
      <c r="EA8" s="256"/>
    </row>
    <row r="9" spans="1:131" s="257" customFormat="1" ht="26.25" customHeight="1" x14ac:dyDescent="0.15">
      <c r="A9" s="263">
        <v>3</v>
      </c>
      <c r="B9" s="1132" t="s">
        <v>394</v>
      </c>
      <c r="C9" s="1133"/>
      <c r="D9" s="1133"/>
      <c r="E9" s="1133"/>
      <c r="F9" s="1133"/>
      <c r="G9" s="1133"/>
      <c r="H9" s="1133"/>
      <c r="I9" s="1133"/>
      <c r="J9" s="1133"/>
      <c r="K9" s="1133"/>
      <c r="L9" s="1133"/>
      <c r="M9" s="1133"/>
      <c r="N9" s="1133"/>
      <c r="O9" s="1133"/>
      <c r="P9" s="1134"/>
      <c r="Q9" s="1138">
        <v>25</v>
      </c>
      <c r="R9" s="1139"/>
      <c r="S9" s="1139"/>
      <c r="T9" s="1139"/>
      <c r="U9" s="1139"/>
      <c r="V9" s="1139">
        <v>18</v>
      </c>
      <c r="W9" s="1139"/>
      <c r="X9" s="1139"/>
      <c r="Y9" s="1139"/>
      <c r="Z9" s="1139"/>
      <c r="AA9" s="1139">
        <v>7</v>
      </c>
      <c r="AB9" s="1139"/>
      <c r="AC9" s="1139"/>
      <c r="AD9" s="1139"/>
      <c r="AE9" s="1140"/>
      <c r="AF9" s="1114">
        <v>7</v>
      </c>
      <c r="AG9" s="1115"/>
      <c r="AH9" s="1115"/>
      <c r="AI9" s="1115"/>
      <c r="AJ9" s="1116"/>
      <c r="AK9" s="1181">
        <v>0</v>
      </c>
      <c r="AL9" s="1182"/>
      <c r="AM9" s="1182"/>
      <c r="AN9" s="1182"/>
      <c r="AO9" s="1182"/>
      <c r="AP9" s="1182">
        <v>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595</v>
      </c>
      <c r="BT9" s="1110"/>
      <c r="BU9" s="1110"/>
      <c r="BV9" s="1110"/>
      <c r="BW9" s="1110"/>
      <c r="BX9" s="1110"/>
      <c r="BY9" s="1110"/>
      <c r="BZ9" s="1110"/>
      <c r="CA9" s="1110"/>
      <c r="CB9" s="1110"/>
      <c r="CC9" s="1110"/>
      <c r="CD9" s="1110"/>
      <c r="CE9" s="1110"/>
      <c r="CF9" s="1110"/>
      <c r="CG9" s="1111"/>
      <c r="CH9" s="1084">
        <v>70</v>
      </c>
      <c r="CI9" s="1085"/>
      <c r="CJ9" s="1085"/>
      <c r="CK9" s="1085"/>
      <c r="CL9" s="1086"/>
      <c r="CM9" s="1084">
        <v>263</v>
      </c>
      <c r="CN9" s="1085"/>
      <c r="CO9" s="1085"/>
      <c r="CP9" s="1085"/>
      <c r="CQ9" s="1086"/>
      <c r="CR9" s="1084">
        <v>30</v>
      </c>
      <c r="CS9" s="1085"/>
      <c r="CT9" s="1085"/>
      <c r="CU9" s="1085"/>
      <c r="CV9" s="1086"/>
      <c r="CW9" s="1084">
        <v>66</v>
      </c>
      <c r="CX9" s="1085"/>
      <c r="CY9" s="1085"/>
      <c r="CZ9" s="1085"/>
      <c r="DA9" s="1086"/>
      <c r="DB9" s="1084" t="s">
        <v>605</v>
      </c>
      <c r="DC9" s="1085"/>
      <c r="DD9" s="1085"/>
      <c r="DE9" s="1085"/>
      <c r="DF9" s="1086"/>
      <c r="DG9" s="1084" t="s">
        <v>605</v>
      </c>
      <c r="DH9" s="1085"/>
      <c r="DI9" s="1085"/>
      <c r="DJ9" s="1085"/>
      <c r="DK9" s="1086"/>
      <c r="DL9" s="1084" t="s">
        <v>605</v>
      </c>
      <c r="DM9" s="1085"/>
      <c r="DN9" s="1085"/>
      <c r="DO9" s="1085"/>
      <c r="DP9" s="1086"/>
      <c r="DQ9" s="1084" t="s">
        <v>605</v>
      </c>
      <c r="DR9" s="1085"/>
      <c r="DS9" s="1085"/>
      <c r="DT9" s="1085"/>
      <c r="DU9" s="1086"/>
      <c r="DV9" s="1087"/>
      <c r="DW9" s="1088"/>
      <c r="DX9" s="1088"/>
      <c r="DY9" s="1088"/>
      <c r="DZ9" s="1089"/>
      <c r="EA9" s="256"/>
    </row>
    <row r="10" spans="1:131" s="257" customFormat="1" ht="26.25" customHeight="1" x14ac:dyDescent="0.15">
      <c r="A10" s="263">
        <v>4</v>
      </c>
      <c r="B10" s="1132" t="s">
        <v>395</v>
      </c>
      <c r="C10" s="1133"/>
      <c r="D10" s="1133"/>
      <c r="E10" s="1133"/>
      <c r="F10" s="1133"/>
      <c r="G10" s="1133"/>
      <c r="H10" s="1133"/>
      <c r="I10" s="1133"/>
      <c r="J10" s="1133"/>
      <c r="K10" s="1133"/>
      <c r="L10" s="1133"/>
      <c r="M10" s="1133"/>
      <c r="N10" s="1133"/>
      <c r="O10" s="1133"/>
      <c r="P10" s="1134"/>
      <c r="Q10" s="1138">
        <v>111</v>
      </c>
      <c r="R10" s="1139"/>
      <c r="S10" s="1139"/>
      <c r="T10" s="1139"/>
      <c r="U10" s="1139"/>
      <c r="V10" s="1139">
        <v>97</v>
      </c>
      <c r="W10" s="1139"/>
      <c r="X10" s="1139"/>
      <c r="Y10" s="1139"/>
      <c r="Z10" s="1139"/>
      <c r="AA10" s="1139">
        <v>14</v>
      </c>
      <c r="AB10" s="1139"/>
      <c r="AC10" s="1139"/>
      <c r="AD10" s="1139"/>
      <c r="AE10" s="1140"/>
      <c r="AF10" s="1114">
        <v>14</v>
      </c>
      <c r="AG10" s="1115"/>
      <c r="AH10" s="1115"/>
      <c r="AI10" s="1115"/>
      <c r="AJ10" s="1116"/>
      <c r="AK10" s="1181">
        <v>24</v>
      </c>
      <c r="AL10" s="1182"/>
      <c r="AM10" s="1182"/>
      <c r="AN10" s="1182"/>
      <c r="AO10" s="1182"/>
      <c r="AP10" s="1182">
        <v>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596</v>
      </c>
      <c r="BT10" s="1110"/>
      <c r="BU10" s="1110"/>
      <c r="BV10" s="1110"/>
      <c r="BW10" s="1110"/>
      <c r="BX10" s="1110"/>
      <c r="BY10" s="1110"/>
      <c r="BZ10" s="1110"/>
      <c r="CA10" s="1110"/>
      <c r="CB10" s="1110"/>
      <c r="CC10" s="1110"/>
      <c r="CD10" s="1110"/>
      <c r="CE10" s="1110"/>
      <c r="CF10" s="1110"/>
      <c r="CG10" s="1111"/>
      <c r="CH10" s="1084">
        <v>6</v>
      </c>
      <c r="CI10" s="1085"/>
      <c r="CJ10" s="1085"/>
      <c r="CK10" s="1085"/>
      <c r="CL10" s="1086"/>
      <c r="CM10" s="1084">
        <v>97</v>
      </c>
      <c r="CN10" s="1085"/>
      <c r="CO10" s="1085"/>
      <c r="CP10" s="1085"/>
      <c r="CQ10" s="1086"/>
      <c r="CR10" s="1084">
        <v>6</v>
      </c>
      <c r="CS10" s="1085"/>
      <c r="CT10" s="1085"/>
      <c r="CU10" s="1085"/>
      <c r="CV10" s="1086"/>
      <c r="CW10" s="1084" t="s">
        <v>605</v>
      </c>
      <c r="CX10" s="1085"/>
      <c r="CY10" s="1085"/>
      <c r="CZ10" s="1085"/>
      <c r="DA10" s="1086"/>
      <c r="DB10" s="1084" t="s">
        <v>605</v>
      </c>
      <c r="DC10" s="1085"/>
      <c r="DD10" s="1085"/>
      <c r="DE10" s="1085"/>
      <c r="DF10" s="1086"/>
      <c r="DG10" s="1084" t="s">
        <v>605</v>
      </c>
      <c r="DH10" s="1085"/>
      <c r="DI10" s="1085"/>
      <c r="DJ10" s="1085"/>
      <c r="DK10" s="1086"/>
      <c r="DL10" s="1084" t="s">
        <v>605</v>
      </c>
      <c r="DM10" s="1085"/>
      <c r="DN10" s="1085"/>
      <c r="DO10" s="1085"/>
      <c r="DP10" s="1086"/>
      <c r="DQ10" s="1084" t="s">
        <v>605</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597</v>
      </c>
      <c r="BT11" s="1110"/>
      <c r="BU11" s="1110"/>
      <c r="BV11" s="1110"/>
      <c r="BW11" s="1110"/>
      <c r="BX11" s="1110"/>
      <c r="BY11" s="1110"/>
      <c r="BZ11" s="1110"/>
      <c r="CA11" s="1110"/>
      <c r="CB11" s="1110"/>
      <c r="CC11" s="1110"/>
      <c r="CD11" s="1110"/>
      <c r="CE11" s="1110"/>
      <c r="CF11" s="1110"/>
      <c r="CG11" s="1111"/>
      <c r="CH11" s="1084">
        <v>61</v>
      </c>
      <c r="CI11" s="1085"/>
      <c r="CJ11" s="1085"/>
      <c r="CK11" s="1085"/>
      <c r="CL11" s="1086"/>
      <c r="CM11" s="1084">
        <v>2293</v>
      </c>
      <c r="CN11" s="1085"/>
      <c r="CO11" s="1085"/>
      <c r="CP11" s="1085"/>
      <c r="CQ11" s="1086"/>
      <c r="CR11" s="1084">
        <v>2068</v>
      </c>
      <c r="CS11" s="1085"/>
      <c r="CT11" s="1085"/>
      <c r="CU11" s="1085"/>
      <c r="CV11" s="1086"/>
      <c r="CW11" s="1084">
        <v>326</v>
      </c>
      <c r="CX11" s="1085"/>
      <c r="CY11" s="1085"/>
      <c r="CZ11" s="1085"/>
      <c r="DA11" s="1086"/>
      <c r="DB11" s="1084" t="s">
        <v>605</v>
      </c>
      <c r="DC11" s="1085"/>
      <c r="DD11" s="1085"/>
      <c r="DE11" s="1085"/>
      <c r="DF11" s="1086"/>
      <c r="DG11" s="1084" t="s">
        <v>605</v>
      </c>
      <c r="DH11" s="1085"/>
      <c r="DI11" s="1085"/>
      <c r="DJ11" s="1085"/>
      <c r="DK11" s="1086"/>
      <c r="DL11" s="1084" t="s">
        <v>605</v>
      </c>
      <c r="DM11" s="1085"/>
      <c r="DN11" s="1085"/>
      <c r="DO11" s="1085"/>
      <c r="DP11" s="1086"/>
      <c r="DQ11" s="1084" t="s">
        <v>605</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96420</v>
      </c>
      <c r="R23" s="1164"/>
      <c r="S23" s="1164"/>
      <c r="T23" s="1164"/>
      <c r="U23" s="1164"/>
      <c r="V23" s="1164">
        <v>94529</v>
      </c>
      <c r="W23" s="1164"/>
      <c r="X23" s="1164"/>
      <c r="Y23" s="1164"/>
      <c r="Z23" s="1164"/>
      <c r="AA23" s="1164">
        <v>1891</v>
      </c>
      <c r="AB23" s="1164"/>
      <c r="AC23" s="1164"/>
      <c r="AD23" s="1164"/>
      <c r="AE23" s="1165"/>
      <c r="AF23" s="1166">
        <v>1373</v>
      </c>
      <c r="AG23" s="1164"/>
      <c r="AH23" s="1164"/>
      <c r="AI23" s="1164"/>
      <c r="AJ23" s="1167"/>
      <c r="AK23" s="1168"/>
      <c r="AL23" s="1169"/>
      <c r="AM23" s="1169"/>
      <c r="AN23" s="1169"/>
      <c r="AO23" s="1169"/>
      <c r="AP23" s="1164">
        <v>67061</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14822</v>
      </c>
      <c r="R28" s="1149"/>
      <c r="S28" s="1149"/>
      <c r="T28" s="1149"/>
      <c r="U28" s="1149"/>
      <c r="V28" s="1149">
        <v>14385</v>
      </c>
      <c r="W28" s="1149"/>
      <c r="X28" s="1149"/>
      <c r="Y28" s="1149"/>
      <c r="Z28" s="1149"/>
      <c r="AA28" s="1149">
        <v>437</v>
      </c>
      <c r="AB28" s="1149"/>
      <c r="AC28" s="1149"/>
      <c r="AD28" s="1149"/>
      <c r="AE28" s="1150"/>
      <c r="AF28" s="1151">
        <v>437</v>
      </c>
      <c r="AG28" s="1149"/>
      <c r="AH28" s="1149"/>
      <c r="AI28" s="1149"/>
      <c r="AJ28" s="1152"/>
      <c r="AK28" s="1153">
        <v>1214</v>
      </c>
      <c r="AL28" s="1141"/>
      <c r="AM28" s="1141"/>
      <c r="AN28" s="1141"/>
      <c r="AO28" s="1141"/>
      <c r="AP28" s="1141" t="s">
        <v>605</v>
      </c>
      <c r="AQ28" s="1141"/>
      <c r="AR28" s="1141"/>
      <c r="AS28" s="1141"/>
      <c r="AT28" s="1141"/>
      <c r="AU28" s="1141" t="s">
        <v>605</v>
      </c>
      <c r="AV28" s="1141"/>
      <c r="AW28" s="1141"/>
      <c r="AX28" s="1141"/>
      <c r="AY28" s="1141"/>
      <c r="AZ28" s="1142" t="s">
        <v>605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2105</v>
      </c>
      <c r="R29" s="1139"/>
      <c r="S29" s="1139"/>
      <c r="T29" s="1139"/>
      <c r="U29" s="1139"/>
      <c r="V29" s="1139">
        <v>2098</v>
      </c>
      <c r="W29" s="1139"/>
      <c r="X29" s="1139"/>
      <c r="Y29" s="1139"/>
      <c r="Z29" s="1139"/>
      <c r="AA29" s="1139">
        <v>7</v>
      </c>
      <c r="AB29" s="1139"/>
      <c r="AC29" s="1139"/>
      <c r="AD29" s="1139"/>
      <c r="AE29" s="1140"/>
      <c r="AF29" s="1114">
        <v>7</v>
      </c>
      <c r="AG29" s="1115"/>
      <c r="AH29" s="1115"/>
      <c r="AI29" s="1115"/>
      <c r="AJ29" s="1116"/>
      <c r="AK29" s="1075">
        <v>479</v>
      </c>
      <c r="AL29" s="1066"/>
      <c r="AM29" s="1066"/>
      <c r="AN29" s="1066"/>
      <c r="AO29" s="1066"/>
      <c r="AP29" s="1066" t="s">
        <v>605</v>
      </c>
      <c r="AQ29" s="1066"/>
      <c r="AR29" s="1066"/>
      <c r="AS29" s="1066"/>
      <c r="AT29" s="1066"/>
      <c r="AU29" s="1066" t="s">
        <v>605</v>
      </c>
      <c r="AV29" s="1066"/>
      <c r="AW29" s="1066"/>
      <c r="AX29" s="1066"/>
      <c r="AY29" s="1066"/>
      <c r="AZ29" s="1137" t="s">
        <v>605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16239</v>
      </c>
      <c r="R30" s="1139"/>
      <c r="S30" s="1139"/>
      <c r="T30" s="1139"/>
      <c r="U30" s="1139"/>
      <c r="V30" s="1139">
        <v>15528</v>
      </c>
      <c r="W30" s="1139"/>
      <c r="X30" s="1139"/>
      <c r="Y30" s="1139"/>
      <c r="Z30" s="1139"/>
      <c r="AA30" s="1139">
        <v>711</v>
      </c>
      <c r="AB30" s="1139"/>
      <c r="AC30" s="1139"/>
      <c r="AD30" s="1139"/>
      <c r="AE30" s="1140"/>
      <c r="AF30" s="1114">
        <v>711</v>
      </c>
      <c r="AG30" s="1115"/>
      <c r="AH30" s="1115"/>
      <c r="AI30" s="1115"/>
      <c r="AJ30" s="1116"/>
      <c r="AK30" s="1075">
        <v>2364</v>
      </c>
      <c r="AL30" s="1066"/>
      <c r="AM30" s="1066"/>
      <c r="AN30" s="1066"/>
      <c r="AO30" s="1066"/>
      <c r="AP30" s="1066" t="s">
        <v>605</v>
      </c>
      <c r="AQ30" s="1066"/>
      <c r="AR30" s="1066"/>
      <c r="AS30" s="1066"/>
      <c r="AT30" s="1066"/>
      <c r="AU30" s="1066" t="s">
        <v>605</v>
      </c>
      <c r="AV30" s="1066"/>
      <c r="AW30" s="1066"/>
      <c r="AX30" s="1066"/>
      <c r="AY30" s="1066"/>
      <c r="AZ30" s="1137" t="s">
        <v>605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109</v>
      </c>
      <c r="R31" s="1139"/>
      <c r="S31" s="1139"/>
      <c r="T31" s="1139"/>
      <c r="U31" s="1139"/>
      <c r="V31" s="1139">
        <v>109</v>
      </c>
      <c r="W31" s="1139"/>
      <c r="X31" s="1139"/>
      <c r="Y31" s="1139"/>
      <c r="Z31" s="1139"/>
      <c r="AA31" s="1139">
        <v>0</v>
      </c>
      <c r="AB31" s="1139"/>
      <c r="AC31" s="1139"/>
      <c r="AD31" s="1139"/>
      <c r="AE31" s="1140"/>
      <c r="AF31" s="1114">
        <v>0</v>
      </c>
      <c r="AG31" s="1115"/>
      <c r="AH31" s="1115"/>
      <c r="AI31" s="1115"/>
      <c r="AJ31" s="1116"/>
      <c r="AK31" s="1075">
        <v>31</v>
      </c>
      <c r="AL31" s="1066"/>
      <c r="AM31" s="1066"/>
      <c r="AN31" s="1066"/>
      <c r="AO31" s="1066"/>
      <c r="AP31" s="1066">
        <v>226</v>
      </c>
      <c r="AQ31" s="1066"/>
      <c r="AR31" s="1066"/>
      <c r="AS31" s="1066"/>
      <c r="AT31" s="1066"/>
      <c r="AU31" s="1066">
        <v>37</v>
      </c>
      <c r="AV31" s="1066"/>
      <c r="AW31" s="1066"/>
      <c r="AX31" s="1066"/>
      <c r="AY31" s="1066"/>
      <c r="AZ31" s="1137" t="s">
        <v>605</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2683</v>
      </c>
      <c r="R32" s="1139"/>
      <c r="S32" s="1139"/>
      <c r="T32" s="1139"/>
      <c r="U32" s="1139"/>
      <c r="V32" s="1139">
        <v>2402</v>
      </c>
      <c r="W32" s="1139"/>
      <c r="X32" s="1139"/>
      <c r="Y32" s="1139"/>
      <c r="Z32" s="1139"/>
      <c r="AA32" s="1139">
        <v>280</v>
      </c>
      <c r="AB32" s="1139"/>
      <c r="AC32" s="1139"/>
      <c r="AD32" s="1139"/>
      <c r="AE32" s="1140"/>
      <c r="AF32" s="1114">
        <v>4022</v>
      </c>
      <c r="AG32" s="1115"/>
      <c r="AH32" s="1115"/>
      <c r="AI32" s="1115"/>
      <c r="AJ32" s="1116"/>
      <c r="AK32" s="1075">
        <v>103</v>
      </c>
      <c r="AL32" s="1066"/>
      <c r="AM32" s="1066"/>
      <c r="AN32" s="1066"/>
      <c r="AO32" s="1066"/>
      <c r="AP32" s="1066">
        <v>7735</v>
      </c>
      <c r="AQ32" s="1066"/>
      <c r="AR32" s="1066"/>
      <c r="AS32" s="1066"/>
      <c r="AT32" s="1066"/>
      <c r="AU32" s="1066">
        <v>936</v>
      </c>
      <c r="AV32" s="1066"/>
      <c r="AW32" s="1066"/>
      <c r="AX32" s="1066"/>
      <c r="AY32" s="1066"/>
      <c r="AZ32" s="1137" t="s">
        <v>605</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599</v>
      </c>
      <c r="C33" s="1133"/>
      <c r="D33" s="1133"/>
      <c r="E33" s="1133"/>
      <c r="F33" s="1133"/>
      <c r="G33" s="1133"/>
      <c r="H33" s="1133"/>
      <c r="I33" s="1133"/>
      <c r="J33" s="1133"/>
      <c r="K33" s="1133"/>
      <c r="L33" s="1133"/>
      <c r="M33" s="1133"/>
      <c r="N33" s="1133"/>
      <c r="O33" s="1133"/>
      <c r="P33" s="1134"/>
      <c r="Q33" s="1138">
        <v>4309</v>
      </c>
      <c r="R33" s="1139"/>
      <c r="S33" s="1139"/>
      <c r="T33" s="1139"/>
      <c r="U33" s="1139"/>
      <c r="V33" s="1139">
        <v>3466</v>
      </c>
      <c r="W33" s="1139"/>
      <c r="X33" s="1139"/>
      <c r="Y33" s="1139"/>
      <c r="Z33" s="1139"/>
      <c r="AA33" s="1139">
        <v>843</v>
      </c>
      <c r="AB33" s="1139"/>
      <c r="AC33" s="1139"/>
      <c r="AD33" s="1139"/>
      <c r="AE33" s="1140"/>
      <c r="AF33" s="1114">
        <v>257</v>
      </c>
      <c r="AG33" s="1115"/>
      <c r="AH33" s="1115"/>
      <c r="AI33" s="1115"/>
      <c r="AJ33" s="1116"/>
      <c r="AK33" s="1075">
        <v>1727</v>
      </c>
      <c r="AL33" s="1066"/>
      <c r="AM33" s="1066"/>
      <c r="AN33" s="1066"/>
      <c r="AO33" s="1066"/>
      <c r="AP33" s="1066">
        <v>24435</v>
      </c>
      <c r="AQ33" s="1066"/>
      <c r="AR33" s="1066"/>
      <c r="AS33" s="1066"/>
      <c r="AT33" s="1066"/>
      <c r="AU33" s="1066">
        <v>15687</v>
      </c>
      <c r="AV33" s="1066"/>
      <c r="AW33" s="1066"/>
      <c r="AX33" s="1066"/>
      <c r="AY33" s="1066"/>
      <c r="AZ33" s="1137" t="s">
        <v>605</v>
      </c>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600</v>
      </c>
      <c r="C34" s="1133"/>
      <c r="D34" s="1133"/>
      <c r="E34" s="1133"/>
      <c r="F34" s="1133"/>
      <c r="G34" s="1133"/>
      <c r="H34" s="1133"/>
      <c r="I34" s="1133"/>
      <c r="J34" s="1133"/>
      <c r="K34" s="1133"/>
      <c r="L34" s="1133"/>
      <c r="M34" s="1133"/>
      <c r="N34" s="1133"/>
      <c r="O34" s="1133"/>
      <c r="P34" s="1134"/>
      <c r="Q34" s="1138">
        <v>1567</v>
      </c>
      <c r="R34" s="1139"/>
      <c r="S34" s="1139"/>
      <c r="T34" s="1139"/>
      <c r="U34" s="1139"/>
      <c r="V34" s="1139">
        <v>1339</v>
      </c>
      <c r="W34" s="1139"/>
      <c r="X34" s="1139"/>
      <c r="Y34" s="1139"/>
      <c r="Z34" s="1139"/>
      <c r="AA34" s="1139">
        <v>228</v>
      </c>
      <c r="AB34" s="1139"/>
      <c r="AC34" s="1139"/>
      <c r="AD34" s="1139"/>
      <c r="AE34" s="1140"/>
      <c r="AF34" s="1114">
        <v>3079</v>
      </c>
      <c r="AG34" s="1115"/>
      <c r="AH34" s="1115"/>
      <c r="AI34" s="1115"/>
      <c r="AJ34" s="1116"/>
      <c r="AK34" s="1075">
        <v>803</v>
      </c>
      <c r="AL34" s="1066"/>
      <c r="AM34" s="1066"/>
      <c r="AN34" s="1066"/>
      <c r="AO34" s="1066"/>
      <c r="AP34" s="1066">
        <v>9885</v>
      </c>
      <c r="AQ34" s="1066"/>
      <c r="AR34" s="1066"/>
      <c r="AS34" s="1066"/>
      <c r="AT34" s="1066"/>
      <c r="AU34" s="1066">
        <v>6346</v>
      </c>
      <c r="AV34" s="1066"/>
      <c r="AW34" s="1066"/>
      <c r="AX34" s="1066"/>
      <c r="AY34" s="1066"/>
      <c r="AZ34" s="1137" t="s">
        <v>605</v>
      </c>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601</v>
      </c>
      <c r="C35" s="1133"/>
      <c r="D35" s="1133"/>
      <c r="E35" s="1133"/>
      <c r="F35" s="1133"/>
      <c r="G35" s="1133"/>
      <c r="H35" s="1133"/>
      <c r="I35" s="1133"/>
      <c r="J35" s="1133"/>
      <c r="K35" s="1133"/>
      <c r="L35" s="1133"/>
      <c r="M35" s="1133"/>
      <c r="N35" s="1133"/>
      <c r="O35" s="1133"/>
      <c r="P35" s="1134"/>
      <c r="Q35" s="1138">
        <v>1384</v>
      </c>
      <c r="R35" s="1139"/>
      <c r="S35" s="1139"/>
      <c r="T35" s="1139"/>
      <c r="U35" s="1139"/>
      <c r="V35" s="1139">
        <v>1217</v>
      </c>
      <c r="W35" s="1139"/>
      <c r="X35" s="1139"/>
      <c r="Y35" s="1139"/>
      <c r="Z35" s="1139"/>
      <c r="AA35" s="1139">
        <v>167</v>
      </c>
      <c r="AB35" s="1139"/>
      <c r="AC35" s="1139"/>
      <c r="AD35" s="1139"/>
      <c r="AE35" s="1140"/>
      <c r="AF35" s="1114">
        <v>1197</v>
      </c>
      <c r="AG35" s="1115"/>
      <c r="AH35" s="1115"/>
      <c r="AI35" s="1115"/>
      <c r="AJ35" s="1116"/>
      <c r="AK35" s="1075">
        <v>913</v>
      </c>
      <c r="AL35" s="1066"/>
      <c r="AM35" s="1066"/>
      <c r="AN35" s="1066"/>
      <c r="AO35" s="1066"/>
      <c r="AP35" s="1066">
        <v>6466</v>
      </c>
      <c r="AQ35" s="1066"/>
      <c r="AR35" s="1066"/>
      <c r="AS35" s="1066"/>
      <c r="AT35" s="1066"/>
      <c r="AU35" s="1066">
        <v>5658</v>
      </c>
      <c r="AV35" s="1066"/>
      <c r="AW35" s="1066"/>
      <c r="AX35" s="1066"/>
      <c r="AY35" s="1066"/>
      <c r="AZ35" s="1137" t="s">
        <v>605</v>
      </c>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602</v>
      </c>
      <c r="C36" s="1133"/>
      <c r="D36" s="1133"/>
      <c r="E36" s="1133"/>
      <c r="F36" s="1133"/>
      <c r="G36" s="1133"/>
      <c r="H36" s="1133"/>
      <c r="I36" s="1133"/>
      <c r="J36" s="1133"/>
      <c r="K36" s="1133"/>
      <c r="L36" s="1133"/>
      <c r="M36" s="1133"/>
      <c r="N36" s="1133"/>
      <c r="O36" s="1133"/>
      <c r="P36" s="1134"/>
      <c r="Q36" s="1138">
        <v>5</v>
      </c>
      <c r="R36" s="1139"/>
      <c r="S36" s="1139"/>
      <c r="T36" s="1139"/>
      <c r="U36" s="1139"/>
      <c r="V36" s="1139">
        <v>5</v>
      </c>
      <c r="W36" s="1139"/>
      <c r="X36" s="1139"/>
      <c r="Y36" s="1139"/>
      <c r="Z36" s="1139"/>
      <c r="AA36" s="1139">
        <v>0</v>
      </c>
      <c r="AB36" s="1139"/>
      <c r="AC36" s="1139"/>
      <c r="AD36" s="1139"/>
      <c r="AE36" s="1140"/>
      <c r="AF36" s="1114">
        <v>69</v>
      </c>
      <c r="AG36" s="1115"/>
      <c r="AH36" s="1115"/>
      <c r="AI36" s="1115"/>
      <c r="AJ36" s="1116"/>
      <c r="AK36" s="1075">
        <v>3</v>
      </c>
      <c r="AL36" s="1066"/>
      <c r="AM36" s="1066"/>
      <c r="AN36" s="1066"/>
      <c r="AO36" s="1066"/>
      <c r="AP36" s="1066">
        <v>25</v>
      </c>
      <c r="AQ36" s="1066"/>
      <c r="AR36" s="1066"/>
      <c r="AS36" s="1066"/>
      <c r="AT36" s="1066"/>
      <c r="AU36" s="1066">
        <v>22</v>
      </c>
      <c r="AV36" s="1066"/>
      <c r="AW36" s="1066"/>
      <c r="AX36" s="1066"/>
      <c r="AY36" s="1066"/>
      <c r="AZ36" s="1137" t="s">
        <v>605</v>
      </c>
      <c r="BA36" s="1137"/>
      <c r="BB36" s="1137"/>
      <c r="BC36" s="1137"/>
      <c r="BD36" s="1137"/>
      <c r="BE36" s="1127" t="s">
        <v>417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584</v>
      </c>
      <c r="C37" s="1133"/>
      <c r="D37" s="1133"/>
      <c r="E37" s="1133"/>
      <c r="F37" s="1133"/>
      <c r="G37" s="1133"/>
      <c r="H37" s="1133"/>
      <c r="I37" s="1133"/>
      <c r="J37" s="1133"/>
      <c r="K37" s="1133"/>
      <c r="L37" s="1133"/>
      <c r="M37" s="1133"/>
      <c r="N37" s="1133"/>
      <c r="O37" s="1133"/>
      <c r="P37" s="1134"/>
      <c r="Q37" s="1138">
        <v>504</v>
      </c>
      <c r="R37" s="1139"/>
      <c r="S37" s="1139"/>
      <c r="T37" s="1139"/>
      <c r="U37" s="1139"/>
      <c r="V37" s="1139">
        <v>531</v>
      </c>
      <c r="W37" s="1139"/>
      <c r="X37" s="1139"/>
      <c r="Y37" s="1139"/>
      <c r="Z37" s="1139"/>
      <c r="AA37" s="1139">
        <v>-27</v>
      </c>
      <c r="AB37" s="1139"/>
      <c r="AC37" s="1139"/>
      <c r="AD37" s="1139"/>
      <c r="AE37" s="1140"/>
      <c r="AF37" s="1114">
        <v>90</v>
      </c>
      <c r="AG37" s="1115"/>
      <c r="AH37" s="1115"/>
      <c r="AI37" s="1115"/>
      <c r="AJ37" s="1116"/>
      <c r="AK37" s="1075">
        <v>150</v>
      </c>
      <c r="AL37" s="1066"/>
      <c r="AM37" s="1066"/>
      <c r="AN37" s="1066"/>
      <c r="AO37" s="1066"/>
      <c r="AP37" s="1066">
        <v>202</v>
      </c>
      <c r="AQ37" s="1066"/>
      <c r="AR37" s="1066"/>
      <c r="AS37" s="1066"/>
      <c r="AT37" s="1066"/>
      <c r="AU37" s="1066">
        <v>122</v>
      </c>
      <c r="AV37" s="1066"/>
      <c r="AW37" s="1066"/>
      <c r="AX37" s="1066"/>
      <c r="AY37" s="1066"/>
      <c r="AZ37" s="1137" t="s">
        <v>605</v>
      </c>
      <c r="BA37" s="1137"/>
      <c r="BB37" s="1137"/>
      <c r="BC37" s="1137"/>
      <c r="BD37" s="1137"/>
      <c r="BE37" s="1127" t="s">
        <v>603</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t="s">
        <v>583</v>
      </c>
      <c r="C38" s="1133"/>
      <c r="D38" s="1133"/>
      <c r="E38" s="1133"/>
      <c r="F38" s="1133"/>
      <c r="G38" s="1133"/>
      <c r="H38" s="1133"/>
      <c r="I38" s="1133"/>
      <c r="J38" s="1133"/>
      <c r="K38" s="1133"/>
      <c r="L38" s="1133"/>
      <c r="M38" s="1133"/>
      <c r="N38" s="1133"/>
      <c r="O38" s="1133"/>
      <c r="P38" s="1134"/>
      <c r="Q38" s="1138">
        <v>42</v>
      </c>
      <c r="R38" s="1139"/>
      <c r="S38" s="1139"/>
      <c r="T38" s="1139"/>
      <c r="U38" s="1139"/>
      <c r="V38" s="1139">
        <v>36</v>
      </c>
      <c r="W38" s="1139"/>
      <c r="X38" s="1139"/>
      <c r="Y38" s="1139"/>
      <c r="Z38" s="1139"/>
      <c r="AA38" s="1139">
        <v>6</v>
      </c>
      <c r="AB38" s="1139"/>
      <c r="AC38" s="1139"/>
      <c r="AD38" s="1139"/>
      <c r="AE38" s="1140"/>
      <c r="AF38" s="1114">
        <v>435</v>
      </c>
      <c r="AG38" s="1115"/>
      <c r="AH38" s="1115"/>
      <c r="AI38" s="1115"/>
      <c r="AJ38" s="1116"/>
      <c r="AK38" s="1075" t="s">
        <v>605</v>
      </c>
      <c r="AL38" s="1066"/>
      <c r="AM38" s="1066"/>
      <c r="AN38" s="1066"/>
      <c r="AO38" s="1066"/>
      <c r="AP38" s="1066" t="s">
        <v>605</v>
      </c>
      <c r="AQ38" s="1066"/>
      <c r="AR38" s="1066"/>
      <c r="AS38" s="1066"/>
      <c r="AT38" s="1066"/>
      <c r="AU38" s="1066" t="s">
        <v>605</v>
      </c>
      <c r="AV38" s="1066"/>
      <c r="AW38" s="1066"/>
      <c r="AX38" s="1066"/>
      <c r="AY38" s="1066"/>
      <c r="AZ38" s="1137" t="s">
        <v>605</v>
      </c>
      <c r="BA38" s="1137"/>
      <c r="BB38" s="1137"/>
      <c r="BC38" s="1137"/>
      <c r="BD38" s="1137"/>
      <c r="BE38" s="1127" t="s">
        <v>603</v>
      </c>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10302</v>
      </c>
      <c r="AG63" s="1054"/>
      <c r="AH63" s="1054"/>
      <c r="AI63" s="1054"/>
      <c r="AJ63" s="1125"/>
      <c r="AK63" s="1126"/>
      <c r="AL63" s="1058"/>
      <c r="AM63" s="1058"/>
      <c r="AN63" s="1058"/>
      <c r="AO63" s="1058"/>
      <c r="AP63" s="1054">
        <v>48974</v>
      </c>
      <c r="AQ63" s="1054"/>
      <c r="AR63" s="1054"/>
      <c r="AS63" s="1054"/>
      <c r="AT63" s="1054"/>
      <c r="AU63" s="1054">
        <v>28808</v>
      </c>
      <c r="AV63" s="1054"/>
      <c r="AW63" s="1054"/>
      <c r="AX63" s="1054"/>
      <c r="AY63" s="1054"/>
      <c r="AZ63" s="1120"/>
      <c r="BA63" s="1120"/>
      <c r="BB63" s="1120"/>
      <c r="BC63" s="1120"/>
      <c r="BD63" s="1120"/>
      <c r="BE63" s="1055"/>
      <c r="BF63" s="1055"/>
      <c r="BG63" s="1055"/>
      <c r="BH63" s="1055"/>
      <c r="BI63" s="1056"/>
      <c r="BJ63" s="1121" t="s">
        <v>399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403</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606</v>
      </c>
      <c r="C68" s="1081"/>
      <c r="D68" s="1081"/>
      <c r="E68" s="1081"/>
      <c r="F68" s="1081"/>
      <c r="G68" s="1081"/>
      <c r="H68" s="1081"/>
      <c r="I68" s="1081"/>
      <c r="J68" s="1081"/>
      <c r="K68" s="1081"/>
      <c r="L68" s="1081"/>
      <c r="M68" s="1081"/>
      <c r="N68" s="1081"/>
      <c r="O68" s="1081"/>
      <c r="P68" s="1082"/>
      <c r="Q68" s="1083">
        <v>2088</v>
      </c>
      <c r="R68" s="1077"/>
      <c r="S68" s="1077"/>
      <c r="T68" s="1077"/>
      <c r="U68" s="1077"/>
      <c r="V68" s="1077">
        <v>1997</v>
      </c>
      <c r="W68" s="1077"/>
      <c r="X68" s="1077"/>
      <c r="Y68" s="1077"/>
      <c r="Z68" s="1077"/>
      <c r="AA68" s="1077">
        <v>91</v>
      </c>
      <c r="AB68" s="1077"/>
      <c r="AC68" s="1077"/>
      <c r="AD68" s="1077"/>
      <c r="AE68" s="1077"/>
      <c r="AF68" s="1077">
        <v>89</v>
      </c>
      <c r="AG68" s="1077"/>
      <c r="AH68" s="1077"/>
      <c r="AI68" s="1077"/>
      <c r="AJ68" s="1077"/>
      <c r="AK68" s="1077">
        <v>53</v>
      </c>
      <c r="AL68" s="1077"/>
      <c r="AM68" s="1077"/>
      <c r="AN68" s="1077"/>
      <c r="AO68" s="1077"/>
      <c r="AP68" s="1077">
        <v>102</v>
      </c>
      <c r="AQ68" s="1077"/>
      <c r="AR68" s="1077"/>
      <c r="AS68" s="1077"/>
      <c r="AT68" s="1077"/>
      <c r="AU68" s="1077">
        <v>74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607</v>
      </c>
      <c r="C69" s="1070"/>
      <c r="D69" s="1070"/>
      <c r="E69" s="1070"/>
      <c r="F69" s="1070"/>
      <c r="G69" s="1070"/>
      <c r="H69" s="1070"/>
      <c r="I69" s="1070"/>
      <c r="J69" s="1070"/>
      <c r="K69" s="1070"/>
      <c r="L69" s="1070"/>
      <c r="M69" s="1070"/>
      <c r="N69" s="1070"/>
      <c r="O69" s="1070"/>
      <c r="P69" s="1071"/>
      <c r="Q69" s="1072">
        <v>118</v>
      </c>
      <c r="R69" s="1066"/>
      <c r="S69" s="1066"/>
      <c r="T69" s="1066"/>
      <c r="U69" s="1066"/>
      <c r="V69" s="1066">
        <v>30</v>
      </c>
      <c r="W69" s="1066"/>
      <c r="X69" s="1066"/>
      <c r="Y69" s="1066"/>
      <c r="Z69" s="1066"/>
      <c r="AA69" s="1066">
        <v>88</v>
      </c>
      <c r="AB69" s="1066"/>
      <c r="AC69" s="1066"/>
      <c r="AD69" s="1066"/>
      <c r="AE69" s="1066"/>
      <c r="AF69" s="1066">
        <v>87</v>
      </c>
      <c r="AG69" s="1066"/>
      <c r="AH69" s="1066"/>
      <c r="AI69" s="1066"/>
      <c r="AJ69" s="1066"/>
      <c r="AK69" s="1066">
        <v>93</v>
      </c>
      <c r="AL69" s="1066"/>
      <c r="AM69" s="1066"/>
      <c r="AN69" s="1066"/>
      <c r="AO69" s="1066"/>
      <c r="AP69" s="1066" t="s">
        <v>605</v>
      </c>
      <c r="AQ69" s="1066"/>
      <c r="AR69" s="1066"/>
      <c r="AS69" s="1066"/>
      <c r="AT69" s="1066"/>
      <c r="AU69" s="1066" t="s">
        <v>605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608</v>
      </c>
      <c r="C70" s="1070"/>
      <c r="D70" s="1070"/>
      <c r="E70" s="1070"/>
      <c r="F70" s="1070"/>
      <c r="G70" s="1070"/>
      <c r="H70" s="1070"/>
      <c r="I70" s="1070"/>
      <c r="J70" s="1070"/>
      <c r="K70" s="1070"/>
      <c r="L70" s="1070"/>
      <c r="M70" s="1070"/>
      <c r="N70" s="1070"/>
      <c r="O70" s="1070"/>
      <c r="P70" s="1071"/>
      <c r="Q70" s="1072">
        <v>218</v>
      </c>
      <c r="R70" s="1066"/>
      <c r="S70" s="1066"/>
      <c r="T70" s="1066"/>
      <c r="U70" s="1066"/>
      <c r="V70" s="1066">
        <v>195</v>
      </c>
      <c r="W70" s="1066"/>
      <c r="X70" s="1066"/>
      <c r="Y70" s="1066"/>
      <c r="Z70" s="1066"/>
      <c r="AA70" s="1066">
        <v>23</v>
      </c>
      <c r="AB70" s="1066"/>
      <c r="AC70" s="1066"/>
      <c r="AD70" s="1066"/>
      <c r="AE70" s="1066"/>
      <c r="AF70" s="1066">
        <v>23</v>
      </c>
      <c r="AG70" s="1066"/>
      <c r="AH70" s="1066"/>
      <c r="AI70" s="1066"/>
      <c r="AJ70" s="1066"/>
      <c r="AK70" s="1066" t="s">
        <v>605</v>
      </c>
      <c r="AL70" s="1066"/>
      <c r="AM70" s="1066"/>
      <c r="AN70" s="1066"/>
      <c r="AO70" s="1066"/>
      <c r="AP70" s="1066" t="s">
        <v>605</v>
      </c>
      <c r="AQ70" s="1066"/>
      <c r="AR70" s="1066"/>
      <c r="AS70" s="1066"/>
      <c r="AT70" s="1066"/>
      <c r="AU70" s="1066" t="s">
        <v>605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609</v>
      </c>
      <c r="C71" s="1070"/>
      <c r="D71" s="1070"/>
      <c r="E71" s="1070"/>
      <c r="F71" s="1070"/>
      <c r="G71" s="1070"/>
      <c r="H71" s="1070"/>
      <c r="I71" s="1070"/>
      <c r="J71" s="1070"/>
      <c r="K71" s="1070"/>
      <c r="L71" s="1070"/>
      <c r="M71" s="1070"/>
      <c r="N71" s="1070"/>
      <c r="O71" s="1070"/>
      <c r="P71" s="1071"/>
      <c r="Q71" s="1072">
        <v>2391</v>
      </c>
      <c r="R71" s="1066"/>
      <c r="S71" s="1066"/>
      <c r="T71" s="1066"/>
      <c r="U71" s="1066"/>
      <c r="V71" s="1066">
        <v>2325</v>
      </c>
      <c r="W71" s="1066"/>
      <c r="X71" s="1066"/>
      <c r="Y71" s="1066"/>
      <c r="Z71" s="1066"/>
      <c r="AA71" s="1066">
        <v>66</v>
      </c>
      <c r="AB71" s="1066"/>
      <c r="AC71" s="1066"/>
      <c r="AD71" s="1066"/>
      <c r="AE71" s="1066"/>
      <c r="AF71" s="1066">
        <v>66</v>
      </c>
      <c r="AG71" s="1066"/>
      <c r="AH71" s="1066"/>
      <c r="AI71" s="1066"/>
      <c r="AJ71" s="1066"/>
      <c r="AK71" s="1066" t="s">
        <v>605</v>
      </c>
      <c r="AL71" s="1066"/>
      <c r="AM71" s="1066"/>
      <c r="AN71" s="1066"/>
      <c r="AO71" s="1066"/>
      <c r="AP71" s="1066">
        <v>1194</v>
      </c>
      <c r="AQ71" s="1066"/>
      <c r="AR71" s="1066"/>
      <c r="AS71" s="1066"/>
      <c r="AT71" s="1066"/>
      <c r="AU71" s="1066">
        <v>220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610</v>
      </c>
      <c r="C72" s="1070"/>
      <c r="D72" s="1070"/>
      <c r="E72" s="1070"/>
      <c r="F72" s="1070"/>
      <c r="G72" s="1070"/>
      <c r="H72" s="1070"/>
      <c r="I72" s="1070"/>
      <c r="J72" s="1070"/>
      <c r="K72" s="1070"/>
      <c r="L72" s="1070"/>
      <c r="M72" s="1070"/>
      <c r="N72" s="1070"/>
      <c r="O72" s="1070"/>
      <c r="P72" s="1071"/>
      <c r="Q72" s="1072">
        <v>17</v>
      </c>
      <c r="R72" s="1066"/>
      <c r="S72" s="1066"/>
      <c r="T72" s="1066"/>
      <c r="U72" s="1066"/>
      <c r="V72" s="1066">
        <v>12</v>
      </c>
      <c r="W72" s="1066"/>
      <c r="X72" s="1066"/>
      <c r="Y72" s="1066"/>
      <c r="Z72" s="1066"/>
      <c r="AA72" s="1066">
        <v>5</v>
      </c>
      <c r="AB72" s="1066"/>
      <c r="AC72" s="1066"/>
      <c r="AD72" s="1066"/>
      <c r="AE72" s="1066"/>
      <c r="AF72" s="1066">
        <v>5</v>
      </c>
      <c r="AG72" s="1066"/>
      <c r="AH72" s="1066"/>
      <c r="AI72" s="1066"/>
      <c r="AJ72" s="1066"/>
      <c r="AK72" s="1066" t="s">
        <v>605</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611</v>
      </c>
      <c r="C73" s="1070"/>
      <c r="D73" s="1070"/>
      <c r="E73" s="1070"/>
      <c r="F73" s="1070"/>
      <c r="G73" s="1070"/>
      <c r="H73" s="1070"/>
      <c r="I73" s="1070"/>
      <c r="J73" s="1070"/>
      <c r="K73" s="1070"/>
      <c r="L73" s="1070"/>
      <c r="M73" s="1070"/>
      <c r="N73" s="1070"/>
      <c r="O73" s="1070"/>
      <c r="P73" s="1071"/>
      <c r="Q73" s="1072">
        <v>131</v>
      </c>
      <c r="R73" s="1066"/>
      <c r="S73" s="1066"/>
      <c r="T73" s="1066"/>
      <c r="U73" s="1066"/>
      <c r="V73" s="1066">
        <v>129</v>
      </c>
      <c r="W73" s="1066"/>
      <c r="X73" s="1066"/>
      <c r="Y73" s="1066"/>
      <c r="Z73" s="1066"/>
      <c r="AA73" s="1066">
        <v>62</v>
      </c>
      <c r="AB73" s="1066"/>
      <c r="AC73" s="1066"/>
      <c r="AD73" s="1066"/>
      <c r="AE73" s="1066"/>
      <c r="AF73" s="1066">
        <v>2</v>
      </c>
      <c r="AG73" s="1066"/>
      <c r="AH73" s="1066"/>
      <c r="AI73" s="1066"/>
      <c r="AJ73" s="1066"/>
      <c r="AK73" s="1066" t="s">
        <v>605</v>
      </c>
      <c r="AL73" s="1066"/>
      <c r="AM73" s="1066"/>
      <c r="AN73" s="1066"/>
      <c r="AO73" s="1066"/>
      <c r="AP73" s="1066">
        <v>127</v>
      </c>
      <c r="AQ73" s="1066"/>
      <c r="AR73" s="1066"/>
      <c r="AS73" s="1066"/>
      <c r="AT73" s="1066"/>
      <c r="AU73" s="1066">
        <v>51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612</v>
      </c>
      <c r="C74" s="1070"/>
      <c r="D74" s="1070"/>
      <c r="E74" s="1070"/>
      <c r="F74" s="1070"/>
      <c r="G74" s="1070"/>
      <c r="H74" s="1070"/>
      <c r="I74" s="1070"/>
      <c r="J74" s="1070"/>
      <c r="K74" s="1070"/>
      <c r="L74" s="1070"/>
      <c r="M74" s="1070"/>
      <c r="N74" s="1070"/>
      <c r="O74" s="1070"/>
      <c r="P74" s="1071"/>
      <c r="Q74" s="1072">
        <v>809</v>
      </c>
      <c r="R74" s="1066"/>
      <c r="S74" s="1066"/>
      <c r="T74" s="1066"/>
      <c r="U74" s="1066"/>
      <c r="V74" s="1066">
        <v>747</v>
      </c>
      <c r="W74" s="1066"/>
      <c r="X74" s="1066"/>
      <c r="Y74" s="1066"/>
      <c r="Z74" s="1066"/>
      <c r="AA74" s="1066">
        <v>62</v>
      </c>
      <c r="AB74" s="1066"/>
      <c r="AC74" s="1066"/>
      <c r="AD74" s="1066"/>
      <c r="AE74" s="1066"/>
      <c r="AF74" s="1066">
        <v>63</v>
      </c>
      <c r="AG74" s="1066"/>
      <c r="AH74" s="1066"/>
      <c r="AI74" s="1066"/>
      <c r="AJ74" s="1066"/>
      <c r="AK74" s="1066" t="s">
        <v>605</v>
      </c>
      <c r="AL74" s="1066"/>
      <c r="AM74" s="1066"/>
      <c r="AN74" s="1066"/>
      <c r="AO74" s="1066"/>
      <c r="AP74" s="1066" t="s">
        <v>605</v>
      </c>
      <c r="AQ74" s="1066"/>
      <c r="AR74" s="1066"/>
      <c r="AS74" s="1066"/>
      <c r="AT74" s="1066"/>
      <c r="AU74" s="1066" t="s">
        <v>605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613</v>
      </c>
      <c r="C75" s="1070"/>
      <c r="D75" s="1070"/>
      <c r="E75" s="1070"/>
      <c r="F75" s="1070"/>
      <c r="G75" s="1070"/>
      <c r="H75" s="1070"/>
      <c r="I75" s="1070"/>
      <c r="J75" s="1070"/>
      <c r="K75" s="1070"/>
      <c r="L75" s="1070"/>
      <c r="M75" s="1070"/>
      <c r="N75" s="1070"/>
      <c r="O75" s="1070"/>
      <c r="P75" s="1071"/>
      <c r="Q75" s="1073">
        <v>296851</v>
      </c>
      <c r="R75" s="1074"/>
      <c r="S75" s="1074"/>
      <c r="T75" s="1074"/>
      <c r="U75" s="1075"/>
      <c r="V75" s="1076">
        <v>274686</v>
      </c>
      <c r="W75" s="1074"/>
      <c r="X75" s="1074"/>
      <c r="Y75" s="1074"/>
      <c r="Z75" s="1075"/>
      <c r="AA75" s="1076">
        <v>22165</v>
      </c>
      <c r="AB75" s="1074"/>
      <c r="AC75" s="1074"/>
      <c r="AD75" s="1074"/>
      <c r="AE75" s="1075"/>
      <c r="AF75" s="1076">
        <v>22166</v>
      </c>
      <c r="AG75" s="1074"/>
      <c r="AH75" s="1074"/>
      <c r="AI75" s="1074"/>
      <c r="AJ75" s="1075"/>
      <c r="AK75" s="1076" t="s">
        <v>605</v>
      </c>
      <c r="AL75" s="1074"/>
      <c r="AM75" s="1074"/>
      <c r="AN75" s="1074"/>
      <c r="AO75" s="1075"/>
      <c r="AP75" s="1076" t="s">
        <v>605</v>
      </c>
      <c r="AQ75" s="1074"/>
      <c r="AR75" s="1074"/>
      <c r="AS75" s="1074"/>
      <c r="AT75" s="1075"/>
      <c r="AU75" s="1076" t="s">
        <v>605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614</v>
      </c>
      <c r="C76" s="1070"/>
      <c r="D76" s="1070"/>
      <c r="E76" s="1070"/>
      <c r="F76" s="1070"/>
      <c r="G76" s="1070"/>
      <c r="H76" s="1070"/>
      <c r="I76" s="1070"/>
      <c r="J76" s="1070"/>
      <c r="K76" s="1070"/>
      <c r="L76" s="1070"/>
      <c r="M76" s="1070"/>
      <c r="N76" s="1070"/>
      <c r="O76" s="1070"/>
      <c r="P76" s="1071"/>
      <c r="Q76" s="1073">
        <v>1291</v>
      </c>
      <c r="R76" s="1074"/>
      <c r="S76" s="1074"/>
      <c r="T76" s="1074"/>
      <c r="U76" s="1075"/>
      <c r="V76" s="1076">
        <v>1258</v>
      </c>
      <c r="W76" s="1074"/>
      <c r="X76" s="1074"/>
      <c r="Y76" s="1074"/>
      <c r="Z76" s="1075"/>
      <c r="AA76" s="1076">
        <v>33</v>
      </c>
      <c r="AB76" s="1074"/>
      <c r="AC76" s="1074"/>
      <c r="AD76" s="1074"/>
      <c r="AE76" s="1075"/>
      <c r="AF76" s="1076">
        <v>33</v>
      </c>
      <c r="AG76" s="1074"/>
      <c r="AH76" s="1074"/>
      <c r="AI76" s="1074"/>
      <c r="AJ76" s="1075"/>
      <c r="AK76" s="1076" t="s">
        <v>605</v>
      </c>
      <c r="AL76" s="1074"/>
      <c r="AM76" s="1074"/>
      <c r="AN76" s="1074"/>
      <c r="AO76" s="1075"/>
      <c r="AP76" s="1076" t="s">
        <v>605</v>
      </c>
      <c r="AQ76" s="1074"/>
      <c r="AR76" s="1074"/>
      <c r="AS76" s="1074"/>
      <c r="AT76" s="1075"/>
      <c r="AU76" s="1076" t="s">
        <v>605</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615</v>
      </c>
      <c r="C77" s="1070"/>
      <c r="D77" s="1070"/>
      <c r="E77" s="1070"/>
      <c r="F77" s="1070"/>
      <c r="G77" s="1070"/>
      <c r="H77" s="1070"/>
      <c r="I77" s="1070"/>
      <c r="J77" s="1070"/>
      <c r="K77" s="1070"/>
      <c r="L77" s="1070"/>
      <c r="M77" s="1070"/>
      <c r="N77" s="1070"/>
      <c r="O77" s="1070"/>
      <c r="P77" s="1071"/>
      <c r="Q77" s="1073">
        <v>82</v>
      </c>
      <c r="R77" s="1074"/>
      <c r="S77" s="1074"/>
      <c r="T77" s="1074"/>
      <c r="U77" s="1075"/>
      <c r="V77" s="1076">
        <v>69</v>
      </c>
      <c r="W77" s="1074"/>
      <c r="X77" s="1074"/>
      <c r="Y77" s="1074"/>
      <c r="Z77" s="1075"/>
      <c r="AA77" s="1076">
        <v>13</v>
      </c>
      <c r="AB77" s="1074"/>
      <c r="AC77" s="1074"/>
      <c r="AD77" s="1074"/>
      <c r="AE77" s="1075"/>
      <c r="AF77" s="1076">
        <v>8</v>
      </c>
      <c r="AG77" s="1074"/>
      <c r="AH77" s="1074"/>
      <c r="AI77" s="1074"/>
      <c r="AJ77" s="1075"/>
      <c r="AK77" s="1076" t="s">
        <v>605</v>
      </c>
      <c r="AL77" s="1074"/>
      <c r="AM77" s="1074"/>
      <c r="AN77" s="1074"/>
      <c r="AO77" s="1075"/>
      <c r="AP77" s="1076" t="s">
        <v>605</v>
      </c>
      <c r="AQ77" s="1074"/>
      <c r="AR77" s="1074"/>
      <c r="AS77" s="1074"/>
      <c r="AT77" s="1075"/>
      <c r="AU77" s="1076" t="s">
        <v>605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616</v>
      </c>
      <c r="C78" s="1070"/>
      <c r="D78" s="1070"/>
      <c r="E78" s="1070"/>
      <c r="F78" s="1070"/>
      <c r="G78" s="1070"/>
      <c r="H78" s="1070"/>
      <c r="I78" s="1070"/>
      <c r="J78" s="1070"/>
      <c r="K78" s="1070"/>
      <c r="L78" s="1070"/>
      <c r="M78" s="1070"/>
      <c r="N78" s="1070"/>
      <c r="O78" s="1070"/>
      <c r="P78" s="1071"/>
      <c r="Q78" s="1072">
        <v>3012</v>
      </c>
      <c r="R78" s="1066"/>
      <c r="S78" s="1066"/>
      <c r="T78" s="1066"/>
      <c r="U78" s="1066"/>
      <c r="V78" s="1066">
        <v>2910</v>
      </c>
      <c r="W78" s="1066"/>
      <c r="X78" s="1066"/>
      <c r="Y78" s="1066"/>
      <c r="Z78" s="1066"/>
      <c r="AA78" s="1066">
        <v>102</v>
      </c>
      <c r="AB78" s="1066"/>
      <c r="AC78" s="1066"/>
      <c r="AD78" s="1066"/>
      <c r="AE78" s="1066"/>
      <c r="AF78" s="1066">
        <v>285</v>
      </c>
      <c r="AG78" s="1066"/>
      <c r="AH78" s="1066"/>
      <c r="AI78" s="1066"/>
      <c r="AJ78" s="1066"/>
      <c r="AK78" s="1066" t="s">
        <v>605</v>
      </c>
      <c r="AL78" s="1066"/>
      <c r="AM78" s="1066"/>
      <c r="AN78" s="1066"/>
      <c r="AO78" s="1066"/>
      <c r="AP78" s="1066">
        <v>1881</v>
      </c>
      <c r="AQ78" s="1066"/>
      <c r="AR78" s="1066"/>
      <c r="AS78" s="1066"/>
      <c r="AT78" s="1066"/>
      <c r="AU78" s="1066">
        <v>653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617</v>
      </c>
      <c r="C79" s="1070"/>
      <c r="D79" s="1070"/>
      <c r="E79" s="1070"/>
      <c r="F79" s="1070"/>
      <c r="G79" s="1070"/>
      <c r="H79" s="1070"/>
      <c r="I79" s="1070"/>
      <c r="J79" s="1070"/>
      <c r="K79" s="1070"/>
      <c r="L79" s="1070"/>
      <c r="M79" s="1070"/>
      <c r="N79" s="1070"/>
      <c r="O79" s="1070"/>
      <c r="P79" s="1071"/>
      <c r="Q79" s="1072">
        <v>547</v>
      </c>
      <c r="R79" s="1066"/>
      <c r="S79" s="1066"/>
      <c r="T79" s="1066"/>
      <c r="U79" s="1066"/>
      <c r="V79" s="1066">
        <v>535</v>
      </c>
      <c r="W79" s="1066"/>
      <c r="X79" s="1066"/>
      <c r="Y79" s="1066"/>
      <c r="Z79" s="1066"/>
      <c r="AA79" s="1066">
        <v>12</v>
      </c>
      <c r="AB79" s="1066"/>
      <c r="AC79" s="1066"/>
      <c r="AD79" s="1066"/>
      <c r="AE79" s="1066"/>
      <c r="AF79" s="1066">
        <v>13</v>
      </c>
      <c r="AG79" s="1066"/>
      <c r="AH79" s="1066"/>
      <c r="AI79" s="1066"/>
      <c r="AJ79" s="1066"/>
      <c r="AK79" s="1066" t="s">
        <v>605</v>
      </c>
      <c r="AL79" s="1066"/>
      <c r="AM79" s="1066"/>
      <c r="AN79" s="1066"/>
      <c r="AO79" s="1066"/>
      <c r="AP79" s="1066">
        <v>445</v>
      </c>
      <c r="AQ79" s="1066"/>
      <c r="AR79" s="1066"/>
      <c r="AS79" s="1066"/>
      <c r="AT79" s="1066"/>
      <c r="AU79" s="1066">
        <v>20</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618</v>
      </c>
      <c r="C80" s="1070"/>
      <c r="D80" s="1070"/>
      <c r="E80" s="1070"/>
      <c r="F80" s="1070"/>
      <c r="G80" s="1070"/>
      <c r="H80" s="1070"/>
      <c r="I80" s="1070"/>
      <c r="J80" s="1070"/>
      <c r="K80" s="1070"/>
      <c r="L80" s="1070"/>
      <c r="M80" s="1070"/>
      <c r="N80" s="1070"/>
      <c r="O80" s="1070"/>
      <c r="P80" s="1071"/>
      <c r="Q80" s="1072">
        <v>52</v>
      </c>
      <c r="R80" s="1066"/>
      <c r="S80" s="1066"/>
      <c r="T80" s="1066"/>
      <c r="U80" s="1066"/>
      <c r="V80" s="1066">
        <v>44</v>
      </c>
      <c r="W80" s="1066"/>
      <c r="X80" s="1066"/>
      <c r="Y80" s="1066"/>
      <c r="Z80" s="1066"/>
      <c r="AA80" s="1066">
        <v>8</v>
      </c>
      <c r="AB80" s="1066"/>
      <c r="AC80" s="1066"/>
      <c r="AD80" s="1066"/>
      <c r="AE80" s="1066"/>
      <c r="AF80" s="1066">
        <v>8</v>
      </c>
      <c r="AG80" s="1066"/>
      <c r="AH80" s="1066"/>
      <c r="AI80" s="1066"/>
      <c r="AJ80" s="1066"/>
      <c r="AK80" s="1066" t="s">
        <v>605</v>
      </c>
      <c r="AL80" s="1066"/>
      <c r="AM80" s="1066"/>
      <c r="AN80" s="1066"/>
      <c r="AO80" s="1066"/>
      <c r="AP80" s="1066" t="s">
        <v>605</v>
      </c>
      <c r="AQ80" s="1066"/>
      <c r="AR80" s="1066"/>
      <c r="AS80" s="1066"/>
      <c r="AT80" s="1066"/>
      <c r="AU80" s="1066" t="s">
        <v>605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619</v>
      </c>
      <c r="C81" s="1070"/>
      <c r="D81" s="1070"/>
      <c r="E81" s="1070"/>
      <c r="F81" s="1070"/>
      <c r="G81" s="1070"/>
      <c r="H81" s="1070"/>
      <c r="I81" s="1070"/>
      <c r="J81" s="1070"/>
      <c r="K81" s="1070"/>
      <c r="L81" s="1070"/>
      <c r="M81" s="1070"/>
      <c r="N81" s="1070"/>
      <c r="O81" s="1070"/>
      <c r="P81" s="1071"/>
      <c r="Q81" s="1072">
        <v>0</v>
      </c>
      <c r="R81" s="1066"/>
      <c r="S81" s="1066"/>
      <c r="T81" s="1066"/>
      <c r="U81" s="1066"/>
      <c r="V81" s="1066">
        <v>0</v>
      </c>
      <c r="W81" s="1066"/>
      <c r="X81" s="1066"/>
      <c r="Y81" s="1066"/>
      <c r="Z81" s="1066"/>
      <c r="AA81" s="1066">
        <v>0</v>
      </c>
      <c r="AB81" s="1066"/>
      <c r="AC81" s="1066"/>
      <c r="AD81" s="1066"/>
      <c r="AE81" s="1066"/>
      <c r="AF81" s="1066">
        <v>0</v>
      </c>
      <c r="AG81" s="1066"/>
      <c r="AH81" s="1066"/>
      <c r="AI81" s="1066"/>
      <c r="AJ81" s="1066"/>
      <c r="AK81" s="1066" t="s">
        <v>605</v>
      </c>
      <c r="AL81" s="1066"/>
      <c r="AM81" s="1066"/>
      <c r="AN81" s="1066"/>
      <c r="AO81" s="1066"/>
      <c r="AP81" s="1066" t="s">
        <v>605</v>
      </c>
      <c r="AQ81" s="1066"/>
      <c r="AR81" s="1066"/>
      <c r="AS81" s="1066"/>
      <c r="AT81" s="1066"/>
      <c r="AU81" s="1066" t="s">
        <v>605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620</v>
      </c>
      <c r="C82" s="1070"/>
      <c r="D82" s="1070"/>
      <c r="E82" s="1070"/>
      <c r="F82" s="1070"/>
      <c r="G82" s="1070"/>
      <c r="H82" s="1070"/>
      <c r="I82" s="1070"/>
      <c r="J82" s="1070"/>
      <c r="K82" s="1070"/>
      <c r="L82" s="1070"/>
      <c r="M82" s="1070"/>
      <c r="N82" s="1070"/>
      <c r="O82" s="1070"/>
      <c r="P82" s="1071"/>
      <c r="Q82" s="1072">
        <v>27</v>
      </c>
      <c r="R82" s="1066"/>
      <c r="S82" s="1066"/>
      <c r="T82" s="1066"/>
      <c r="U82" s="1066"/>
      <c r="V82" s="1066">
        <v>26</v>
      </c>
      <c r="W82" s="1066"/>
      <c r="X82" s="1066"/>
      <c r="Y82" s="1066"/>
      <c r="Z82" s="1066"/>
      <c r="AA82" s="1066">
        <v>1</v>
      </c>
      <c r="AB82" s="1066"/>
      <c r="AC82" s="1066"/>
      <c r="AD82" s="1066"/>
      <c r="AE82" s="1066"/>
      <c r="AF82" s="1066">
        <v>0</v>
      </c>
      <c r="AG82" s="1066"/>
      <c r="AH82" s="1066"/>
      <c r="AI82" s="1066"/>
      <c r="AJ82" s="1066"/>
      <c r="AK82" s="1066" t="s">
        <v>605</v>
      </c>
      <c r="AL82" s="1066"/>
      <c r="AM82" s="1066"/>
      <c r="AN82" s="1066"/>
      <c r="AO82" s="1066"/>
      <c r="AP82" s="1066" t="s">
        <v>605</v>
      </c>
      <c r="AQ82" s="1066"/>
      <c r="AR82" s="1066"/>
      <c r="AS82" s="1066"/>
      <c r="AT82" s="1066"/>
      <c r="AU82" s="1066" t="s">
        <v>605</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621</v>
      </c>
      <c r="C83" s="1070"/>
      <c r="D83" s="1070"/>
      <c r="E83" s="1070"/>
      <c r="F83" s="1070"/>
      <c r="G83" s="1070"/>
      <c r="H83" s="1070"/>
      <c r="I83" s="1070"/>
      <c r="J83" s="1070"/>
      <c r="K83" s="1070"/>
      <c r="L83" s="1070"/>
      <c r="M83" s="1070"/>
      <c r="N83" s="1070"/>
      <c r="O83" s="1070"/>
      <c r="P83" s="1071"/>
      <c r="Q83" s="1072">
        <v>0</v>
      </c>
      <c r="R83" s="1066"/>
      <c r="S83" s="1066"/>
      <c r="T83" s="1066"/>
      <c r="U83" s="1066"/>
      <c r="V83" s="1066">
        <v>0</v>
      </c>
      <c r="W83" s="1066"/>
      <c r="X83" s="1066"/>
      <c r="Y83" s="1066"/>
      <c r="Z83" s="1066"/>
      <c r="AA83" s="1066">
        <v>0</v>
      </c>
      <c r="AB83" s="1066"/>
      <c r="AC83" s="1066"/>
      <c r="AD83" s="1066"/>
      <c r="AE83" s="1066"/>
      <c r="AF83" s="1066">
        <v>134</v>
      </c>
      <c r="AG83" s="1066"/>
      <c r="AH83" s="1066"/>
      <c r="AI83" s="1066"/>
      <c r="AJ83" s="1066"/>
      <c r="AK83" s="1066" t="s">
        <v>605</v>
      </c>
      <c r="AL83" s="1066"/>
      <c r="AM83" s="1066"/>
      <c r="AN83" s="1066"/>
      <c r="AO83" s="1066"/>
      <c r="AP83" s="1066" t="s">
        <v>605</v>
      </c>
      <c r="AQ83" s="1066"/>
      <c r="AR83" s="1066"/>
      <c r="AS83" s="1066"/>
      <c r="AT83" s="1066"/>
      <c r="AU83" s="1066" t="s">
        <v>605</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622</v>
      </c>
      <c r="C84" s="1070"/>
      <c r="D84" s="1070"/>
      <c r="E84" s="1070"/>
      <c r="F84" s="1070"/>
      <c r="G84" s="1070"/>
      <c r="H84" s="1070"/>
      <c r="I84" s="1070"/>
      <c r="J84" s="1070"/>
      <c r="K84" s="1070"/>
      <c r="L84" s="1070"/>
      <c r="M84" s="1070"/>
      <c r="N84" s="1070"/>
      <c r="O84" s="1070"/>
      <c r="P84" s="1071"/>
      <c r="Q84" s="1072">
        <v>195</v>
      </c>
      <c r="R84" s="1066"/>
      <c r="S84" s="1066"/>
      <c r="T84" s="1066"/>
      <c r="U84" s="1066"/>
      <c r="V84" s="1066">
        <v>186</v>
      </c>
      <c r="W84" s="1066"/>
      <c r="X84" s="1066"/>
      <c r="Y84" s="1066"/>
      <c r="Z84" s="1066"/>
      <c r="AA84" s="1066">
        <v>9</v>
      </c>
      <c r="AB84" s="1066"/>
      <c r="AC84" s="1066"/>
      <c r="AD84" s="1066"/>
      <c r="AE84" s="1066"/>
      <c r="AF84" s="1066">
        <v>9</v>
      </c>
      <c r="AG84" s="1066"/>
      <c r="AH84" s="1066"/>
      <c r="AI84" s="1066"/>
      <c r="AJ84" s="1066"/>
      <c r="AK84" s="1066" t="s">
        <v>605</v>
      </c>
      <c r="AL84" s="1066"/>
      <c r="AM84" s="1066"/>
      <c r="AN84" s="1066"/>
      <c r="AO84" s="1066"/>
      <c r="AP84" s="1066" t="s">
        <v>605</v>
      </c>
      <c r="AQ84" s="1066"/>
      <c r="AR84" s="1066"/>
      <c r="AS84" s="1066"/>
      <c r="AT84" s="1066"/>
      <c r="AU84" s="1066" t="s">
        <v>605</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22991</v>
      </c>
      <c r="AG88" s="1054"/>
      <c r="AH88" s="1054"/>
      <c r="AI88" s="1054"/>
      <c r="AJ88" s="1054"/>
      <c r="AK88" s="1058"/>
      <c r="AL88" s="1058"/>
      <c r="AM88" s="1058"/>
      <c r="AN88" s="1058"/>
      <c r="AO88" s="1058"/>
      <c r="AP88" s="1054">
        <v>3749</v>
      </c>
      <c r="AQ88" s="1054"/>
      <c r="AR88" s="1054"/>
      <c r="AS88" s="1054"/>
      <c r="AT88" s="1054"/>
      <c r="AU88" s="1054">
        <v>1018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2123</v>
      </c>
      <c r="CS102" s="1046"/>
      <c r="CT102" s="1046"/>
      <c r="CU102" s="1046"/>
      <c r="CV102" s="1047"/>
      <c r="CW102" s="1045">
        <v>420</v>
      </c>
      <c r="CX102" s="1046"/>
      <c r="CY102" s="1046"/>
      <c r="CZ102" s="1046"/>
      <c r="DA102" s="1047"/>
      <c r="DB102" s="1045" t="s">
        <v>629</v>
      </c>
      <c r="DC102" s="1046"/>
      <c r="DD102" s="1046"/>
      <c r="DE102" s="1046"/>
      <c r="DF102" s="1047"/>
      <c r="DG102" s="1045">
        <v>2357</v>
      </c>
      <c r="DH102" s="1046"/>
      <c r="DI102" s="1046"/>
      <c r="DJ102" s="1046"/>
      <c r="DK102" s="1047"/>
      <c r="DL102" s="1045" t="s">
        <v>629</v>
      </c>
      <c r="DM102" s="1046"/>
      <c r="DN102" s="1046"/>
      <c r="DO102" s="1046"/>
      <c r="DP102" s="1047"/>
      <c r="DQ102" s="1045">
        <v>1656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7472434</v>
      </c>
      <c r="AB110" s="982"/>
      <c r="AC110" s="982"/>
      <c r="AD110" s="982"/>
      <c r="AE110" s="983"/>
      <c r="AF110" s="984">
        <v>7304673</v>
      </c>
      <c r="AG110" s="982"/>
      <c r="AH110" s="982"/>
      <c r="AI110" s="982"/>
      <c r="AJ110" s="983"/>
      <c r="AK110" s="984">
        <v>7050925</v>
      </c>
      <c r="AL110" s="982"/>
      <c r="AM110" s="982"/>
      <c r="AN110" s="982"/>
      <c r="AO110" s="983"/>
      <c r="AP110" s="985">
        <v>21.6</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62898658</v>
      </c>
      <c r="BR110" s="929"/>
      <c r="BS110" s="929"/>
      <c r="BT110" s="929"/>
      <c r="BU110" s="929"/>
      <c r="BV110" s="929">
        <v>62355670</v>
      </c>
      <c r="BW110" s="929"/>
      <c r="BX110" s="929"/>
      <c r="BY110" s="929"/>
      <c r="BZ110" s="929"/>
      <c r="CA110" s="929">
        <v>67061075</v>
      </c>
      <c r="CB110" s="929"/>
      <c r="CC110" s="929"/>
      <c r="CD110" s="929"/>
      <c r="CE110" s="929"/>
      <c r="CF110" s="953">
        <v>205.9</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446</v>
      </c>
      <c r="DM110" s="929"/>
      <c r="DN110" s="929"/>
      <c r="DO110" s="929"/>
      <c r="DP110" s="929"/>
      <c r="DQ110" s="929" t="s">
        <v>177</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446</v>
      </c>
      <c r="AG111" s="1010"/>
      <c r="AH111" s="1010"/>
      <c r="AI111" s="1010"/>
      <c r="AJ111" s="1011"/>
      <c r="AK111" s="1012" t="s">
        <v>445</v>
      </c>
      <c r="AL111" s="1010"/>
      <c r="AM111" s="1010"/>
      <c r="AN111" s="1010"/>
      <c r="AO111" s="1011"/>
      <c r="AP111" s="1013" t="s">
        <v>446</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493843</v>
      </c>
      <c r="BR111" s="901"/>
      <c r="BS111" s="901"/>
      <c r="BT111" s="901"/>
      <c r="BU111" s="901"/>
      <c r="BV111" s="901">
        <v>472332</v>
      </c>
      <c r="BW111" s="901"/>
      <c r="BX111" s="901"/>
      <c r="BY111" s="901"/>
      <c r="BZ111" s="901"/>
      <c r="CA111" s="901">
        <v>439412</v>
      </c>
      <c r="CB111" s="901"/>
      <c r="CC111" s="901"/>
      <c r="CD111" s="901"/>
      <c r="CE111" s="901"/>
      <c r="CF111" s="962">
        <v>1.3</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177</v>
      </c>
      <c r="DH111" s="901"/>
      <c r="DI111" s="901"/>
      <c r="DJ111" s="901"/>
      <c r="DK111" s="901"/>
      <c r="DL111" s="901" t="s">
        <v>393</v>
      </c>
      <c r="DM111" s="901"/>
      <c r="DN111" s="901"/>
      <c r="DO111" s="901"/>
      <c r="DP111" s="901"/>
      <c r="DQ111" s="901" t="s">
        <v>445</v>
      </c>
      <c r="DR111" s="901"/>
      <c r="DS111" s="901"/>
      <c r="DT111" s="901"/>
      <c r="DU111" s="901"/>
      <c r="DV111" s="878" t="s">
        <v>450</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16667</v>
      </c>
      <c r="AB112" s="864"/>
      <c r="AC112" s="864"/>
      <c r="AD112" s="864"/>
      <c r="AE112" s="865"/>
      <c r="AF112" s="866" t="s">
        <v>177</v>
      </c>
      <c r="AG112" s="864"/>
      <c r="AH112" s="864"/>
      <c r="AI112" s="864"/>
      <c r="AJ112" s="865"/>
      <c r="AK112" s="866" t="s">
        <v>393</v>
      </c>
      <c r="AL112" s="864"/>
      <c r="AM112" s="864"/>
      <c r="AN112" s="864"/>
      <c r="AO112" s="865"/>
      <c r="AP112" s="911" t="s">
        <v>453</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33497112</v>
      </c>
      <c r="BR112" s="901"/>
      <c r="BS112" s="901"/>
      <c r="BT112" s="901"/>
      <c r="BU112" s="901"/>
      <c r="BV112" s="901">
        <v>31276632</v>
      </c>
      <c r="BW112" s="901"/>
      <c r="BX112" s="901"/>
      <c r="BY112" s="901"/>
      <c r="BZ112" s="901"/>
      <c r="CA112" s="901">
        <v>28808746</v>
      </c>
      <c r="CB112" s="901"/>
      <c r="CC112" s="901"/>
      <c r="CD112" s="901"/>
      <c r="CE112" s="901"/>
      <c r="CF112" s="962">
        <v>88.4</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457</v>
      </c>
      <c r="DM112" s="901"/>
      <c r="DN112" s="901"/>
      <c r="DO112" s="901"/>
      <c r="DP112" s="901"/>
      <c r="DQ112" s="901" t="s">
        <v>450</v>
      </c>
      <c r="DR112" s="901"/>
      <c r="DS112" s="901"/>
      <c r="DT112" s="901"/>
      <c r="DU112" s="901"/>
      <c r="DV112" s="878" t="s">
        <v>446</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3564685</v>
      </c>
      <c r="AB113" s="1010"/>
      <c r="AC113" s="1010"/>
      <c r="AD113" s="1010"/>
      <c r="AE113" s="1011"/>
      <c r="AF113" s="1012">
        <v>3521666</v>
      </c>
      <c r="AG113" s="1010"/>
      <c r="AH113" s="1010"/>
      <c r="AI113" s="1010"/>
      <c r="AJ113" s="1011"/>
      <c r="AK113" s="1012">
        <v>3470085</v>
      </c>
      <c r="AL113" s="1010"/>
      <c r="AM113" s="1010"/>
      <c r="AN113" s="1010"/>
      <c r="AO113" s="1011"/>
      <c r="AP113" s="1013">
        <v>10.7</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1871480</v>
      </c>
      <c r="BR113" s="901"/>
      <c r="BS113" s="901"/>
      <c r="BT113" s="901"/>
      <c r="BU113" s="901"/>
      <c r="BV113" s="901">
        <v>1758577</v>
      </c>
      <c r="BW113" s="901"/>
      <c r="BX113" s="901"/>
      <c r="BY113" s="901"/>
      <c r="BZ113" s="901"/>
      <c r="CA113" s="901">
        <v>1648772</v>
      </c>
      <c r="CB113" s="901"/>
      <c r="CC113" s="901"/>
      <c r="CD113" s="901"/>
      <c r="CE113" s="901"/>
      <c r="CF113" s="962">
        <v>5.0999999999999996</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457</v>
      </c>
      <c r="DM113" s="864"/>
      <c r="DN113" s="864"/>
      <c r="DO113" s="864"/>
      <c r="DP113" s="865"/>
      <c r="DQ113" s="866" t="s">
        <v>457</v>
      </c>
      <c r="DR113" s="864"/>
      <c r="DS113" s="864"/>
      <c r="DT113" s="864"/>
      <c r="DU113" s="865"/>
      <c r="DV113" s="911" t="s">
        <v>457</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280049</v>
      </c>
      <c r="AB114" s="864"/>
      <c r="AC114" s="864"/>
      <c r="AD114" s="864"/>
      <c r="AE114" s="865"/>
      <c r="AF114" s="866">
        <v>278686</v>
      </c>
      <c r="AG114" s="864"/>
      <c r="AH114" s="864"/>
      <c r="AI114" s="864"/>
      <c r="AJ114" s="865"/>
      <c r="AK114" s="866">
        <v>276702</v>
      </c>
      <c r="AL114" s="864"/>
      <c r="AM114" s="864"/>
      <c r="AN114" s="864"/>
      <c r="AO114" s="865"/>
      <c r="AP114" s="911">
        <v>0.8</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9628723</v>
      </c>
      <c r="BR114" s="901"/>
      <c r="BS114" s="901"/>
      <c r="BT114" s="901"/>
      <c r="BU114" s="901"/>
      <c r="BV114" s="901">
        <v>9376933</v>
      </c>
      <c r="BW114" s="901"/>
      <c r="BX114" s="901"/>
      <c r="BY114" s="901"/>
      <c r="BZ114" s="901"/>
      <c r="CA114" s="901">
        <v>9329809</v>
      </c>
      <c r="CB114" s="901"/>
      <c r="CC114" s="901"/>
      <c r="CD114" s="901"/>
      <c r="CE114" s="901"/>
      <c r="CF114" s="962">
        <v>28.6</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453</v>
      </c>
      <c r="DM114" s="864"/>
      <c r="DN114" s="864"/>
      <c r="DO114" s="864"/>
      <c r="DP114" s="865"/>
      <c r="DQ114" s="866" t="s">
        <v>464</v>
      </c>
      <c r="DR114" s="864"/>
      <c r="DS114" s="864"/>
      <c r="DT114" s="864"/>
      <c r="DU114" s="865"/>
      <c r="DV114" s="911" t="s">
        <v>446</v>
      </c>
      <c r="DW114" s="912"/>
      <c r="DX114" s="912"/>
      <c r="DY114" s="912"/>
      <c r="DZ114" s="913"/>
    </row>
    <row r="115" spans="1:130" s="248" customFormat="1" ht="26.25" customHeight="1" x14ac:dyDescent="0.15">
      <c r="A115" s="1005"/>
      <c r="B115" s="1006"/>
      <c r="C115" s="834" t="s">
        <v>465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75289</v>
      </c>
      <c r="AB115" s="1010"/>
      <c r="AC115" s="1010"/>
      <c r="AD115" s="1010"/>
      <c r="AE115" s="1011"/>
      <c r="AF115" s="1012">
        <v>13023</v>
      </c>
      <c r="AG115" s="1010"/>
      <c r="AH115" s="1010"/>
      <c r="AI115" s="1010"/>
      <c r="AJ115" s="1011"/>
      <c r="AK115" s="1012">
        <v>10604</v>
      </c>
      <c r="AL115" s="1010"/>
      <c r="AM115" s="1010"/>
      <c r="AN115" s="1010"/>
      <c r="AO115" s="1011"/>
      <c r="AP115" s="1013">
        <v>0</v>
      </c>
      <c r="AQ115" s="1014"/>
      <c r="AR115" s="1014"/>
      <c r="AS115" s="1014"/>
      <c r="AT115" s="1015"/>
      <c r="AU115" s="1023"/>
      <c r="AV115" s="1024"/>
      <c r="AW115" s="1024"/>
      <c r="AX115" s="1024"/>
      <c r="AY115" s="1024"/>
      <c r="AZ115" s="899" t="s">
        <v>466</v>
      </c>
      <c r="BA115" s="834"/>
      <c r="BB115" s="834"/>
      <c r="BC115" s="834"/>
      <c r="BD115" s="834"/>
      <c r="BE115" s="834"/>
      <c r="BF115" s="834"/>
      <c r="BG115" s="834"/>
      <c r="BH115" s="834"/>
      <c r="BI115" s="834"/>
      <c r="BJ115" s="834"/>
      <c r="BK115" s="834"/>
      <c r="BL115" s="834"/>
      <c r="BM115" s="834"/>
      <c r="BN115" s="834"/>
      <c r="BO115" s="834"/>
      <c r="BP115" s="835"/>
      <c r="BQ115" s="900">
        <v>2174228</v>
      </c>
      <c r="BR115" s="901"/>
      <c r="BS115" s="901"/>
      <c r="BT115" s="901"/>
      <c r="BU115" s="901"/>
      <c r="BV115" s="901">
        <v>1707188</v>
      </c>
      <c r="BW115" s="901"/>
      <c r="BX115" s="901"/>
      <c r="BY115" s="901"/>
      <c r="BZ115" s="901"/>
      <c r="CA115" s="901">
        <v>1655972</v>
      </c>
      <c r="CB115" s="901"/>
      <c r="CC115" s="901"/>
      <c r="CD115" s="901"/>
      <c r="CE115" s="901"/>
      <c r="CF115" s="962">
        <v>5.0999999999999996</v>
      </c>
      <c r="CG115" s="963"/>
      <c r="CH115" s="963"/>
      <c r="CI115" s="963"/>
      <c r="CJ115" s="963"/>
      <c r="CK115" s="1018"/>
      <c r="CL115" s="905"/>
      <c r="CM115" s="899" t="s">
        <v>467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456349</v>
      </c>
      <c r="DH115" s="864"/>
      <c r="DI115" s="864"/>
      <c r="DJ115" s="864"/>
      <c r="DK115" s="865"/>
      <c r="DL115" s="866">
        <v>445366</v>
      </c>
      <c r="DM115" s="864"/>
      <c r="DN115" s="864"/>
      <c r="DO115" s="864"/>
      <c r="DP115" s="865"/>
      <c r="DQ115" s="866">
        <v>421270</v>
      </c>
      <c r="DR115" s="864"/>
      <c r="DS115" s="864"/>
      <c r="DT115" s="864"/>
      <c r="DU115" s="865"/>
      <c r="DV115" s="911">
        <v>1.3</v>
      </c>
      <c r="DW115" s="912"/>
      <c r="DX115" s="912"/>
      <c r="DY115" s="912"/>
      <c r="DZ115" s="913"/>
    </row>
    <row r="116" spans="1:130" s="248"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469</v>
      </c>
      <c r="AB116" s="864"/>
      <c r="AC116" s="864"/>
      <c r="AD116" s="864"/>
      <c r="AE116" s="865"/>
      <c r="AF116" s="866" t="s">
        <v>445</v>
      </c>
      <c r="AG116" s="864"/>
      <c r="AH116" s="864"/>
      <c r="AI116" s="864"/>
      <c r="AJ116" s="865"/>
      <c r="AK116" s="866" t="s">
        <v>469</v>
      </c>
      <c r="AL116" s="864"/>
      <c r="AM116" s="864"/>
      <c r="AN116" s="864"/>
      <c r="AO116" s="865"/>
      <c r="AP116" s="911" t="s">
        <v>445</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453</v>
      </c>
      <c r="BR116" s="901"/>
      <c r="BS116" s="901"/>
      <c r="BT116" s="901"/>
      <c r="BU116" s="901"/>
      <c r="BV116" s="901" t="s">
        <v>445</v>
      </c>
      <c r="BW116" s="901"/>
      <c r="BX116" s="901"/>
      <c r="BY116" s="901"/>
      <c r="BZ116" s="901"/>
      <c r="CA116" s="901" t="s">
        <v>446</v>
      </c>
      <c r="CB116" s="901"/>
      <c r="CC116" s="901"/>
      <c r="CD116" s="901"/>
      <c r="CE116" s="901"/>
      <c r="CF116" s="962" t="s">
        <v>471</v>
      </c>
      <c r="CG116" s="963"/>
      <c r="CH116" s="963"/>
      <c r="CI116" s="963"/>
      <c r="CJ116" s="963"/>
      <c r="CK116" s="1018"/>
      <c r="CL116" s="905"/>
      <c r="CM116" s="908" t="s">
        <v>472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471</v>
      </c>
      <c r="DM116" s="864"/>
      <c r="DN116" s="864"/>
      <c r="DO116" s="864"/>
      <c r="DP116" s="865"/>
      <c r="DQ116" s="866" t="s">
        <v>453</v>
      </c>
      <c r="DR116" s="864"/>
      <c r="DS116" s="864"/>
      <c r="DT116" s="864"/>
      <c r="DU116" s="865"/>
      <c r="DV116" s="911" t="s">
        <v>469</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11409124</v>
      </c>
      <c r="AB117" s="996"/>
      <c r="AC117" s="996"/>
      <c r="AD117" s="996"/>
      <c r="AE117" s="997"/>
      <c r="AF117" s="998">
        <v>11118048</v>
      </c>
      <c r="AG117" s="996"/>
      <c r="AH117" s="996"/>
      <c r="AI117" s="996"/>
      <c r="AJ117" s="997"/>
      <c r="AK117" s="998">
        <v>10808316</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471</v>
      </c>
      <c r="BR117" s="901"/>
      <c r="BS117" s="901"/>
      <c r="BT117" s="901"/>
      <c r="BU117" s="901"/>
      <c r="BV117" s="901" t="s">
        <v>177</v>
      </c>
      <c r="BW117" s="901"/>
      <c r="BX117" s="901"/>
      <c r="BY117" s="901"/>
      <c r="BZ117" s="901"/>
      <c r="CA117" s="901" t="s">
        <v>177</v>
      </c>
      <c r="CB117" s="901"/>
      <c r="CC117" s="901"/>
      <c r="CD117" s="901"/>
      <c r="CE117" s="901"/>
      <c r="CF117" s="962" t="s">
        <v>177</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471</v>
      </c>
      <c r="DH117" s="864"/>
      <c r="DI117" s="864"/>
      <c r="DJ117" s="864"/>
      <c r="DK117" s="865"/>
      <c r="DL117" s="866" t="s">
        <v>464</v>
      </c>
      <c r="DM117" s="864"/>
      <c r="DN117" s="864"/>
      <c r="DO117" s="864"/>
      <c r="DP117" s="865"/>
      <c r="DQ117" s="866" t="s">
        <v>457</v>
      </c>
      <c r="DR117" s="864"/>
      <c r="DS117" s="864"/>
      <c r="DT117" s="864"/>
      <c r="DU117" s="865"/>
      <c r="DV117" s="911" t="s">
        <v>177</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393</v>
      </c>
      <c r="BR118" s="932"/>
      <c r="BS118" s="932"/>
      <c r="BT118" s="932"/>
      <c r="BU118" s="932"/>
      <c r="BV118" s="932" t="s">
        <v>445</v>
      </c>
      <c r="BW118" s="932"/>
      <c r="BX118" s="932"/>
      <c r="BY118" s="932"/>
      <c r="BZ118" s="932"/>
      <c r="CA118" s="932" t="s">
        <v>471</v>
      </c>
      <c r="CB118" s="932"/>
      <c r="CC118" s="932"/>
      <c r="CD118" s="932"/>
      <c r="CE118" s="932"/>
      <c r="CF118" s="962" t="s">
        <v>471</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393</v>
      </c>
      <c r="DH118" s="864"/>
      <c r="DI118" s="864"/>
      <c r="DJ118" s="864"/>
      <c r="DK118" s="865"/>
      <c r="DL118" s="866" t="s">
        <v>471</v>
      </c>
      <c r="DM118" s="864"/>
      <c r="DN118" s="864"/>
      <c r="DO118" s="864"/>
      <c r="DP118" s="865"/>
      <c r="DQ118" s="866" t="s">
        <v>446</v>
      </c>
      <c r="DR118" s="864"/>
      <c r="DS118" s="864"/>
      <c r="DT118" s="864"/>
      <c r="DU118" s="865"/>
      <c r="DV118" s="911" t="s">
        <v>177</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177</v>
      </c>
      <c r="AB119" s="982"/>
      <c r="AC119" s="982"/>
      <c r="AD119" s="982"/>
      <c r="AE119" s="983"/>
      <c r="AF119" s="984" t="s">
        <v>471</v>
      </c>
      <c r="AG119" s="982"/>
      <c r="AH119" s="982"/>
      <c r="AI119" s="982"/>
      <c r="AJ119" s="983"/>
      <c r="AK119" s="984" t="s">
        <v>445</v>
      </c>
      <c r="AL119" s="982"/>
      <c r="AM119" s="982"/>
      <c r="AN119" s="982"/>
      <c r="AO119" s="983"/>
      <c r="AP119" s="985" t="s">
        <v>464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478</v>
      </c>
      <c r="BP119" s="965"/>
      <c r="BQ119" s="969">
        <v>110564044</v>
      </c>
      <c r="BR119" s="932"/>
      <c r="BS119" s="932"/>
      <c r="BT119" s="932"/>
      <c r="BU119" s="932"/>
      <c r="BV119" s="932">
        <v>106947332</v>
      </c>
      <c r="BW119" s="932"/>
      <c r="BX119" s="932"/>
      <c r="BY119" s="932"/>
      <c r="BZ119" s="932"/>
      <c r="CA119" s="932">
        <v>108943786</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37494</v>
      </c>
      <c r="DH119" s="847"/>
      <c r="DI119" s="847"/>
      <c r="DJ119" s="847"/>
      <c r="DK119" s="848"/>
      <c r="DL119" s="849">
        <v>26966</v>
      </c>
      <c r="DM119" s="847"/>
      <c r="DN119" s="847"/>
      <c r="DO119" s="847"/>
      <c r="DP119" s="848"/>
      <c r="DQ119" s="849">
        <v>18142</v>
      </c>
      <c r="DR119" s="847"/>
      <c r="DS119" s="847"/>
      <c r="DT119" s="847"/>
      <c r="DU119" s="848"/>
      <c r="DV119" s="935">
        <v>0.1</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471</v>
      </c>
      <c r="AB120" s="864"/>
      <c r="AC120" s="864"/>
      <c r="AD120" s="864"/>
      <c r="AE120" s="865"/>
      <c r="AF120" s="866" t="s">
        <v>177</v>
      </c>
      <c r="AG120" s="864"/>
      <c r="AH120" s="864"/>
      <c r="AI120" s="864"/>
      <c r="AJ120" s="865"/>
      <c r="AK120" s="866" t="s">
        <v>446</v>
      </c>
      <c r="AL120" s="864"/>
      <c r="AM120" s="864"/>
      <c r="AN120" s="864"/>
      <c r="AO120" s="865"/>
      <c r="AP120" s="911" t="s">
        <v>177</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20555637</v>
      </c>
      <c r="BR120" s="929"/>
      <c r="BS120" s="929"/>
      <c r="BT120" s="929"/>
      <c r="BU120" s="929"/>
      <c r="BV120" s="929">
        <v>20327732</v>
      </c>
      <c r="BW120" s="929"/>
      <c r="BX120" s="929"/>
      <c r="BY120" s="929"/>
      <c r="BZ120" s="929"/>
      <c r="CA120" s="929">
        <v>19754511</v>
      </c>
      <c r="CB120" s="929"/>
      <c r="CC120" s="929"/>
      <c r="CD120" s="929"/>
      <c r="CE120" s="929"/>
      <c r="CF120" s="953">
        <v>60.6</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25365376</v>
      </c>
      <c r="DH120" s="929"/>
      <c r="DI120" s="929"/>
      <c r="DJ120" s="929"/>
      <c r="DK120" s="929"/>
      <c r="DL120" s="929">
        <v>23823596</v>
      </c>
      <c r="DM120" s="929"/>
      <c r="DN120" s="929"/>
      <c r="DO120" s="929"/>
      <c r="DP120" s="929"/>
      <c r="DQ120" s="929">
        <v>22033692</v>
      </c>
      <c r="DR120" s="929"/>
      <c r="DS120" s="929"/>
      <c r="DT120" s="929"/>
      <c r="DU120" s="929"/>
      <c r="DV120" s="930">
        <v>67.599999999999994</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471</v>
      </c>
      <c r="AB121" s="864"/>
      <c r="AC121" s="864"/>
      <c r="AD121" s="864"/>
      <c r="AE121" s="865"/>
      <c r="AF121" s="866" t="s">
        <v>471</v>
      </c>
      <c r="AG121" s="864"/>
      <c r="AH121" s="864"/>
      <c r="AI121" s="864"/>
      <c r="AJ121" s="865"/>
      <c r="AK121" s="866" t="s">
        <v>464</v>
      </c>
      <c r="AL121" s="864"/>
      <c r="AM121" s="864"/>
      <c r="AN121" s="864"/>
      <c r="AO121" s="865"/>
      <c r="AP121" s="911" t="s">
        <v>177</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2248245</v>
      </c>
      <c r="BR121" s="901"/>
      <c r="BS121" s="901"/>
      <c r="BT121" s="901"/>
      <c r="BU121" s="901"/>
      <c r="BV121" s="901">
        <v>2028165</v>
      </c>
      <c r="BW121" s="901"/>
      <c r="BX121" s="901"/>
      <c r="BY121" s="901"/>
      <c r="BZ121" s="901"/>
      <c r="CA121" s="901">
        <v>1797645</v>
      </c>
      <c r="CB121" s="901"/>
      <c r="CC121" s="901"/>
      <c r="CD121" s="901"/>
      <c r="CE121" s="901"/>
      <c r="CF121" s="962">
        <v>5.5</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7061245</v>
      </c>
      <c r="DH121" s="901"/>
      <c r="DI121" s="901"/>
      <c r="DJ121" s="901"/>
      <c r="DK121" s="901"/>
      <c r="DL121" s="901">
        <v>6371795</v>
      </c>
      <c r="DM121" s="901"/>
      <c r="DN121" s="901"/>
      <c r="DO121" s="901"/>
      <c r="DP121" s="901"/>
      <c r="DQ121" s="901">
        <v>5679949</v>
      </c>
      <c r="DR121" s="901"/>
      <c r="DS121" s="901"/>
      <c r="DT121" s="901"/>
      <c r="DU121" s="901"/>
      <c r="DV121" s="878">
        <v>17.399999999999999</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177</v>
      </c>
      <c r="AB122" s="864"/>
      <c r="AC122" s="864"/>
      <c r="AD122" s="864"/>
      <c r="AE122" s="865"/>
      <c r="AF122" s="866" t="s">
        <v>445</v>
      </c>
      <c r="AG122" s="864"/>
      <c r="AH122" s="864"/>
      <c r="AI122" s="864"/>
      <c r="AJ122" s="865"/>
      <c r="AK122" s="866" t="s">
        <v>471</v>
      </c>
      <c r="AL122" s="864"/>
      <c r="AM122" s="864"/>
      <c r="AN122" s="864"/>
      <c r="AO122" s="865"/>
      <c r="AP122" s="911" t="s">
        <v>177</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79346659</v>
      </c>
      <c r="BR122" s="932"/>
      <c r="BS122" s="932"/>
      <c r="BT122" s="932"/>
      <c r="BU122" s="932"/>
      <c r="BV122" s="932">
        <v>75438295</v>
      </c>
      <c r="BW122" s="932"/>
      <c r="BX122" s="932"/>
      <c r="BY122" s="932"/>
      <c r="BZ122" s="932"/>
      <c r="CA122" s="932">
        <v>75515994</v>
      </c>
      <c r="CB122" s="932"/>
      <c r="CC122" s="932"/>
      <c r="CD122" s="932"/>
      <c r="CE122" s="932"/>
      <c r="CF122" s="933">
        <v>231.8</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935993</v>
      </c>
      <c r="DH122" s="901"/>
      <c r="DI122" s="901"/>
      <c r="DJ122" s="901"/>
      <c r="DK122" s="901"/>
      <c r="DL122" s="901">
        <v>959191</v>
      </c>
      <c r="DM122" s="901"/>
      <c r="DN122" s="901"/>
      <c r="DO122" s="901"/>
      <c r="DP122" s="901"/>
      <c r="DQ122" s="901">
        <v>935976</v>
      </c>
      <c r="DR122" s="901"/>
      <c r="DS122" s="901"/>
      <c r="DT122" s="901"/>
      <c r="DU122" s="901"/>
      <c r="DV122" s="878">
        <v>2.9</v>
      </c>
      <c r="DW122" s="878"/>
      <c r="DX122" s="878"/>
      <c r="DY122" s="878"/>
      <c r="DZ122" s="879"/>
    </row>
    <row r="123" spans="1:130" s="248" customFormat="1" ht="26.25" customHeight="1" x14ac:dyDescent="0.15">
      <c r="A123" s="904"/>
      <c r="B123" s="905"/>
      <c r="C123" s="908" t="s">
        <v>472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177</v>
      </c>
      <c r="AB123" s="864"/>
      <c r="AC123" s="864"/>
      <c r="AD123" s="864"/>
      <c r="AE123" s="865"/>
      <c r="AF123" s="866" t="s">
        <v>393</v>
      </c>
      <c r="AG123" s="864"/>
      <c r="AH123" s="864"/>
      <c r="AI123" s="864"/>
      <c r="AJ123" s="865"/>
      <c r="AK123" s="866" t="s">
        <v>456</v>
      </c>
      <c r="AL123" s="864"/>
      <c r="AM123" s="864"/>
      <c r="AN123" s="864"/>
      <c r="AO123" s="865"/>
      <c r="AP123" s="911" t="s">
        <v>446</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489</v>
      </c>
      <c r="BP123" s="965"/>
      <c r="BQ123" s="919">
        <v>102150541</v>
      </c>
      <c r="BR123" s="920"/>
      <c r="BS123" s="920"/>
      <c r="BT123" s="920"/>
      <c r="BU123" s="920"/>
      <c r="BV123" s="920">
        <v>97794192</v>
      </c>
      <c r="BW123" s="920"/>
      <c r="BX123" s="920"/>
      <c r="BY123" s="920"/>
      <c r="BZ123" s="920"/>
      <c r="CA123" s="920">
        <v>97068150</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v>106846</v>
      </c>
      <c r="DH123" s="864"/>
      <c r="DI123" s="864"/>
      <c r="DJ123" s="864"/>
      <c r="DK123" s="865"/>
      <c r="DL123" s="866">
        <v>122050</v>
      </c>
      <c r="DM123" s="864"/>
      <c r="DN123" s="864"/>
      <c r="DO123" s="864"/>
      <c r="DP123" s="865"/>
      <c r="DQ123" s="866">
        <v>122068</v>
      </c>
      <c r="DR123" s="864"/>
      <c r="DS123" s="864"/>
      <c r="DT123" s="864"/>
      <c r="DU123" s="865"/>
      <c r="DV123" s="911">
        <v>0.4</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177</v>
      </c>
      <c r="AB124" s="864"/>
      <c r="AC124" s="864"/>
      <c r="AD124" s="864"/>
      <c r="AE124" s="865"/>
      <c r="AF124" s="866" t="s">
        <v>177</v>
      </c>
      <c r="AG124" s="864"/>
      <c r="AH124" s="864"/>
      <c r="AI124" s="864"/>
      <c r="AJ124" s="865"/>
      <c r="AK124" s="866" t="s">
        <v>393</v>
      </c>
      <c r="AL124" s="864"/>
      <c r="AM124" s="864"/>
      <c r="AN124" s="864"/>
      <c r="AO124" s="865"/>
      <c r="AP124" s="911" t="s">
        <v>177</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26.7</v>
      </c>
      <c r="BR124" s="918"/>
      <c r="BS124" s="918"/>
      <c r="BT124" s="918"/>
      <c r="BU124" s="918"/>
      <c r="BV124" s="918">
        <v>28.9</v>
      </c>
      <c r="BW124" s="918"/>
      <c r="BX124" s="918"/>
      <c r="BY124" s="918"/>
      <c r="BZ124" s="918"/>
      <c r="CA124" s="918">
        <v>36.4</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27652</v>
      </c>
      <c r="DH124" s="847"/>
      <c r="DI124" s="847"/>
      <c r="DJ124" s="847"/>
      <c r="DK124" s="848"/>
      <c r="DL124" s="849" t="s">
        <v>456</v>
      </c>
      <c r="DM124" s="847"/>
      <c r="DN124" s="847"/>
      <c r="DO124" s="847"/>
      <c r="DP124" s="848"/>
      <c r="DQ124" s="849">
        <v>37061</v>
      </c>
      <c r="DR124" s="847"/>
      <c r="DS124" s="847"/>
      <c r="DT124" s="847"/>
      <c r="DU124" s="848"/>
      <c r="DV124" s="935">
        <v>0.1</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464</v>
      </c>
      <c r="AB125" s="864"/>
      <c r="AC125" s="864"/>
      <c r="AD125" s="864"/>
      <c r="AE125" s="865"/>
      <c r="AF125" s="866" t="s">
        <v>464</v>
      </c>
      <c r="AG125" s="864"/>
      <c r="AH125" s="864"/>
      <c r="AI125" s="864"/>
      <c r="AJ125" s="865"/>
      <c r="AK125" s="866" t="s">
        <v>456</v>
      </c>
      <c r="AL125" s="864"/>
      <c r="AM125" s="864"/>
      <c r="AN125" s="864"/>
      <c r="AO125" s="865"/>
      <c r="AP125" s="911" t="s">
        <v>464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177</v>
      </c>
      <c r="DH125" s="929"/>
      <c r="DI125" s="929"/>
      <c r="DJ125" s="929"/>
      <c r="DK125" s="929"/>
      <c r="DL125" s="929" t="s">
        <v>177</v>
      </c>
      <c r="DM125" s="929"/>
      <c r="DN125" s="929"/>
      <c r="DO125" s="929"/>
      <c r="DP125" s="929"/>
      <c r="DQ125" s="929" t="s">
        <v>464</v>
      </c>
      <c r="DR125" s="929"/>
      <c r="DS125" s="929"/>
      <c r="DT125" s="929"/>
      <c r="DU125" s="929"/>
      <c r="DV125" s="930" t="s">
        <v>456</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73604</v>
      </c>
      <c r="AB126" s="864"/>
      <c r="AC126" s="864"/>
      <c r="AD126" s="864"/>
      <c r="AE126" s="865"/>
      <c r="AF126" s="866">
        <v>11712</v>
      </c>
      <c r="AG126" s="864"/>
      <c r="AH126" s="864"/>
      <c r="AI126" s="864"/>
      <c r="AJ126" s="865"/>
      <c r="AK126" s="866">
        <v>9661</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v>2174228</v>
      </c>
      <c r="DH126" s="901"/>
      <c r="DI126" s="901"/>
      <c r="DJ126" s="901"/>
      <c r="DK126" s="901"/>
      <c r="DL126" s="901">
        <v>1707188</v>
      </c>
      <c r="DM126" s="901"/>
      <c r="DN126" s="901"/>
      <c r="DO126" s="901"/>
      <c r="DP126" s="901"/>
      <c r="DQ126" s="901">
        <v>1655972</v>
      </c>
      <c r="DR126" s="901"/>
      <c r="DS126" s="901"/>
      <c r="DT126" s="901"/>
      <c r="DU126" s="901"/>
      <c r="DV126" s="878">
        <v>5.0999999999999996</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1685</v>
      </c>
      <c r="AB127" s="864"/>
      <c r="AC127" s="864"/>
      <c r="AD127" s="864"/>
      <c r="AE127" s="865"/>
      <c r="AF127" s="866">
        <v>1311</v>
      </c>
      <c r="AG127" s="864"/>
      <c r="AH127" s="864"/>
      <c r="AI127" s="864"/>
      <c r="AJ127" s="865"/>
      <c r="AK127" s="866">
        <v>943</v>
      </c>
      <c r="AL127" s="864"/>
      <c r="AM127" s="864"/>
      <c r="AN127" s="864"/>
      <c r="AO127" s="865"/>
      <c r="AP127" s="911">
        <v>0</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177</v>
      </c>
      <c r="DH127" s="901"/>
      <c r="DI127" s="901"/>
      <c r="DJ127" s="901"/>
      <c r="DK127" s="901"/>
      <c r="DL127" s="901" t="s">
        <v>446</v>
      </c>
      <c r="DM127" s="901"/>
      <c r="DN127" s="901"/>
      <c r="DO127" s="901"/>
      <c r="DP127" s="901"/>
      <c r="DQ127" s="901" t="s">
        <v>446</v>
      </c>
      <c r="DR127" s="901"/>
      <c r="DS127" s="901"/>
      <c r="DT127" s="901"/>
      <c r="DU127" s="901"/>
      <c r="DV127" s="878" t="s">
        <v>450</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1184297</v>
      </c>
      <c r="AB128" s="885"/>
      <c r="AC128" s="885"/>
      <c r="AD128" s="885"/>
      <c r="AE128" s="886"/>
      <c r="AF128" s="887">
        <v>1181369</v>
      </c>
      <c r="AG128" s="885"/>
      <c r="AH128" s="885"/>
      <c r="AI128" s="885"/>
      <c r="AJ128" s="886"/>
      <c r="AK128" s="887">
        <v>1171599</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450</v>
      </c>
      <c r="BG128" s="871"/>
      <c r="BH128" s="871"/>
      <c r="BI128" s="871"/>
      <c r="BJ128" s="871"/>
      <c r="BK128" s="871"/>
      <c r="BL128" s="894"/>
      <c r="BM128" s="870">
        <v>11.45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450</v>
      </c>
      <c r="DH128" s="875"/>
      <c r="DI128" s="875"/>
      <c r="DJ128" s="875"/>
      <c r="DK128" s="875"/>
      <c r="DL128" s="875" t="s">
        <v>450</v>
      </c>
      <c r="DM128" s="875"/>
      <c r="DN128" s="875"/>
      <c r="DO128" s="875"/>
      <c r="DP128" s="875"/>
      <c r="DQ128" s="875" t="s">
        <v>450</v>
      </c>
      <c r="DR128" s="875"/>
      <c r="DS128" s="875"/>
      <c r="DT128" s="875"/>
      <c r="DU128" s="875"/>
      <c r="DV128" s="876" t="s">
        <v>450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40092703</v>
      </c>
      <c r="AB129" s="864"/>
      <c r="AC129" s="864"/>
      <c r="AD129" s="864"/>
      <c r="AE129" s="865"/>
      <c r="AF129" s="866">
        <v>39792241</v>
      </c>
      <c r="AG129" s="864"/>
      <c r="AH129" s="864"/>
      <c r="AI129" s="864"/>
      <c r="AJ129" s="865"/>
      <c r="AK129" s="866">
        <v>40462521</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464</v>
      </c>
      <c r="BG129" s="854"/>
      <c r="BH129" s="854"/>
      <c r="BI129" s="854"/>
      <c r="BJ129" s="854"/>
      <c r="BK129" s="854"/>
      <c r="BL129" s="855"/>
      <c r="BM129" s="853">
        <v>16.45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8622926</v>
      </c>
      <c r="AB130" s="864"/>
      <c r="AC130" s="864"/>
      <c r="AD130" s="864"/>
      <c r="AE130" s="865"/>
      <c r="AF130" s="866">
        <v>8150039</v>
      </c>
      <c r="AG130" s="864"/>
      <c r="AH130" s="864"/>
      <c r="AI130" s="864"/>
      <c r="AJ130" s="865"/>
      <c r="AK130" s="866">
        <v>7886825</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5.3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31469777</v>
      </c>
      <c r="AB131" s="847"/>
      <c r="AC131" s="847"/>
      <c r="AD131" s="847"/>
      <c r="AE131" s="848"/>
      <c r="AF131" s="849">
        <v>31642202</v>
      </c>
      <c r="AG131" s="847"/>
      <c r="AH131" s="847"/>
      <c r="AI131" s="847"/>
      <c r="AJ131" s="848"/>
      <c r="AK131" s="849">
        <v>32575696</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36.4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5.0902839249999996</v>
      </c>
      <c r="AB132" s="827"/>
      <c r="AC132" s="827"/>
      <c r="AD132" s="827"/>
      <c r="AE132" s="828"/>
      <c r="AF132" s="829">
        <v>5.6463817990000003</v>
      </c>
      <c r="AG132" s="827"/>
      <c r="AH132" s="827"/>
      <c r="AI132" s="827"/>
      <c r="AJ132" s="828"/>
      <c r="AK132" s="829">
        <v>5.3717716419999997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5.4</v>
      </c>
      <c r="AB133" s="806"/>
      <c r="AC133" s="806"/>
      <c r="AD133" s="806"/>
      <c r="AE133" s="807"/>
      <c r="AF133" s="805">
        <v>5.4</v>
      </c>
      <c r="AG133" s="806"/>
      <c r="AH133" s="806"/>
      <c r="AI133" s="806"/>
      <c r="AJ133" s="807"/>
      <c r="AK133" s="805">
        <v>5.3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Vmpcqz4vC1zVWAO0H1qcuZR+2u0YmKFx1s4nYtAu+ExuUfxtr3MYxSPhh9jrCjMHhbj70OZBUtZQ5giEPJVpA==" saltValue="8pLY5z+TwDiJqe7/SoTd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a7yi+v1Kiv+ufZy8bUSZGpwb/7TfNeLHa//7PiOL2KU7ErDQHFHZX1/YChSMbKtBXEcbNpO65Y95H2PxF1IVA==" saltValue="Qn+bgb4eKocA7jSC8wk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zuU7kC27s5m98CnEiMVAPrRyM6/hG4v2UPnU3xcZqLuZ4bpJkSjltyPouOKUEKq2Zv990TvGtn3Z0o+Tbqlw==" saltValue="Y6xL7zHWNLDbedTkZQn/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11318259</v>
      </c>
      <c r="AP9" s="314">
        <v>72742</v>
      </c>
      <c r="AQ9" s="315">
        <v>66289</v>
      </c>
      <c r="AR9" s="316">
        <v>9.6999999999999993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1606213</v>
      </c>
      <c r="AP10" s="317">
        <v>10323</v>
      </c>
      <c r="AQ10" s="318">
        <v>2830</v>
      </c>
      <c r="AR10" s="319">
        <v>264.8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201234</v>
      </c>
      <c r="AP11" s="317">
        <v>1293</v>
      </c>
      <c r="AQ11" s="318">
        <v>411</v>
      </c>
      <c r="AR11" s="319">
        <v>214.6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528</v>
      </c>
      <c r="AP12" s="317" t="s">
        <v>528</v>
      </c>
      <c r="AQ12" s="318">
        <v>94</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375819</v>
      </c>
      <c r="AP13" s="317">
        <v>2415</v>
      </c>
      <c r="AQ13" s="318">
        <v>2181</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495345</v>
      </c>
      <c r="AP14" s="317">
        <v>3184</v>
      </c>
      <c r="AQ14" s="318">
        <v>1843</v>
      </c>
      <c r="AR14" s="319">
        <v>72.8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-842945</v>
      </c>
      <c r="AP15" s="317">
        <v>-5418</v>
      </c>
      <c r="AQ15" s="318">
        <v>-4384</v>
      </c>
      <c r="AR15" s="319">
        <v>23.6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13153925</v>
      </c>
      <c r="AP16" s="317">
        <v>84540</v>
      </c>
      <c r="AQ16" s="318">
        <v>69264</v>
      </c>
      <c r="AR16" s="319">
        <v>22.1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7.29</v>
      </c>
      <c r="AP21" s="331">
        <v>6.79</v>
      </c>
      <c r="AQ21" s="332">
        <v>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99.4</v>
      </c>
      <c r="AP22" s="336">
        <v>99.2</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7050925</v>
      </c>
      <c r="AP32" s="345">
        <v>45316</v>
      </c>
      <c r="AQ32" s="346">
        <v>35667</v>
      </c>
      <c r="AR32" s="347">
        <v>27.1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528</v>
      </c>
      <c r="AP34" s="345" t="s">
        <v>528</v>
      </c>
      <c r="AQ34" s="346">
        <v>25</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3470085</v>
      </c>
      <c r="AP35" s="345">
        <v>22302</v>
      </c>
      <c r="AQ35" s="346">
        <v>9479</v>
      </c>
      <c r="AR35" s="347">
        <v>135.30000000000001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276702</v>
      </c>
      <c r="AP36" s="345">
        <v>1778</v>
      </c>
      <c r="AQ36" s="346">
        <v>661</v>
      </c>
      <c r="AR36" s="347">
        <v>169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10604</v>
      </c>
      <c r="AP37" s="345">
        <v>68</v>
      </c>
      <c r="AQ37" s="346">
        <v>533</v>
      </c>
      <c r="AR37" s="347">
        <v>-87.2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-1171599</v>
      </c>
      <c r="AP39" s="345">
        <v>-7530</v>
      </c>
      <c r="AQ39" s="346">
        <v>-5467</v>
      </c>
      <c r="AR39" s="347">
        <v>37.700000000000003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-7886825</v>
      </c>
      <c r="AP40" s="345">
        <v>-50688</v>
      </c>
      <c r="AQ40" s="346">
        <v>-32345</v>
      </c>
      <c r="AR40" s="347">
        <v>56.7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1749892</v>
      </c>
      <c r="AP41" s="345">
        <v>11246</v>
      </c>
      <c r="AQ41" s="346">
        <v>8555</v>
      </c>
      <c r="AR41" s="347">
        <v>31.5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7825078</v>
      </c>
      <c r="AN51" s="367">
        <v>49131</v>
      </c>
      <c r="AO51" s="368">
        <v>-9.1</v>
      </c>
      <c r="AP51" s="369">
        <v>52619</v>
      </c>
      <c r="AQ51" s="370">
        <v>0.2</v>
      </c>
      <c r="AR51" s="371">
        <v>-9.3000000000000007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4680761</v>
      </c>
      <c r="AN52" s="375">
        <v>29389</v>
      </c>
      <c r="AO52" s="376">
        <v>1.5</v>
      </c>
      <c r="AP52" s="377">
        <v>31149</v>
      </c>
      <c r="AQ52" s="378">
        <v>5.7</v>
      </c>
      <c r="AR52" s="379">
        <v>-4.2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4492909</v>
      </c>
      <c r="AN53" s="367">
        <v>28340</v>
      </c>
      <c r="AO53" s="368">
        <v>-42.3</v>
      </c>
      <c r="AP53" s="369">
        <v>51875</v>
      </c>
      <c r="AQ53" s="370">
        <v>-1.4</v>
      </c>
      <c r="AR53" s="371">
        <v>-40.9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3014089</v>
      </c>
      <c r="AN54" s="375">
        <v>19012</v>
      </c>
      <c r="AO54" s="376">
        <v>-35.299999999999997</v>
      </c>
      <c r="AP54" s="377">
        <v>29372</v>
      </c>
      <c r="AQ54" s="378">
        <v>-5.7</v>
      </c>
      <c r="AR54" s="379">
        <v>-29.6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4731004</v>
      </c>
      <c r="AN55" s="367">
        <v>29922</v>
      </c>
      <c r="AO55" s="368">
        <v>5.6</v>
      </c>
      <c r="AP55" s="369">
        <v>48064</v>
      </c>
      <c r="AQ55" s="370">
        <v>-7.3</v>
      </c>
      <c r="AR55" s="371">
        <v>12.9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3673032</v>
      </c>
      <c r="AN56" s="375">
        <v>23231</v>
      </c>
      <c r="AO56" s="376">
        <v>22.2</v>
      </c>
      <c r="AP56" s="377">
        <v>30373</v>
      </c>
      <c r="AQ56" s="378">
        <v>3.4</v>
      </c>
      <c r="AR56" s="379">
        <v>18.8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7049481</v>
      </c>
      <c r="AN57" s="367">
        <v>44956</v>
      </c>
      <c r="AO57" s="368">
        <v>50.2</v>
      </c>
      <c r="AP57" s="369">
        <v>56662</v>
      </c>
      <c r="AQ57" s="370">
        <v>17.899999999999999</v>
      </c>
      <c r="AR57" s="371">
        <v>32.299999999999997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4629447</v>
      </c>
      <c r="AN58" s="375">
        <v>29523</v>
      </c>
      <c r="AO58" s="376">
        <v>27.1</v>
      </c>
      <c r="AP58" s="377">
        <v>34709</v>
      </c>
      <c r="AQ58" s="378">
        <v>14.3</v>
      </c>
      <c r="AR58" s="379">
        <v>12.8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12372614</v>
      </c>
      <c r="AN59" s="367">
        <v>79518</v>
      </c>
      <c r="AO59" s="368">
        <v>76.900000000000006</v>
      </c>
      <c r="AP59" s="369">
        <v>60285</v>
      </c>
      <c r="AQ59" s="370">
        <v>6.4</v>
      </c>
      <c r="AR59" s="371">
        <v>70.5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9961662</v>
      </c>
      <c r="AN60" s="375">
        <v>64023</v>
      </c>
      <c r="AO60" s="376">
        <v>116.9</v>
      </c>
      <c r="AP60" s="377">
        <v>36445</v>
      </c>
      <c r="AQ60" s="378">
        <v>5</v>
      </c>
      <c r="AR60" s="379">
        <v>111.9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7294217</v>
      </c>
      <c r="AN61" s="382">
        <v>46373</v>
      </c>
      <c r="AO61" s="383">
        <v>16.3</v>
      </c>
      <c r="AP61" s="384">
        <v>53901</v>
      </c>
      <c r="AQ61" s="385">
        <v>3.2</v>
      </c>
      <c r="AR61" s="371">
        <v>13.1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5191798</v>
      </c>
      <c r="AN62" s="375">
        <v>33036</v>
      </c>
      <c r="AO62" s="376">
        <v>26.5</v>
      </c>
      <c r="AP62" s="377">
        <v>32410</v>
      </c>
      <c r="AQ62" s="378">
        <v>4.5</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NcUJVSsamtWrU2a9L8xinHxGRtUf+62ksWPVIR1DrkuOJhANPrd8ThWKW9i3qkf0UhV6zoSTXg3f1z3BHB1nw==" saltValue="VBGeqLHQj/if5hEKkbLT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1" spans="125:125" ht="13.5" hidden="1" customHeight="1" x14ac:dyDescent="0.15">
      <c r="DU121" s="292"/>
    </row>
  </sheetData>
  <sheetProtection algorithmName="SHA-512" hashValue="BHPD7SyBDUfcxoNnPuTu5cBROUQ/rdkUps3/TsFRniuD0Y/CHIl5fvBOcXLHka/6BkP4Ns8gio2OVrNMw6DTTw==" saltValue="TFZzjtUDwACNaenWWX+q8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zduvMRtxYdnOnFU4qHZKmfUyIXMYiu3mr0LhwvvKe4/3Tp+vqQ2WZiTviiCnhyt6KOIVbCCwPUMsHMi3PDwxQ==" saltValue="UI2kPOoillksIhoQMu+N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10.33</v>
      </c>
      <c r="G47" s="12">
        <v>10.33</v>
      </c>
      <c r="H47" s="12">
        <v>10.25</v>
      </c>
      <c r="I47" s="12">
        <v>9.82</v>
      </c>
      <c r="J47" s="13">
        <v>8.92</v>
      </c>
    </row>
    <row r="48" spans="2:10" ht="57.75" customHeight="1" x14ac:dyDescent="0.15">
      <c r="B48" s="14"/>
      <c r="C48" s="1240" t="s">
        <v>4</v>
      </c>
      <c r="D48" s="1240"/>
      <c r="E48" s="1241"/>
      <c r="F48" s="15">
        <v>4.46</v>
      </c>
      <c r="G48" s="16">
        <v>4.57</v>
      </c>
      <c r="H48" s="16">
        <v>5.51</v>
      </c>
      <c r="I48" s="16">
        <v>4.38</v>
      </c>
      <c r="J48" s="17">
        <v>3.39</v>
      </c>
    </row>
    <row r="49" spans="2:10" ht="57.75" customHeight="1" thickBot="1" x14ac:dyDescent="0.2">
      <c r="B49" s="18"/>
      <c r="C49" s="1242" t="s">
        <v>5</v>
      </c>
      <c r="D49" s="1242"/>
      <c r="E49" s="1243"/>
      <c r="F49" s="19" t="s">
        <v>574</v>
      </c>
      <c r="G49" s="20">
        <v>0.11</v>
      </c>
      <c r="H49" s="20">
        <v>0.98</v>
      </c>
      <c r="I49" s="20" t="s">
        <v>575</v>
      </c>
      <c r="J49" s="21" t="s">
        <v>576</v>
      </c>
    </row>
    <row r="50" spans="2:10" ht="13.5" customHeight="1" x14ac:dyDescent="0.15"/>
  </sheetData>
  <sheetProtection algorithmName="SHA-512" hashValue="gZmn1iXrA6z4droO2oaN8a4m1RlGU7SmjrLo9p8rkvkKcp1RqNvlqVyK7o6A3w1fRAoPoNdqEPM/kZHOCRDsiA==" saltValue="nh33bGi/t16P4YjD3Fl1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2022-09-08T05:43:03Z</cp:lastPrinted>
  <dcterms:created xsi:type="dcterms:W3CDTF">2022-02-02T05:01:18Z</dcterms:created>
  <dcterms:modified xsi:type="dcterms:W3CDTF">2022-09-28T10:01:31Z</dcterms:modified>
  <cp:category/>
</cp:coreProperties>
</file>