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80" windowWidth="15330" windowHeight="4725" activeTab="0"/>
  </bookViews>
  <sheets>
    <sheet name="29" sheetId="1" r:id="rId1"/>
  </sheets>
  <definedNames>
    <definedName name="_xlnm.Print_Area" localSheetId="0">'29'!$A$1:$K$22</definedName>
  </definedNames>
  <calcPr fullCalcOnLoad="1"/>
</workbook>
</file>

<file path=xl/sharedStrings.xml><?xml version="1.0" encoding="utf-8"?>
<sst xmlns="http://schemas.openxmlformats.org/spreadsheetml/2006/main" count="61" uniqueCount="47">
  <si>
    <t>補助基本額
(千円)</t>
  </si>
  <si>
    <t>事業費
(千円)</t>
  </si>
  <si>
    <t>事業内容</t>
  </si>
  <si>
    <t>工　期</t>
  </si>
  <si>
    <t>補助率</t>
  </si>
  <si>
    <t>補 助 額
(千円)</t>
  </si>
  <si>
    <t>補助事業者名</t>
  </si>
  <si>
    <t>計</t>
  </si>
  <si>
    <t>松本</t>
  </si>
  <si>
    <t>　　</t>
  </si>
  <si>
    <t>地区名</t>
  </si>
  <si>
    <t>長野</t>
  </si>
  <si>
    <t>長野市</t>
  </si>
  <si>
    <t>生活基盤近代化事業
（基幹改良）</t>
  </si>
  <si>
    <t>始期</t>
  </si>
  <si>
    <t>終期</t>
  </si>
  <si>
    <t>内翌年度への繰越額
(千円)</t>
  </si>
  <si>
    <t>上田市</t>
  </si>
  <si>
    <t>簡易水道再編推進事業
（簡易水道統合整備）</t>
  </si>
  <si>
    <t>（３）上水道事業及び水道用水供給事業並びに簡易水道事業及び飲料水供給施設に係る交付金事業（生活基盤施設耐震化等交付金）</t>
  </si>
  <si>
    <t>千曲市</t>
  </si>
  <si>
    <t>上伊那</t>
  </si>
  <si>
    <t>辰野町</t>
  </si>
  <si>
    <t>小野</t>
  </si>
  <si>
    <t>小谷村</t>
  </si>
  <si>
    <t>中土</t>
  </si>
  <si>
    <t>飯田市</t>
  </si>
  <si>
    <t>水道管路耐震化等推進事業費（老朽管更新事業）</t>
  </si>
  <si>
    <t>中川村</t>
  </si>
  <si>
    <t>水道管路耐震化等推進事業費（水道管路緊急改善事業）</t>
  </si>
  <si>
    <t>緊急時給水拠点確保等事業費（重要給水施設配水管）</t>
  </si>
  <si>
    <t>２事業者</t>
  </si>
  <si>
    <t>２事業</t>
  </si>
  <si>
    <t>※平成27年度事業は暫定運用期間のため、国庫補助金と同じ国から事業体への直接交付。</t>
  </si>
  <si>
    <t>緊急時給水拠点確保等
事業費（配水池）</t>
  </si>
  <si>
    <t>地域振興局</t>
  </si>
  <si>
    <t>上田</t>
  </si>
  <si>
    <t>諏訪</t>
  </si>
  <si>
    <t>岡谷市</t>
  </si>
  <si>
    <t>安曇野市</t>
  </si>
  <si>
    <t>緊急時給水拠点確保等事業費（基幹構造物の耐震化事業）</t>
  </si>
  <si>
    <t>南信州</t>
  </si>
  <si>
    <t>７事業者</t>
  </si>
  <si>
    <t>平成29年度</t>
  </si>
  <si>
    <t>（平成28年度からの地方繰越分）</t>
  </si>
  <si>
    <t>10事業</t>
  </si>
  <si>
    <t>北ｱﾙﾌﾟｽ</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</si>
</sst>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4"/>
    <numFmt numFmtId="178" formatCode="#\ ?/10"/>
    <numFmt numFmtId="179" formatCode="0&quot;事&quot;&quot;業&quot;&quot;体&quot;"/>
    <numFmt numFmtId="180" formatCode="0&quot;箇&quot;&quot;所&quot;"/>
    <numFmt numFmtId="181" formatCode="#,##0.000"/>
    <numFmt numFmtId="182" formatCode="\(#,##0\)"/>
    <numFmt numFmtId="183" formatCode="\(#,##0.0\)"/>
    <numFmt numFmtId="184" formatCode="\(#,##0.00\)"/>
    <numFmt numFmtId="185" formatCode="#,##0_ "/>
    <numFmt numFmtId="186" formatCode="#,##0;&quot;▲ &quot;#,##0"/>
    <numFmt numFmtId="187" formatCode="[$-411]ge\.m\.d;@"/>
    <numFmt numFmtId="188" formatCode="0&quot;件&quot;"/>
    <numFmt numFmtId="189" formatCode="&quot;H&quot;0"/>
    <numFmt numFmtId="190" formatCode="#,##0_);[Red]\(#,##0\)"/>
  </numFmts>
  <fonts count="40">
    <font>
      <sz val="11"/>
      <name val="ＭＳ Ｐゴシック"/>
      <family val="3"/>
    </font>
    <font>
      <sz val="6"/>
      <name val="ＭＳ Ｐゴシック"/>
      <family val="3"/>
    </font>
    <font>
      <sz val="10"/>
      <name val="ＭＳ Ｐゴシック"/>
      <family val="3"/>
    </font>
    <font>
      <sz val="14"/>
      <name val="ＭＳ Ｐゴシック"/>
      <family val="3"/>
    </font>
    <font>
      <sz val="10"/>
      <name val="MS UI Gothic"/>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66CC"/>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39" fillId="32" borderId="0" applyNumberFormat="0" applyBorder="0" applyAlignment="0" applyProtection="0"/>
  </cellStyleXfs>
  <cellXfs count="43">
    <xf numFmtId="0" fontId="0" fillId="0" borderId="0" xfId="0" applyAlignment="1">
      <alignment/>
    </xf>
    <xf numFmtId="0" fontId="3" fillId="0" borderId="0" xfId="0" applyFont="1" applyFill="1" applyBorder="1" applyAlignment="1">
      <alignment vertical="center"/>
    </xf>
    <xf numFmtId="0" fontId="2" fillId="0" borderId="0" xfId="0" applyFont="1" applyFill="1" applyBorder="1" applyAlignment="1">
      <alignment vertical="center"/>
    </xf>
    <xf numFmtId="12" fontId="2" fillId="0" borderId="0" xfId="0" applyNumberFormat="1" applyFont="1" applyFill="1" applyBorder="1" applyAlignment="1">
      <alignment vertical="center"/>
    </xf>
    <xf numFmtId="3" fontId="2" fillId="0" borderId="0" xfId="0" applyNumberFormat="1" applyFont="1" applyFill="1" applyBorder="1" applyAlignment="1">
      <alignment vertical="center"/>
    </xf>
    <xf numFmtId="12"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0" fillId="0" borderId="0" xfId="0" applyFont="1" applyFill="1" applyBorder="1" applyAlignment="1">
      <alignment vertical="center"/>
    </xf>
    <xf numFmtId="12"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0" xfId="0" applyFill="1" applyBorder="1" applyAlignment="1">
      <alignment vertical="center"/>
    </xf>
    <xf numFmtId="0" fontId="2" fillId="0" borderId="10" xfId="0" applyFont="1" applyBorder="1" applyAlignment="1">
      <alignment horizontal="distributed" vertical="center" wrapText="1"/>
    </xf>
    <xf numFmtId="0" fontId="4" fillId="0" borderId="10" xfId="61" applyFont="1" applyFill="1" applyBorder="1" applyAlignment="1">
      <alignment horizontal="distributed" vertical="center" wrapText="1"/>
      <protection/>
    </xf>
    <xf numFmtId="0" fontId="2" fillId="0" borderId="10" xfId="0" applyFont="1" applyBorder="1" applyAlignment="1">
      <alignment horizontal="center" vertical="center" wrapText="1"/>
    </xf>
    <xf numFmtId="0" fontId="2" fillId="33" borderId="10" xfId="0" applyFont="1" applyFill="1" applyBorder="1" applyAlignment="1">
      <alignment horizontal="distributed" vertical="center"/>
    </xf>
    <xf numFmtId="0" fontId="4" fillId="33" borderId="10" xfId="61" applyFont="1" applyFill="1" applyBorder="1" applyAlignment="1">
      <alignment horizontal="distributed" vertical="center" wrapText="1"/>
      <protection/>
    </xf>
    <xf numFmtId="0" fontId="0" fillId="33" borderId="10" xfId="0" applyFill="1" applyBorder="1" applyAlignment="1">
      <alignment/>
    </xf>
    <xf numFmtId="0" fontId="2"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41" fontId="0" fillId="33" borderId="10" xfId="0" applyNumberFormat="1" applyFill="1" applyBorder="1" applyAlignment="1">
      <alignment horizontal="right" vertical="center"/>
    </xf>
    <xf numFmtId="0" fontId="0" fillId="0" borderId="0" xfId="0" applyAlignment="1">
      <alignment horizontal="right"/>
    </xf>
    <xf numFmtId="189" fontId="0" fillId="33" borderId="10" xfId="0" applyNumberFormat="1" applyFill="1" applyBorder="1" applyAlignment="1">
      <alignment/>
    </xf>
    <xf numFmtId="189" fontId="0" fillId="0" borderId="0" xfId="0" applyNumberFormat="1" applyAlignment="1">
      <alignment/>
    </xf>
    <xf numFmtId="189" fontId="2" fillId="0" borderId="10" xfId="0" applyNumberFormat="1" applyFont="1" applyFill="1" applyBorder="1" applyAlignment="1">
      <alignment horizontal="center" vertical="center"/>
    </xf>
    <xf numFmtId="12" fontId="2" fillId="0" borderId="10" xfId="0" applyNumberFormat="1" applyFont="1" applyFill="1" applyBorder="1" applyAlignment="1">
      <alignment horizontal="center" vertical="center"/>
    </xf>
    <xf numFmtId="41" fontId="0" fillId="0" borderId="10" xfId="0" applyNumberFormat="1" applyFill="1" applyBorder="1" applyAlignment="1">
      <alignment horizontal="right" vertical="center"/>
    </xf>
    <xf numFmtId="38" fontId="0" fillId="0" borderId="10" xfId="48" applyFont="1" applyFill="1" applyBorder="1" applyAlignment="1">
      <alignment horizontal="right" vertical="center" shrinkToFit="1"/>
    </xf>
    <xf numFmtId="0" fontId="0" fillId="0" borderId="0" xfId="0" applyFont="1" applyFill="1" applyBorder="1" applyAlignment="1">
      <alignment vertical="center"/>
    </xf>
    <xf numFmtId="0" fontId="4" fillId="0" borderId="0" xfId="61" applyFont="1" applyFill="1" applyBorder="1" applyAlignment="1">
      <alignment horizontal="distributed" vertical="center" wrapText="1"/>
      <protection/>
    </xf>
    <xf numFmtId="0" fontId="0" fillId="0" borderId="0" xfId="0" applyFill="1" applyBorder="1" applyAlignment="1">
      <alignment/>
    </xf>
    <xf numFmtId="189" fontId="0" fillId="0" borderId="0" xfId="0" applyNumberFormat="1" applyFill="1" applyBorder="1" applyAlignment="1">
      <alignment/>
    </xf>
    <xf numFmtId="41" fontId="0" fillId="0" borderId="0" xfId="0" applyNumberFormat="1" applyFill="1" applyBorder="1" applyAlignment="1">
      <alignment horizontal="right" vertical="center"/>
    </xf>
    <xf numFmtId="0" fontId="0" fillId="0" borderId="0" xfId="0" applyFill="1" applyAlignment="1">
      <alignment/>
    </xf>
    <xf numFmtId="0" fontId="2" fillId="0" borderId="0" xfId="0" applyFont="1" applyFill="1" applyBorder="1" applyAlignment="1">
      <alignment horizontal="left" vertical="top"/>
    </xf>
    <xf numFmtId="0" fontId="5" fillId="0" borderId="10" xfId="0" applyFont="1" applyBorder="1" applyAlignment="1">
      <alignment horizontal="center" vertical="center" wrapText="1"/>
    </xf>
    <xf numFmtId="185" fontId="0" fillId="0" borderId="10" xfId="0" applyNumberFormat="1" applyFont="1" applyFill="1" applyBorder="1" applyAlignment="1">
      <alignment vertical="center"/>
    </xf>
    <xf numFmtId="41" fontId="0" fillId="0" borderId="10" xfId="0" applyNumberFormat="1" applyFont="1" applyFill="1" applyBorder="1" applyAlignment="1">
      <alignment horizontal="right" vertical="center"/>
    </xf>
    <xf numFmtId="41" fontId="0" fillId="0" borderId="10" xfId="0" applyNumberFormat="1" applyFill="1" applyBorder="1" applyAlignment="1">
      <alignment vertical="center"/>
    </xf>
    <xf numFmtId="185" fontId="0" fillId="0" borderId="10" xfId="0" applyNumberFormat="1" applyFont="1" applyFill="1" applyBorder="1" applyAlignment="1">
      <alignment vertical="center"/>
    </xf>
    <xf numFmtId="0" fontId="2"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textRotation="255" shrinkToFit="1"/>
    </xf>
    <xf numFmtId="12" fontId="2" fillId="33" borderId="10" xfId="0" applyNumberFormat="1" applyFont="1" applyFill="1" applyBorder="1" applyAlignment="1">
      <alignment horizontal="center" vertical="center"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上水契約率調べ"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view="pageBreakPreview" zoomScaleNormal="70" zoomScaleSheetLayoutView="100" zoomScalePageLayoutView="0" workbookViewId="0" topLeftCell="A1">
      <selection activeCell="L6" sqref="L6"/>
    </sheetView>
  </sheetViews>
  <sheetFormatPr defaultColWidth="9.00390625" defaultRowHeight="13.5"/>
  <cols>
    <col min="1" max="1" width="6.625" style="0" customWidth="1"/>
    <col min="2" max="3" width="15.625" style="0" customWidth="1"/>
    <col min="4" max="4" width="23.125" style="0" customWidth="1"/>
    <col min="5" max="6" width="3.75390625" style="0" customWidth="1"/>
    <col min="7" max="7" width="5.00390625" style="0" customWidth="1"/>
    <col min="8" max="8" width="10.50390625" style="0" customWidth="1"/>
    <col min="9" max="11" width="10.625" style="0" customWidth="1"/>
    <col min="16" max="16" width="9.625" style="0" bestFit="1" customWidth="1"/>
    <col min="19" max="19" width="10.625" style="0" bestFit="1" customWidth="1"/>
  </cols>
  <sheetData>
    <row r="1" spans="8:13" s="1" customFormat="1" ht="30" customHeight="1">
      <c r="H1" s="5"/>
      <c r="I1" s="6" t="s">
        <v>9</v>
      </c>
      <c r="J1" s="6"/>
      <c r="K1" s="6"/>
      <c r="L1" s="6"/>
      <c r="M1" s="6"/>
    </row>
    <row r="2" spans="8:13" s="2" customFormat="1" ht="30" customHeight="1">
      <c r="H2" s="3"/>
      <c r="I2" s="4"/>
      <c r="J2" s="4"/>
      <c r="K2" s="4"/>
      <c r="L2" s="4"/>
      <c r="M2" s="4"/>
    </row>
    <row r="3" spans="1:13" s="7" customFormat="1" ht="20.25" customHeight="1">
      <c r="A3" s="27" t="s">
        <v>19</v>
      </c>
      <c r="H3" s="8"/>
      <c r="I3" s="9"/>
      <c r="J3" s="9"/>
      <c r="K3" s="9"/>
      <c r="L3" s="9"/>
      <c r="M3" s="9"/>
    </row>
    <row r="4" spans="1:11" ht="21.75" customHeight="1">
      <c r="A4" s="41" t="s">
        <v>35</v>
      </c>
      <c r="B4" s="39" t="s">
        <v>6</v>
      </c>
      <c r="C4" s="39" t="s">
        <v>10</v>
      </c>
      <c r="D4" s="39" t="s">
        <v>2</v>
      </c>
      <c r="E4" s="39" t="s">
        <v>3</v>
      </c>
      <c r="F4" s="39"/>
      <c r="G4" s="42" t="s">
        <v>4</v>
      </c>
      <c r="H4" s="40" t="s">
        <v>43</v>
      </c>
      <c r="I4" s="40"/>
      <c r="J4" s="40"/>
      <c r="K4" s="40"/>
    </row>
    <row r="5" spans="1:11" ht="39" customHeight="1">
      <c r="A5" s="41"/>
      <c r="B5" s="39"/>
      <c r="C5" s="39"/>
      <c r="D5" s="39"/>
      <c r="E5" s="17" t="s">
        <v>14</v>
      </c>
      <c r="F5" s="17" t="s">
        <v>15</v>
      </c>
      <c r="G5" s="42"/>
      <c r="H5" s="18" t="s">
        <v>1</v>
      </c>
      <c r="I5" s="18" t="s">
        <v>0</v>
      </c>
      <c r="J5" s="18" t="s">
        <v>5</v>
      </c>
      <c r="K5" s="18" t="s">
        <v>16</v>
      </c>
    </row>
    <row r="6" spans="1:11" ht="26.25" customHeight="1">
      <c r="A6" s="11" t="s">
        <v>36</v>
      </c>
      <c r="B6" s="12" t="s">
        <v>17</v>
      </c>
      <c r="C6" s="13"/>
      <c r="D6" s="34" t="s">
        <v>27</v>
      </c>
      <c r="E6" s="23">
        <v>27</v>
      </c>
      <c r="F6" s="23">
        <v>29</v>
      </c>
      <c r="G6" s="24">
        <v>0.25</v>
      </c>
      <c r="H6" s="35">
        <v>93301</v>
      </c>
      <c r="I6" s="25">
        <v>68848</v>
      </c>
      <c r="J6" s="25">
        <f>ROUNDDOWN(I6*G6,0)</f>
        <v>17212</v>
      </c>
      <c r="K6" s="26">
        <v>0</v>
      </c>
    </row>
    <row r="7" spans="1:11" ht="26.25" customHeight="1">
      <c r="A7" s="11" t="s">
        <v>36</v>
      </c>
      <c r="B7" s="12" t="s">
        <v>17</v>
      </c>
      <c r="C7" s="13"/>
      <c r="D7" s="34" t="s">
        <v>29</v>
      </c>
      <c r="E7" s="23">
        <v>29</v>
      </c>
      <c r="F7" s="23">
        <v>33</v>
      </c>
      <c r="G7" s="24">
        <v>0.3333333333333333</v>
      </c>
      <c r="H7" s="35">
        <v>27886</v>
      </c>
      <c r="I7" s="25">
        <v>22950</v>
      </c>
      <c r="J7" s="25">
        <f aca="true" t="shared" si="0" ref="J7:J15">ROUNDDOWN(I7*G7,0)</f>
        <v>7650</v>
      </c>
      <c r="K7" s="26">
        <v>0</v>
      </c>
    </row>
    <row r="8" spans="1:11" ht="26.25" customHeight="1">
      <c r="A8" s="11" t="s">
        <v>11</v>
      </c>
      <c r="B8" s="12" t="s">
        <v>12</v>
      </c>
      <c r="C8" s="13"/>
      <c r="D8" s="34" t="s">
        <v>29</v>
      </c>
      <c r="E8" s="23">
        <v>29</v>
      </c>
      <c r="F8" s="23">
        <v>33</v>
      </c>
      <c r="G8" s="24">
        <v>0.3333333333333333</v>
      </c>
      <c r="H8" s="35">
        <v>45479</v>
      </c>
      <c r="I8" s="25">
        <v>24234</v>
      </c>
      <c r="J8" s="25">
        <f t="shared" si="0"/>
        <v>8078</v>
      </c>
      <c r="K8" s="26">
        <v>8078</v>
      </c>
    </row>
    <row r="9" spans="1:11" ht="26.25" customHeight="1">
      <c r="A9" s="11" t="s">
        <v>37</v>
      </c>
      <c r="B9" s="12" t="s">
        <v>38</v>
      </c>
      <c r="C9" s="13"/>
      <c r="D9" s="34" t="s">
        <v>34</v>
      </c>
      <c r="E9" s="23">
        <v>29</v>
      </c>
      <c r="F9" s="23">
        <v>42</v>
      </c>
      <c r="G9" s="24">
        <v>0.25</v>
      </c>
      <c r="H9" s="35">
        <v>18203</v>
      </c>
      <c r="I9" s="25">
        <v>17969</v>
      </c>
      <c r="J9" s="25">
        <f t="shared" si="0"/>
        <v>4492</v>
      </c>
      <c r="K9" s="26">
        <v>4492</v>
      </c>
    </row>
    <row r="10" spans="1:11" ht="26.25" customHeight="1">
      <c r="A10" s="11" t="s">
        <v>8</v>
      </c>
      <c r="B10" s="12" t="s">
        <v>39</v>
      </c>
      <c r="C10" s="13"/>
      <c r="D10" s="34" t="s">
        <v>34</v>
      </c>
      <c r="E10" s="23">
        <v>29</v>
      </c>
      <c r="F10" s="23">
        <v>30</v>
      </c>
      <c r="G10" s="24">
        <v>0.25</v>
      </c>
      <c r="H10" s="36">
        <v>189994</v>
      </c>
      <c r="I10" s="25">
        <v>156940</v>
      </c>
      <c r="J10" s="25">
        <f t="shared" si="0"/>
        <v>39235</v>
      </c>
      <c r="K10" s="26">
        <v>39235</v>
      </c>
    </row>
    <row r="11" spans="1:11" ht="26.25" customHeight="1">
      <c r="A11" s="11" t="s">
        <v>37</v>
      </c>
      <c r="B11" s="12" t="s">
        <v>38</v>
      </c>
      <c r="C11" s="13"/>
      <c r="D11" s="34" t="s">
        <v>30</v>
      </c>
      <c r="E11" s="23">
        <v>29</v>
      </c>
      <c r="F11" s="23">
        <v>45</v>
      </c>
      <c r="G11" s="24">
        <v>0.25</v>
      </c>
      <c r="H11" s="37">
        <v>67455</v>
      </c>
      <c r="I11" s="25">
        <v>66128</v>
      </c>
      <c r="J11" s="25">
        <f t="shared" si="0"/>
        <v>16532</v>
      </c>
      <c r="K11" s="26">
        <v>0</v>
      </c>
    </row>
    <row r="12" spans="1:11" ht="26.25" customHeight="1">
      <c r="A12" s="11" t="s">
        <v>37</v>
      </c>
      <c r="B12" s="12" t="s">
        <v>38</v>
      </c>
      <c r="C12" s="13"/>
      <c r="D12" s="34" t="s">
        <v>40</v>
      </c>
      <c r="E12" s="23">
        <v>29</v>
      </c>
      <c r="F12" s="23">
        <v>39</v>
      </c>
      <c r="G12" s="24">
        <v>0.25</v>
      </c>
      <c r="H12" s="38">
        <v>14670</v>
      </c>
      <c r="I12" s="25">
        <v>2549</v>
      </c>
      <c r="J12" s="25">
        <f t="shared" si="0"/>
        <v>637</v>
      </c>
      <c r="K12" s="26">
        <v>637</v>
      </c>
    </row>
    <row r="13" spans="1:11" ht="26.25" customHeight="1">
      <c r="A13" s="11" t="s">
        <v>21</v>
      </c>
      <c r="B13" s="12" t="s">
        <v>28</v>
      </c>
      <c r="C13" s="13"/>
      <c r="D13" s="34" t="s">
        <v>29</v>
      </c>
      <c r="E13" s="23">
        <v>28</v>
      </c>
      <c r="F13" s="23">
        <v>31</v>
      </c>
      <c r="G13" s="24">
        <v>0.3333333333333333</v>
      </c>
      <c r="H13" s="35">
        <v>23447</v>
      </c>
      <c r="I13" s="25">
        <v>14043</v>
      </c>
      <c r="J13" s="25">
        <f t="shared" si="0"/>
        <v>4681</v>
      </c>
      <c r="K13" s="26">
        <v>0</v>
      </c>
    </row>
    <row r="14" spans="1:11" ht="26.25" customHeight="1">
      <c r="A14" s="11" t="s">
        <v>11</v>
      </c>
      <c r="B14" s="12" t="s">
        <v>20</v>
      </c>
      <c r="C14" s="13"/>
      <c r="D14" s="34" t="s">
        <v>30</v>
      </c>
      <c r="E14" s="23">
        <v>27</v>
      </c>
      <c r="F14" s="23">
        <v>29</v>
      </c>
      <c r="G14" s="24">
        <v>0.3333333333333333</v>
      </c>
      <c r="H14" s="35">
        <v>14807</v>
      </c>
      <c r="I14" s="25">
        <v>12948</v>
      </c>
      <c r="J14" s="25">
        <f t="shared" si="0"/>
        <v>4316</v>
      </c>
      <c r="K14" s="26">
        <v>0</v>
      </c>
    </row>
    <row r="15" spans="1:11" ht="26.25" customHeight="1">
      <c r="A15" s="11" t="s">
        <v>41</v>
      </c>
      <c r="B15" s="12" t="s">
        <v>26</v>
      </c>
      <c r="C15" s="13"/>
      <c r="D15" s="34" t="s">
        <v>40</v>
      </c>
      <c r="E15" s="23">
        <v>28</v>
      </c>
      <c r="F15" s="23">
        <v>32</v>
      </c>
      <c r="G15" s="24">
        <v>0.25</v>
      </c>
      <c r="H15" s="35">
        <v>348192</v>
      </c>
      <c r="I15" s="25">
        <v>21468</v>
      </c>
      <c r="J15" s="25">
        <f t="shared" si="0"/>
        <v>5367</v>
      </c>
      <c r="K15" s="26"/>
    </row>
    <row r="16" spans="1:11" ht="36" customHeight="1">
      <c r="A16" s="14" t="s">
        <v>7</v>
      </c>
      <c r="B16" s="15" t="s">
        <v>42</v>
      </c>
      <c r="C16" s="16"/>
      <c r="D16" s="15" t="s">
        <v>45</v>
      </c>
      <c r="E16" s="21"/>
      <c r="F16" s="21"/>
      <c r="G16" s="16"/>
      <c r="H16" s="19">
        <f>SUM(H6:H15)</f>
        <v>843434</v>
      </c>
      <c r="I16" s="19">
        <f>SUM(I6:I15)</f>
        <v>408077</v>
      </c>
      <c r="J16" s="19">
        <f>SUM(J6:J15)</f>
        <v>108200</v>
      </c>
      <c r="K16" s="19">
        <f>SUM(K6:K15)</f>
        <v>52442</v>
      </c>
    </row>
    <row r="17" spans="1:11" s="32" customFormat="1" ht="13.5">
      <c r="A17" s="33"/>
      <c r="B17" s="28"/>
      <c r="C17" s="29"/>
      <c r="D17" s="28"/>
      <c r="E17" s="30"/>
      <c r="F17" s="30"/>
      <c r="G17" s="29"/>
      <c r="H17" s="31"/>
      <c r="I17" s="31"/>
      <c r="J17" s="31"/>
      <c r="K17" s="31"/>
    </row>
    <row r="18" spans="1:11" ht="36" customHeight="1">
      <c r="A18" s="10" t="s">
        <v>44</v>
      </c>
      <c r="E18" s="22"/>
      <c r="F18" s="22"/>
      <c r="I18" s="20"/>
      <c r="J18" s="20"/>
      <c r="K18" s="20"/>
    </row>
    <row r="19" spans="1:11" ht="26.25" customHeight="1">
      <c r="A19" s="11" t="s">
        <v>21</v>
      </c>
      <c r="B19" s="12" t="s">
        <v>22</v>
      </c>
      <c r="C19" s="13" t="s">
        <v>23</v>
      </c>
      <c r="D19" s="13" t="s">
        <v>18</v>
      </c>
      <c r="E19" s="23">
        <v>28</v>
      </c>
      <c r="F19" s="23">
        <v>29</v>
      </c>
      <c r="G19" s="24">
        <v>0.25</v>
      </c>
      <c r="H19" s="35">
        <v>283699</v>
      </c>
      <c r="I19" s="25">
        <v>145932</v>
      </c>
      <c r="J19" s="25">
        <f>ROUNDDOWN(I19*G19,0)</f>
        <v>36483</v>
      </c>
      <c r="K19" s="26">
        <v>0</v>
      </c>
    </row>
    <row r="20" spans="1:11" ht="26.25" customHeight="1">
      <c r="A20" s="11" t="s">
        <v>46</v>
      </c>
      <c r="B20" s="12" t="s">
        <v>24</v>
      </c>
      <c r="C20" s="13" t="s">
        <v>25</v>
      </c>
      <c r="D20" s="13" t="s">
        <v>13</v>
      </c>
      <c r="E20" s="23">
        <v>26</v>
      </c>
      <c r="F20" s="23">
        <v>29</v>
      </c>
      <c r="G20" s="24">
        <v>0.3333333333333333</v>
      </c>
      <c r="H20" s="35">
        <v>93128</v>
      </c>
      <c r="I20" s="25">
        <v>65811</v>
      </c>
      <c r="J20" s="25">
        <f>ROUNDDOWN(I20*G20,0)</f>
        <v>21937</v>
      </c>
      <c r="K20" s="26">
        <v>0</v>
      </c>
    </row>
    <row r="21" spans="1:11" ht="36" customHeight="1">
      <c r="A21" s="14" t="s">
        <v>7</v>
      </c>
      <c r="B21" s="15" t="s">
        <v>31</v>
      </c>
      <c r="C21" s="16"/>
      <c r="D21" s="15" t="s">
        <v>32</v>
      </c>
      <c r="E21" s="21"/>
      <c r="F21" s="21"/>
      <c r="G21" s="16"/>
      <c r="H21" s="19">
        <f>SUM(H19:H20)</f>
        <v>376827</v>
      </c>
      <c r="I21" s="19">
        <f>SUM(I19:I20)</f>
        <v>211743</v>
      </c>
      <c r="J21" s="19">
        <f>SUM(J19:J20)</f>
        <v>58420</v>
      </c>
      <c r="K21" s="19">
        <f>SUM(K19:K20)</f>
        <v>0</v>
      </c>
    </row>
    <row r="22" ht="13.5">
      <c r="A22" t="s">
        <v>33</v>
      </c>
    </row>
  </sheetData>
  <sheetProtection/>
  <mergeCells count="7">
    <mergeCell ref="E4:F4"/>
    <mergeCell ref="H4:K4"/>
    <mergeCell ref="B4:B5"/>
    <mergeCell ref="A4:A5"/>
    <mergeCell ref="C4:C5"/>
    <mergeCell ref="D4:D5"/>
    <mergeCell ref="G4:G5"/>
  </mergeCells>
  <printOptions/>
  <pageMargins left="0.7" right="0.7" top="0.75" bottom="0.75" header="0.3" footer="0.3"/>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Administrator</cp:lastModifiedBy>
  <cp:lastPrinted>2019-06-04T09:24:06Z</cp:lastPrinted>
  <dcterms:created xsi:type="dcterms:W3CDTF">2000-01-06T07:53:54Z</dcterms:created>
  <dcterms:modified xsi:type="dcterms:W3CDTF">2019-06-04T09:24:11Z</dcterms:modified>
  <cp:category/>
  <cp:version/>
  <cp:contentType/>
  <cp:contentStatus/>
</cp:coreProperties>
</file>