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22" sheetId="2" r:id="rId1"/>
  </sheets>
  <definedNames>
    <definedName name="_xlnm._FilterDatabase" localSheetId="0" hidden="1">'27-22'!$A$6:$R$247</definedName>
    <definedName name="_xlnm.Print_Area" localSheetId="0">'27-22'!$A$1:$AB$249</definedName>
    <definedName name="_xlnm.Print_Titles" localSheetId="0">'27-22'!$1:$6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7" i="2" l="1"/>
  <c r="Q166" i="2"/>
  <c r="Q140" i="2"/>
  <c r="Q110" i="2"/>
  <c r="Q84" i="2"/>
  <c r="Q48" i="2"/>
  <c r="D247" i="2"/>
  <c r="E247" i="2"/>
  <c r="F247" i="2"/>
  <c r="G247" i="2"/>
  <c r="H247" i="2"/>
  <c r="I247" i="2"/>
  <c r="J247" i="2"/>
  <c r="K247" i="2"/>
  <c r="L247" i="2"/>
  <c r="M247" i="2"/>
  <c r="O247" i="2"/>
  <c r="S247" i="2"/>
  <c r="U247" i="2"/>
  <c r="W247" i="2"/>
  <c r="Y247" i="2"/>
  <c r="AB247" i="2"/>
  <c r="E221" i="2"/>
  <c r="F221" i="2"/>
  <c r="G221" i="2"/>
  <c r="H221" i="2"/>
  <c r="I221" i="2"/>
  <c r="J221" i="2"/>
  <c r="K221" i="2"/>
  <c r="L221" i="2"/>
  <c r="M221" i="2"/>
  <c r="O221" i="2"/>
  <c r="Q221" i="2"/>
  <c r="S221" i="2"/>
  <c r="U221" i="2"/>
  <c r="W221" i="2"/>
  <c r="Y221" i="2"/>
  <c r="AB221" i="2"/>
  <c r="D221" i="2"/>
  <c r="E197" i="2"/>
  <c r="F197" i="2"/>
  <c r="G197" i="2"/>
  <c r="H197" i="2"/>
  <c r="I197" i="2"/>
  <c r="J197" i="2"/>
  <c r="K197" i="2"/>
  <c r="L197" i="2"/>
  <c r="M197" i="2"/>
  <c r="O197" i="2"/>
  <c r="Q197" i="2"/>
  <c r="S197" i="2"/>
  <c r="U197" i="2"/>
  <c r="W197" i="2"/>
  <c r="Y197" i="2"/>
  <c r="AB197" i="2"/>
  <c r="D197" i="2"/>
  <c r="D181" i="2"/>
  <c r="E181" i="2"/>
  <c r="F181" i="2"/>
  <c r="G181" i="2"/>
  <c r="H181" i="2"/>
  <c r="I181" i="2"/>
  <c r="J181" i="2"/>
  <c r="K181" i="2"/>
  <c r="L181" i="2"/>
  <c r="M181" i="2"/>
  <c r="O181" i="2"/>
  <c r="Q181" i="2"/>
  <c r="S181" i="2"/>
  <c r="U181" i="2"/>
  <c r="W181" i="2"/>
  <c r="Y181" i="2"/>
  <c r="AB181" i="2"/>
  <c r="AB166" i="2"/>
  <c r="E166" i="2"/>
  <c r="F166" i="2"/>
  <c r="G166" i="2"/>
  <c r="H166" i="2"/>
  <c r="I166" i="2"/>
  <c r="J166" i="2"/>
  <c r="K166" i="2"/>
  <c r="L166" i="2"/>
  <c r="M166" i="2"/>
  <c r="O166" i="2"/>
  <c r="S166" i="2"/>
  <c r="U166" i="2"/>
  <c r="W166" i="2"/>
  <c r="Y166" i="2"/>
  <c r="D166" i="2"/>
  <c r="E140" i="2"/>
  <c r="F140" i="2"/>
  <c r="G140" i="2"/>
  <c r="H140" i="2"/>
  <c r="I140" i="2"/>
  <c r="J140" i="2"/>
  <c r="K140" i="2"/>
  <c r="L140" i="2"/>
  <c r="M140" i="2"/>
  <c r="O140" i="2"/>
  <c r="S140" i="2"/>
  <c r="U140" i="2"/>
  <c r="W140" i="2"/>
  <c r="Y140" i="2"/>
  <c r="AB140" i="2"/>
  <c r="D140" i="2"/>
  <c r="D110" i="2"/>
  <c r="E110" i="2"/>
  <c r="F110" i="2"/>
  <c r="G110" i="2"/>
  <c r="H110" i="2"/>
  <c r="I110" i="2"/>
  <c r="J110" i="2"/>
  <c r="K110" i="2"/>
  <c r="L110" i="2"/>
  <c r="M110" i="2"/>
  <c r="O110" i="2"/>
  <c r="S110" i="2"/>
  <c r="U110" i="2"/>
  <c r="W110" i="2"/>
  <c r="Y110" i="2"/>
  <c r="AA110" i="2"/>
  <c r="V110" i="2" s="1"/>
  <c r="E84" i="2"/>
  <c r="F84" i="2"/>
  <c r="G84" i="2"/>
  <c r="H84" i="2"/>
  <c r="I84" i="2"/>
  <c r="J84" i="2"/>
  <c r="K84" i="2"/>
  <c r="L84" i="2"/>
  <c r="M84" i="2"/>
  <c r="O84" i="2"/>
  <c r="S84" i="2"/>
  <c r="U84" i="2"/>
  <c r="W84" i="2"/>
  <c r="Y84" i="2"/>
  <c r="AB84" i="2"/>
  <c r="D84" i="2"/>
  <c r="D66" i="2"/>
  <c r="E66" i="2"/>
  <c r="F66" i="2"/>
  <c r="G66" i="2"/>
  <c r="G249" i="2" s="1"/>
  <c r="H66" i="2"/>
  <c r="I66" i="2"/>
  <c r="J66" i="2"/>
  <c r="K66" i="2"/>
  <c r="L66" i="2"/>
  <c r="M66" i="2"/>
  <c r="O66" i="2"/>
  <c r="Q66" i="2"/>
  <c r="S66" i="2"/>
  <c r="U66" i="2"/>
  <c r="W66" i="2"/>
  <c r="W249" i="2" s="1"/>
  <c r="Y66" i="2"/>
  <c r="E48" i="2"/>
  <c r="E249" i="2" s="1"/>
  <c r="F48" i="2"/>
  <c r="F249" i="2" s="1"/>
  <c r="G48" i="2"/>
  <c r="H48" i="2"/>
  <c r="H249" i="2" s="1"/>
  <c r="I48" i="2"/>
  <c r="I249" i="2" s="1"/>
  <c r="J48" i="2"/>
  <c r="J249" i="2" s="1"/>
  <c r="K48" i="2"/>
  <c r="K249" i="2" s="1"/>
  <c r="L48" i="2"/>
  <c r="L249" i="2" s="1"/>
  <c r="M48" i="2"/>
  <c r="M249" i="2" s="1"/>
  <c r="O48" i="2"/>
  <c r="O249" i="2" s="1"/>
  <c r="S48" i="2"/>
  <c r="U48" i="2"/>
  <c r="W48" i="2"/>
  <c r="Y48" i="2"/>
  <c r="AB48" i="2"/>
  <c r="AA246" i="2"/>
  <c r="AA245" i="2"/>
  <c r="AA244" i="2"/>
  <c r="AA243" i="2"/>
  <c r="AA242" i="2"/>
  <c r="AA241" i="2"/>
  <c r="AA240" i="2"/>
  <c r="AA239" i="2"/>
  <c r="AA238" i="2"/>
  <c r="AA237" i="2"/>
  <c r="AA236" i="2"/>
  <c r="AA235" i="2"/>
  <c r="AA234" i="2"/>
  <c r="AA233" i="2"/>
  <c r="AA232" i="2"/>
  <c r="AA231" i="2"/>
  <c r="Z231" i="2" s="1"/>
  <c r="AA230" i="2"/>
  <c r="AA229" i="2"/>
  <c r="AA228" i="2"/>
  <c r="AA227" i="2"/>
  <c r="AA226" i="2"/>
  <c r="AA225" i="2"/>
  <c r="AA224" i="2"/>
  <c r="AA223" i="2"/>
  <c r="X223" i="2" s="1"/>
  <c r="AA220" i="2"/>
  <c r="AA219" i="2"/>
  <c r="AA218" i="2"/>
  <c r="AA217" i="2"/>
  <c r="AA216" i="2"/>
  <c r="AA215" i="2"/>
  <c r="AA214" i="2"/>
  <c r="X214" i="2" s="1"/>
  <c r="AA213" i="2"/>
  <c r="AA212" i="2"/>
  <c r="AA211" i="2"/>
  <c r="AA210" i="2"/>
  <c r="AA209" i="2"/>
  <c r="AA208" i="2"/>
  <c r="AA207" i="2"/>
  <c r="R207" i="2" s="1"/>
  <c r="AA206" i="2"/>
  <c r="X206" i="2" s="1"/>
  <c r="AA205" i="2"/>
  <c r="AA204" i="2"/>
  <c r="AA203" i="2"/>
  <c r="AA202" i="2"/>
  <c r="AA201" i="2"/>
  <c r="AA200" i="2"/>
  <c r="AA199" i="2"/>
  <c r="AA196" i="2"/>
  <c r="AA195" i="2"/>
  <c r="AA194" i="2"/>
  <c r="AA193" i="2"/>
  <c r="AA192" i="2"/>
  <c r="AA191" i="2"/>
  <c r="AA190" i="2"/>
  <c r="AA189" i="2"/>
  <c r="AA188" i="2"/>
  <c r="AA187" i="2"/>
  <c r="AA186" i="2"/>
  <c r="AA185" i="2"/>
  <c r="AA184" i="2"/>
  <c r="AA183" i="2"/>
  <c r="AA180" i="2"/>
  <c r="AA179" i="2"/>
  <c r="AA178" i="2"/>
  <c r="AA177" i="2"/>
  <c r="AA176" i="2"/>
  <c r="AA175" i="2"/>
  <c r="AA174" i="2"/>
  <c r="R174" i="2" s="1"/>
  <c r="AA173" i="2"/>
  <c r="AA172" i="2"/>
  <c r="AA171" i="2"/>
  <c r="AA170" i="2"/>
  <c r="AA169" i="2"/>
  <c r="AA168" i="2"/>
  <c r="AA181" i="2" s="1"/>
  <c r="V181" i="2" s="1"/>
  <c r="AA165" i="2"/>
  <c r="AA164" i="2"/>
  <c r="AA163" i="2"/>
  <c r="AA162" i="2"/>
  <c r="AA161" i="2"/>
  <c r="AA160" i="2"/>
  <c r="AA159" i="2"/>
  <c r="AA158" i="2"/>
  <c r="AA157" i="2"/>
  <c r="AA156" i="2"/>
  <c r="AA155" i="2"/>
  <c r="AA154" i="2"/>
  <c r="AA153" i="2"/>
  <c r="AA152" i="2"/>
  <c r="AA151" i="2"/>
  <c r="AA150" i="2"/>
  <c r="R150" i="2" s="1"/>
  <c r="AA149" i="2"/>
  <c r="AA148" i="2"/>
  <c r="AA147" i="2"/>
  <c r="AA146" i="2"/>
  <c r="AA145" i="2"/>
  <c r="AA144" i="2"/>
  <c r="AA143" i="2"/>
  <c r="AA166" i="2" s="1"/>
  <c r="X166" i="2" s="1"/>
  <c r="AA142" i="2"/>
  <c r="R142" i="2" s="1"/>
  <c r="AA139" i="2"/>
  <c r="X139" i="2" s="1"/>
  <c r="AA138" i="2"/>
  <c r="AA137" i="2"/>
  <c r="AA136" i="2"/>
  <c r="AA135" i="2"/>
  <c r="X135" i="2" s="1"/>
  <c r="AA134" i="2"/>
  <c r="X134" i="2" s="1"/>
  <c r="AA133" i="2"/>
  <c r="AA132" i="2"/>
  <c r="AA131" i="2"/>
  <c r="X131" i="2" s="1"/>
  <c r="AA130" i="2"/>
  <c r="AA129" i="2"/>
  <c r="AA128" i="2"/>
  <c r="AA127" i="2"/>
  <c r="X127" i="2" s="1"/>
  <c r="AA126" i="2"/>
  <c r="AA125" i="2"/>
  <c r="AA124" i="2"/>
  <c r="AA123" i="2"/>
  <c r="X123" i="2" s="1"/>
  <c r="AA122" i="2"/>
  <c r="AA121" i="2"/>
  <c r="X121" i="2" s="1"/>
  <c r="AA120" i="2"/>
  <c r="AA119" i="2"/>
  <c r="X119" i="2" s="1"/>
  <c r="AA118" i="2"/>
  <c r="X118" i="2" s="1"/>
  <c r="AA117" i="2"/>
  <c r="AA116" i="2"/>
  <c r="AA115" i="2"/>
  <c r="X115" i="2" s="1"/>
  <c r="AA114" i="2"/>
  <c r="AA113" i="2"/>
  <c r="X113" i="2" s="1"/>
  <c r="AA112" i="2"/>
  <c r="AA109" i="2"/>
  <c r="AA108" i="2"/>
  <c r="X108" i="2" s="1"/>
  <c r="AA107" i="2"/>
  <c r="AA106" i="2"/>
  <c r="X106" i="2" s="1"/>
  <c r="AA105" i="2"/>
  <c r="AA104" i="2"/>
  <c r="AA103" i="2"/>
  <c r="AA102" i="2"/>
  <c r="AA101" i="2"/>
  <c r="AA100" i="2"/>
  <c r="AA99" i="2"/>
  <c r="T99" i="2" s="1"/>
  <c r="AA98" i="2"/>
  <c r="X98" i="2" s="1"/>
  <c r="AA97" i="2"/>
  <c r="AA96" i="2"/>
  <c r="AA95" i="2"/>
  <c r="AA94" i="2"/>
  <c r="X94" i="2" s="1"/>
  <c r="AA93" i="2"/>
  <c r="AA92" i="2"/>
  <c r="AA91" i="2"/>
  <c r="T91" i="2" s="1"/>
  <c r="AA90" i="2"/>
  <c r="X90" i="2" s="1"/>
  <c r="AA89" i="2"/>
  <c r="AA88" i="2"/>
  <c r="AA87" i="2"/>
  <c r="T87" i="2" s="1"/>
  <c r="AA86" i="2"/>
  <c r="AA83" i="2"/>
  <c r="R83" i="2" s="1"/>
  <c r="AA82" i="2"/>
  <c r="T82" i="2" s="1"/>
  <c r="AA81" i="2"/>
  <c r="AA80" i="2"/>
  <c r="AA79" i="2"/>
  <c r="AA78" i="2"/>
  <c r="AA77" i="2"/>
  <c r="X77" i="2" s="1"/>
  <c r="AA76" i="2"/>
  <c r="AA75" i="2"/>
  <c r="R75" i="2" s="1"/>
  <c r="AA74" i="2"/>
  <c r="AA73" i="2"/>
  <c r="AA72" i="2"/>
  <c r="AA71" i="2"/>
  <c r="AA70" i="2"/>
  <c r="AA69" i="2"/>
  <c r="X69" i="2" s="1"/>
  <c r="AA68" i="2"/>
  <c r="AA84" i="2" s="1"/>
  <c r="R84" i="2" s="1"/>
  <c r="AA65" i="2"/>
  <c r="X65" i="2" s="1"/>
  <c r="AA64" i="2"/>
  <c r="AA63" i="2"/>
  <c r="AA62" i="2"/>
  <c r="AA61" i="2"/>
  <c r="AA60" i="2"/>
  <c r="AA59" i="2"/>
  <c r="AA58" i="2"/>
  <c r="R58" i="2" s="1"/>
  <c r="AA57" i="2"/>
  <c r="AA56" i="2"/>
  <c r="AA55" i="2"/>
  <c r="AA54" i="2"/>
  <c r="AA53" i="2"/>
  <c r="AA52" i="2"/>
  <c r="AA51" i="2"/>
  <c r="AA50" i="2"/>
  <c r="R50" i="2" s="1"/>
  <c r="AA47" i="2"/>
  <c r="AA46" i="2"/>
  <c r="AA45" i="2"/>
  <c r="AA44" i="2"/>
  <c r="AA43" i="2"/>
  <c r="AA42" i="2"/>
  <c r="AA41" i="2"/>
  <c r="T41" i="2" s="1"/>
  <c r="AA40" i="2"/>
  <c r="AA39" i="2"/>
  <c r="AA38" i="2"/>
  <c r="AA37" i="2"/>
  <c r="AA36" i="2"/>
  <c r="AA35" i="2"/>
  <c r="AA34" i="2"/>
  <c r="AA33" i="2"/>
  <c r="T33" i="2" s="1"/>
  <c r="AA32" i="2"/>
  <c r="AA31" i="2"/>
  <c r="AA30" i="2"/>
  <c r="AA29" i="2"/>
  <c r="AA28" i="2"/>
  <c r="AA27" i="2"/>
  <c r="AA26" i="2"/>
  <c r="AA25" i="2"/>
  <c r="AA24" i="2"/>
  <c r="AA23" i="2"/>
  <c r="T23" i="2" s="1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245" i="2"/>
  <c r="Z244" i="2"/>
  <c r="Z243" i="2"/>
  <c r="Z241" i="2"/>
  <c r="Z237" i="2"/>
  <c r="Z236" i="2"/>
  <c r="Z233" i="2"/>
  <c r="Z229" i="2"/>
  <c r="Z228" i="2"/>
  <c r="Z225" i="2"/>
  <c r="Z220" i="2"/>
  <c r="Z217" i="2"/>
  <c r="Z216" i="2"/>
  <c r="Z212" i="2"/>
  <c r="Z209" i="2"/>
  <c r="Z208" i="2"/>
  <c r="Z204" i="2"/>
  <c r="Z201" i="2"/>
  <c r="Z200" i="2"/>
  <c r="Z193" i="2"/>
  <c r="Z192" i="2"/>
  <c r="Z189" i="2"/>
  <c r="Z185" i="2"/>
  <c r="Z184" i="2"/>
  <c r="Z180" i="2"/>
  <c r="Z176" i="2"/>
  <c r="Z172" i="2"/>
  <c r="Z168" i="2"/>
  <c r="Z165" i="2"/>
  <c r="Z164" i="2"/>
  <c r="Z161" i="2"/>
  <c r="Z160" i="2"/>
  <c r="Z157" i="2"/>
  <c r="Z153" i="2"/>
  <c r="Z152" i="2"/>
  <c r="Z151" i="2"/>
  <c r="Z149" i="2"/>
  <c r="Z145" i="2"/>
  <c r="Z144" i="2"/>
  <c r="Z136" i="2"/>
  <c r="Z133" i="2"/>
  <c r="Z132" i="2"/>
  <c r="Z131" i="2"/>
  <c r="Z128" i="2"/>
  <c r="Z127" i="2"/>
  <c r="Z124" i="2"/>
  <c r="Z121" i="2"/>
  <c r="Z120" i="2"/>
  <c r="Z116" i="2"/>
  <c r="Z115" i="2"/>
  <c r="Z113" i="2"/>
  <c r="Z112" i="2"/>
  <c r="Z109" i="2"/>
  <c r="Z108" i="2"/>
  <c r="Z105" i="2"/>
  <c r="Z101" i="2"/>
  <c r="Z97" i="2"/>
  <c r="Z93" i="2"/>
  <c r="Z90" i="2"/>
  <c r="Z89" i="2"/>
  <c r="Z80" i="2"/>
  <c r="Z77" i="2"/>
  <c r="Z76" i="2"/>
  <c r="Z68" i="2"/>
  <c r="Z65" i="2"/>
  <c r="Z61" i="2"/>
  <c r="Z57" i="2"/>
  <c r="Z53" i="2"/>
  <c r="Z52" i="2"/>
  <c r="Z44" i="2"/>
  <c r="Z41" i="2"/>
  <c r="Z40" i="2"/>
  <c r="Z36" i="2"/>
  <c r="Z32" i="2"/>
  <c r="Z28" i="2"/>
  <c r="Z25" i="2"/>
  <c r="Z24" i="2"/>
  <c r="Z20" i="2"/>
  <c r="Z17" i="2"/>
  <c r="Z16" i="2"/>
  <c r="Z12" i="2"/>
  <c r="Z9" i="2"/>
  <c r="Z8" i="2"/>
  <c r="X245" i="2"/>
  <c r="X241" i="2"/>
  <c r="X240" i="2"/>
  <c r="X237" i="2"/>
  <c r="X236" i="2"/>
  <c r="X235" i="2"/>
  <c r="X233" i="2"/>
  <c r="X229" i="2"/>
  <c r="X228" i="2"/>
  <c r="X225" i="2"/>
  <c r="X220" i="2"/>
  <c r="X217" i="2"/>
  <c r="X216" i="2"/>
  <c r="X212" i="2"/>
  <c r="X209" i="2"/>
  <c r="X208" i="2"/>
  <c r="X204" i="2"/>
  <c r="X201" i="2"/>
  <c r="X200" i="2"/>
  <c r="X193" i="2"/>
  <c r="X192" i="2"/>
  <c r="X189" i="2"/>
  <c r="X186" i="2"/>
  <c r="X185" i="2"/>
  <c r="X180" i="2"/>
  <c r="X177" i="2"/>
  <c r="X176" i="2"/>
  <c r="X172" i="2"/>
  <c r="X168" i="2"/>
  <c r="X165" i="2"/>
  <c r="X161" i="2"/>
  <c r="X160" i="2"/>
  <c r="X159" i="2"/>
  <c r="X157" i="2"/>
  <c r="X153" i="2"/>
  <c r="X152" i="2"/>
  <c r="X149" i="2"/>
  <c r="X145" i="2"/>
  <c r="X144" i="2"/>
  <c r="X136" i="2"/>
  <c r="X133" i="2"/>
  <c r="X132" i="2"/>
  <c r="X128" i="2"/>
  <c r="X126" i="2"/>
  <c r="X125" i="2"/>
  <c r="X124" i="2"/>
  <c r="X120" i="2"/>
  <c r="X117" i="2"/>
  <c r="X116" i="2"/>
  <c r="X112" i="2"/>
  <c r="X109" i="2"/>
  <c r="X105" i="2"/>
  <c r="X104" i="2"/>
  <c r="X102" i="2"/>
  <c r="X101" i="2"/>
  <c r="X97" i="2"/>
  <c r="X93" i="2"/>
  <c r="X89" i="2"/>
  <c r="X88" i="2"/>
  <c r="X81" i="2"/>
  <c r="X80" i="2"/>
  <c r="X76" i="2"/>
  <c r="X73" i="2"/>
  <c r="X68" i="2"/>
  <c r="X64" i="2"/>
  <c r="X61" i="2"/>
  <c r="X57" i="2"/>
  <c r="X56" i="2"/>
  <c r="X53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V245" i="2"/>
  <c r="V244" i="2"/>
  <c r="V243" i="2"/>
  <c r="V241" i="2"/>
  <c r="V237" i="2"/>
  <c r="V236" i="2"/>
  <c r="V233" i="2"/>
  <c r="V229" i="2"/>
  <c r="V228" i="2"/>
  <c r="V225" i="2"/>
  <c r="V220" i="2"/>
  <c r="V217" i="2"/>
  <c r="V216" i="2"/>
  <c r="V212" i="2"/>
  <c r="V209" i="2"/>
  <c r="V208" i="2"/>
  <c r="V204" i="2"/>
  <c r="V201" i="2"/>
  <c r="V200" i="2"/>
  <c r="V193" i="2"/>
  <c r="V192" i="2"/>
  <c r="V189" i="2"/>
  <c r="V185" i="2"/>
  <c r="V184" i="2"/>
  <c r="V180" i="2"/>
  <c r="V176" i="2"/>
  <c r="V172" i="2"/>
  <c r="V168" i="2"/>
  <c r="V165" i="2"/>
  <c r="V164" i="2"/>
  <c r="V161" i="2"/>
  <c r="V160" i="2"/>
  <c r="V157" i="2"/>
  <c r="V153" i="2"/>
  <c r="V152" i="2"/>
  <c r="V151" i="2"/>
  <c r="V149" i="2"/>
  <c r="V145" i="2"/>
  <c r="V144" i="2"/>
  <c r="V136" i="2"/>
  <c r="V133" i="2"/>
  <c r="V132" i="2"/>
  <c r="V131" i="2"/>
  <c r="V128" i="2"/>
  <c r="V127" i="2"/>
  <c r="V124" i="2"/>
  <c r="V121" i="2"/>
  <c r="V120" i="2"/>
  <c r="V116" i="2"/>
  <c r="V115" i="2"/>
  <c r="V113" i="2"/>
  <c r="V112" i="2"/>
  <c r="V109" i="2"/>
  <c r="V108" i="2"/>
  <c r="V105" i="2"/>
  <c r="V101" i="2"/>
  <c r="V100" i="2"/>
  <c r="V97" i="2"/>
  <c r="V93" i="2"/>
  <c r="V90" i="2"/>
  <c r="V89" i="2"/>
  <c r="V80" i="2"/>
  <c r="V77" i="2"/>
  <c r="V76" i="2"/>
  <c r="V69" i="2"/>
  <c r="V68" i="2"/>
  <c r="V65" i="2"/>
  <c r="V61" i="2"/>
  <c r="V60" i="2"/>
  <c r="V57" i="2"/>
  <c r="V53" i="2"/>
  <c r="V52" i="2"/>
  <c r="V44" i="2"/>
  <c r="V41" i="2"/>
  <c r="V40" i="2"/>
  <c r="V36" i="2"/>
  <c r="V33" i="2"/>
  <c r="V32" i="2"/>
  <c r="V28" i="2"/>
  <c r="V25" i="2"/>
  <c r="V24" i="2"/>
  <c r="V20" i="2"/>
  <c r="V17" i="2"/>
  <c r="V16" i="2"/>
  <c r="V12" i="2"/>
  <c r="V9" i="2"/>
  <c r="V8" i="2"/>
  <c r="T245" i="2"/>
  <c r="T241" i="2"/>
  <c r="T240" i="2"/>
  <c r="T237" i="2"/>
  <c r="T236" i="2"/>
  <c r="T235" i="2"/>
  <c r="T233" i="2"/>
  <c r="T229" i="2"/>
  <c r="T228" i="2"/>
  <c r="T225" i="2"/>
  <c r="T220" i="2"/>
  <c r="T217" i="2"/>
  <c r="T216" i="2"/>
  <c r="T212" i="2"/>
  <c r="T209" i="2"/>
  <c r="T208" i="2"/>
  <c r="T204" i="2"/>
  <c r="T201" i="2"/>
  <c r="T200" i="2"/>
  <c r="T193" i="2"/>
  <c r="T192" i="2"/>
  <c r="T189" i="2"/>
  <c r="T186" i="2"/>
  <c r="T185" i="2"/>
  <c r="T180" i="2"/>
  <c r="T177" i="2"/>
  <c r="T176" i="2"/>
  <c r="T172" i="2"/>
  <c r="T168" i="2"/>
  <c r="T165" i="2"/>
  <c r="T161" i="2"/>
  <c r="T160" i="2"/>
  <c r="T157" i="2"/>
  <c r="T153" i="2"/>
  <c r="T152" i="2"/>
  <c r="T149" i="2"/>
  <c r="T145" i="2"/>
  <c r="T144" i="2"/>
  <c r="T139" i="2"/>
  <c r="T136" i="2"/>
  <c r="T135" i="2"/>
  <c r="T133" i="2"/>
  <c r="T132" i="2"/>
  <c r="T128" i="2"/>
  <c r="T125" i="2"/>
  <c r="T124" i="2"/>
  <c r="T123" i="2"/>
  <c r="T121" i="2"/>
  <c r="T120" i="2"/>
  <c r="T119" i="2"/>
  <c r="T116" i="2"/>
  <c r="T113" i="2"/>
  <c r="T112" i="2"/>
  <c r="T109" i="2"/>
  <c r="T108" i="2"/>
  <c r="T107" i="2"/>
  <c r="T105" i="2"/>
  <c r="T103" i="2"/>
  <c r="T101" i="2"/>
  <c r="T97" i="2"/>
  <c r="T93" i="2"/>
  <c r="T89" i="2"/>
  <c r="T88" i="2"/>
  <c r="T80" i="2"/>
  <c r="T77" i="2"/>
  <c r="T76" i="2"/>
  <c r="T70" i="2"/>
  <c r="T69" i="2"/>
  <c r="T68" i="2"/>
  <c r="T65" i="2"/>
  <c r="T64" i="2"/>
  <c r="T61" i="2"/>
  <c r="T57" i="2"/>
  <c r="T56" i="2"/>
  <c r="T53" i="2"/>
  <c r="T47" i="2"/>
  <c r="T45" i="2"/>
  <c r="T44" i="2"/>
  <c r="T43" i="2"/>
  <c r="T40" i="2"/>
  <c r="T37" i="2"/>
  <c r="T36" i="2"/>
  <c r="T32" i="2"/>
  <c r="T31" i="2"/>
  <c r="T29" i="2"/>
  <c r="T28" i="2"/>
  <c r="T27" i="2"/>
  <c r="T25" i="2"/>
  <c r="T24" i="2"/>
  <c r="T20" i="2"/>
  <c r="T17" i="2"/>
  <c r="T16" i="2"/>
  <c r="T15" i="2"/>
  <c r="T13" i="2"/>
  <c r="T12" i="2"/>
  <c r="T11" i="2"/>
  <c r="T9" i="2"/>
  <c r="T8" i="2"/>
  <c r="R245" i="2"/>
  <c r="R244" i="2"/>
  <c r="R241" i="2"/>
  <c r="R240" i="2"/>
  <c r="R237" i="2"/>
  <c r="R236" i="2"/>
  <c r="R233" i="2"/>
  <c r="R232" i="2"/>
  <c r="R229" i="2"/>
  <c r="R228" i="2"/>
  <c r="R225" i="2"/>
  <c r="R224" i="2"/>
  <c r="R220" i="2"/>
  <c r="R217" i="2"/>
  <c r="R216" i="2"/>
  <c r="R215" i="2"/>
  <c r="R213" i="2"/>
  <c r="R212" i="2"/>
  <c r="R211" i="2"/>
  <c r="R209" i="2"/>
  <c r="R208" i="2"/>
  <c r="R205" i="2"/>
  <c r="R204" i="2"/>
  <c r="R201" i="2"/>
  <c r="R200" i="2"/>
  <c r="R199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0" i="2"/>
  <c r="R177" i="2"/>
  <c r="R176" i="2"/>
  <c r="R172" i="2"/>
  <c r="R169" i="2"/>
  <c r="R168" i="2"/>
  <c r="R165" i="2"/>
  <c r="R164" i="2"/>
  <c r="R162" i="2"/>
  <c r="R161" i="2"/>
  <c r="R160" i="2"/>
  <c r="R157" i="2"/>
  <c r="R156" i="2"/>
  <c r="R153" i="2"/>
  <c r="R152" i="2"/>
  <c r="R149" i="2"/>
  <c r="R148" i="2"/>
  <c r="R145" i="2"/>
  <c r="R144" i="2"/>
  <c r="R139" i="2"/>
  <c r="R137" i="2"/>
  <c r="R136" i="2"/>
  <c r="R135" i="2"/>
  <c r="R133" i="2"/>
  <c r="R132" i="2"/>
  <c r="R131" i="2"/>
  <c r="R129" i="2"/>
  <c r="R128" i="2"/>
  <c r="R127" i="2"/>
  <c r="R125" i="2"/>
  <c r="R124" i="2"/>
  <c r="R123" i="2"/>
  <c r="R121" i="2"/>
  <c r="R120" i="2"/>
  <c r="R119" i="2"/>
  <c r="R117" i="2"/>
  <c r="R116" i="2"/>
  <c r="R115" i="2"/>
  <c r="R113" i="2"/>
  <c r="R112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4" i="2"/>
  <c r="R93" i="2"/>
  <c r="R92" i="2"/>
  <c r="R91" i="2"/>
  <c r="R90" i="2"/>
  <c r="R89" i="2"/>
  <c r="R88" i="2"/>
  <c r="R87" i="2"/>
  <c r="R86" i="2"/>
  <c r="R81" i="2"/>
  <c r="R80" i="2"/>
  <c r="R77" i="2"/>
  <c r="R76" i="2"/>
  <c r="R73" i="2"/>
  <c r="R69" i="2"/>
  <c r="R68" i="2"/>
  <c r="R65" i="2"/>
  <c r="R64" i="2"/>
  <c r="R61" i="2"/>
  <c r="R60" i="2"/>
  <c r="R57" i="2"/>
  <c r="R56" i="2"/>
  <c r="R53" i="2"/>
  <c r="R52" i="2"/>
  <c r="R47" i="2"/>
  <c r="R45" i="2"/>
  <c r="R44" i="2"/>
  <c r="R43" i="2"/>
  <c r="R41" i="2"/>
  <c r="R40" i="2"/>
  <c r="R39" i="2"/>
  <c r="R37" i="2"/>
  <c r="R36" i="2"/>
  <c r="R35" i="2"/>
  <c r="R33" i="2"/>
  <c r="R32" i="2"/>
  <c r="R31" i="2"/>
  <c r="R29" i="2"/>
  <c r="R28" i="2"/>
  <c r="R27" i="2"/>
  <c r="R25" i="2"/>
  <c r="R24" i="2"/>
  <c r="R23" i="2"/>
  <c r="R21" i="2"/>
  <c r="R20" i="2"/>
  <c r="R19" i="2"/>
  <c r="R17" i="2"/>
  <c r="R16" i="2"/>
  <c r="R15" i="2"/>
  <c r="R13" i="2"/>
  <c r="R12" i="2"/>
  <c r="R11" i="2"/>
  <c r="R9" i="2"/>
  <c r="R8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47" i="2" s="1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221" i="2" s="1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97" i="2" s="1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81" i="2" s="1"/>
  <c r="P167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40" i="2" s="1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48" i="2" s="1"/>
  <c r="V166" i="2" l="1"/>
  <c r="X140" i="2"/>
  <c r="Z13" i="2"/>
  <c r="V13" i="2"/>
  <c r="Z21" i="2"/>
  <c r="V21" i="2"/>
  <c r="T21" i="2"/>
  <c r="Z29" i="2"/>
  <c r="V29" i="2"/>
  <c r="Z37" i="2"/>
  <c r="V37" i="2"/>
  <c r="Z45" i="2"/>
  <c r="V45" i="2"/>
  <c r="Z73" i="2"/>
  <c r="V73" i="2"/>
  <c r="T73" i="2"/>
  <c r="Z81" i="2"/>
  <c r="V81" i="2"/>
  <c r="T81" i="2"/>
  <c r="Z117" i="2"/>
  <c r="V117" i="2"/>
  <c r="T117" i="2"/>
  <c r="Z125" i="2"/>
  <c r="V125" i="2"/>
  <c r="X129" i="2"/>
  <c r="Z129" i="2"/>
  <c r="V129" i="2"/>
  <c r="T129" i="2"/>
  <c r="Z137" i="2"/>
  <c r="X137" i="2"/>
  <c r="V137" i="2"/>
  <c r="T137" i="2"/>
  <c r="Z163" i="2"/>
  <c r="V163" i="2"/>
  <c r="Z169" i="2"/>
  <c r="V169" i="2"/>
  <c r="X169" i="2"/>
  <c r="T169" i="2"/>
  <c r="Z177" i="2"/>
  <c r="V177" i="2"/>
  <c r="AA197" i="2"/>
  <c r="T197" i="2" s="1"/>
  <c r="Z205" i="2"/>
  <c r="X205" i="2"/>
  <c r="V205" i="2"/>
  <c r="T205" i="2"/>
  <c r="Z213" i="2"/>
  <c r="X213" i="2"/>
  <c r="V213" i="2"/>
  <c r="T213" i="2"/>
  <c r="X239" i="2"/>
  <c r="T239" i="2"/>
  <c r="S249" i="2"/>
  <c r="Z110" i="2"/>
  <c r="X181" i="2"/>
  <c r="V197" i="2"/>
  <c r="T84" i="2"/>
  <c r="X110" i="2"/>
  <c r="T181" i="2"/>
  <c r="Z181" i="2"/>
  <c r="X247" i="2"/>
  <c r="P84" i="2"/>
  <c r="P110" i="2"/>
  <c r="P166" i="2"/>
  <c r="X52" i="2"/>
  <c r="T52" i="2"/>
  <c r="Z56" i="2"/>
  <c r="V56" i="2"/>
  <c r="X60" i="2"/>
  <c r="T60" i="2"/>
  <c r="Z64" i="2"/>
  <c r="V64" i="2"/>
  <c r="Z88" i="2"/>
  <c r="V88" i="2"/>
  <c r="X92" i="2"/>
  <c r="T92" i="2"/>
  <c r="Z92" i="2"/>
  <c r="V92" i="2"/>
  <c r="T100" i="2"/>
  <c r="X100" i="2"/>
  <c r="Z104" i="2"/>
  <c r="V104" i="2"/>
  <c r="T104" i="2"/>
  <c r="T148" i="2"/>
  <c r="Z148" i="2"/>
  <c r="X148" i="2"/>
  <c r="V148" i="2"/>
  <c r="Z156" i="2"/>
  <c r="V156" i="2"/>
  <c r="T156" i="2"/>
  <c r="X156" i="2"/>
  <c r="X164" i="2"/>
  <c r="T164" i="2"/>
  <c r="X184" i="2"/>
  <c r="T184" i="2"/>
  <c r="Z188" i="2"/>
  <c r="X188" i="2"/>
  <c r="V188" i="2"/>
  <c r="T188" i="2"/>
  <c r="Z196" i="2"/>
  <c r="X196" i="2"/>
  <c r="V196" i="2"/>
  <c r="T196" i="2"/>
  <c r="Z224" i="2"/>
  <c r="X224" i="2"/>
  <c r="V224" i="2"/>
  <c r="T224" i="2"/>
  <c r="Z232" i="2"/>
  <c r="X232" i="2"/>
  <c r="V232" i="2"/>
  <c r="T232" i="2"/>
  <c r="Z240" i="2"/>
  <c r="V240" i="2"/>
  <c r="X244" i="2"/>
  <c r="T244" i="2"/>
  <c r="Y249" i="2"/>
  <c r="V66" i="2"/>
  <c r="AA140" i="2"/>
  <c r="V140" i="2" s="1"/>
  <c r="AA247" i="2"/>
  <c r="V247" i="2" s="1"/>
  <c r="Z84" i="2"/>
  <c r="R166" i="2"/>
  <c r="V84" i="2"/>
  <c r="T110" i="2"/>
  <c r="Z166" i="2"/>
  <c r="R181" i="2"/>
  <c r="Q249" i="2"/>
  <c r="P66" i="2"/>
  <c r="P249" i="2" s="1"/>
  <c r="Z33" i="2"/>
  <c r="Z60" i="2"/>
  <c r="Z69" i="2"/>
  <c r="Z100" i="2"/>
  <c r="AA221" i="2"/>
  <c r="X221" i="2" s="1"/>
  <c r="X84" i="2"/>
  <c r="T166" i="2"/>
  <c r="Z247" i="2"/>
  <c r="R110" i="2"/>
  <c r="U249" i="2"/>
  <c r="AA66" i="2"/>
  <c r="T66" i="2" s="1"/>
  <c r="T10" i="2"/>
  <c r="Z10" i="2"/>
  <c r="V10" i="2"/>
  <c r="T18" i="2"/>
  <c r="Z18" i="2"/>
  <c r="V18" i="2"/>
  <c r="T22" i="2"/>
  <c r="Z22" i="2"/>
  <c r="V22" i="2"/>
  <c r="T30" i="2"/>
  <c r="Z30" i="2"/>
  <c r="V30" i="2"/>
  <c r="T38" i="2"/>
  <c r="Z38" i="2"/>
  <c r="V38" i="2"/>
  <c r="T46" i="2"/>
  <c r="Z46" i="2"/>
  <c r="V46" i="2"/>
  <c r="Z54" i="2"/>
  <c r="X54" i="2"/>
  <c r="V54" i="2"/>
  <c r="T54" i="2"/>
  <c r="Z62" i="2"/>
  <c r="X62" i="2"/>
  <c r="V62" i="2"/>
  <c r="T62" i="2"/>
  <c r="Z70" i="2"/>
  <c r="X70" i="2"/>
  <c r="V70" i="2"/>
  <c r="Z78" i="2"/>
  <c r="X78" i="2"/>
  <c r="V78" i="2"/>
  <c r="Z86" i="2"/>
  <c r="V86" i="2"/>
  <c r="Z102" i="2"/>
  <c r="V102" i="2"/>
  <c r="Z114" i="2"/>
  <c r="V114" i="2"/>
  <c r="T114" i="2"/>
  <c r="Z122" i="2"/>
  <c r="V122" i="2"/>
  <c r="T122" i="2"/>
  <c r="Z130" i="2"/>
  <c r="V130" i="2"/>
  <c r="T130" i="2"/>
  <c r="Z138" i="2"/>
  <c r="V138" i="2"/>
  <c r="T138" i="2"/>
  <c r="Z146" i="2"/>
  <c r="X146" i="2"/>
  <c r="V146" i="2"/>
  <c r="T146" i="2"/>
  <c r="Z154" i="2"/>
  <c r="X154" i="2"/>
  <c r="V154" i="2"/>
  <c r="T154" i="2"/>
  <c r="Z162" i="2"/>
  <c r="X162" i="2"/>
  <c r="V162" i="2"/>
  <c r="T162" i="2"/>
  <c r="Z170" i="2"/>
  <c r="X170" i="2"/>
  <c r="V170" i="2"/>
  <c r="T170" i="2"/>
  <c r="Z178" i="2"/>
  <c r="X178" i="2"/>
  <c r="V178" i="2"/>
  <c r="T178" i="2"/>
  <c r="Z186" i="2"/>
  <c r="V186" i="2"/>
  <c r="X194" i="2"/>
  <c r="T194" i="2"/>
  <c r="R202" i="2"/>
  <c r="Z202" i="2"/>
  <c r="V202" i="2"/>
  <c r="R210" i="2"/>
  <c r="Z210" i="2"/>
  <c r="V210" i="2"/>
  <c r="Z230" i="2"/>
  <c r="X230" i="2"/>
  <c r="V230" i="2"/>
  <c r="T230" i="2"/>
  <c r="R230" i="2"/>
  <c r="Z234" i="2"/>
  <c r="X234" i="2"/>
  <c r="V234" i="2"/>
  <c r="T234" i="2"/>
  <c r="R234" i="2"/>
  <c r="Z242" i="2"/>
  <c r="X242" i="2"/>
  <c r="V242" i="2"/>
  <c r="T242" i="2"/>
  <c r="R242" i="2"/>
  <c r="R70" i="2"/>
  <c r="R78" i="2"/>
  <c r="R82" i="2"/>
  <c r="Z11" i="2"/>
  <c r="V11" i="2"/>
  <c r="Z19" i="2"/>
  <c r="V19" i="2"/>
  <c r="Z27" i="2"/>
  <c r="V27" i="2"/>
  <c r="Z39" i="2"/>
  <c r="V39" i="2"/>
  <c r="Z47" i="2"/>
  <c r="V47" i="2"/>
  <c r="T55" i="2"/>
  <c r="X55" i="2"/>
  <c r="T63" i="2"/>
  <c r="Z63" i="2"/>
  <c r="V63" i="2"/>
  <c r="Z71" i="2"/>
  <c r="X71" i="2"/>
  <c r="V71" i="2"/>
  <c r="T71" i="2"/>
  <c r="Z79" i="2"/>
  <c r="X79" i="2"/>
  <c r="V79" i="2"/>
  <c r="T79" i="2"/>
  <c r="Z87" i="2"/>
  <c r="X87" i="2"/>
  <c r="V87" i="2"/>
  <c r="Z103" i="2"/>
  <c r="X103" i="2"/>
  <c r="V103" i="2"/>
  <c r="X147" i="2"/>
  <c r="T147" i="2"/>
  <c r="Z155" i="2"/>
  <c r="V155" i="2"/>
  <c r="T155" i="2"/>
  <c r="R155" i="2"/>
  <c r="Z179" i="2"/>
  <c r="X179" i="2"/>
  <c r="V179" i="2"/>
  <c r="T179" i="2"/>
  <c r="R179" i="2"/>
  <c r="Z187" i="2"/>
  <c r="X187" i="2"/>
  <c r="V187" i="2"/>
  <c r="T187" i="2"/>
  <c r="Z195" i="2"/>
  <c r="X195" i="2"/>
  <c r="V195" i="2"/>
  <c r="T195" i="2"/>
  <c r="Z203" i="2"/>
  <c r="V203" i="2"/>
  <c r="Z211" i="2"/>
  <c r="V211" i="2"/>
  <c r="X227" i="2"/>
  <c r="T227" i="2"/>
  <c r="R227" i="2"/>
  <c r="Z235" i="2"/>
  <c r="V235" i="2"/>
  <c r="R235" i="2"/>
  <c r="R54" i="2"/>
  <c r="R62" i="2"/>
  <c r="R71" i="2"/>
  <c r="R79" i="2"/>
  <c r="R146" i="2"/>
  <c r="R154" i="2"/>
  <c r="R170" i="2"/>
  <c r="R178" i="2"/>
  <c r="T39" i="2"/>
  <c r="T78" i="2"/>
  <c r="T115" i="2"/>
  <c r="T131" i="2"/>
  <c r="T202" i="2"/>
  <c r="T206" i="2"/>
  <c r="T210" i="2"/>
  <c r="T214" i="2"/>
  <c r="T223" i="2"/>
  <c r="V55" i="2"/>
  <c r="V106" i="2"/>
  <c r="V123" i="2"/>
  <c r="V139" i="2"/>
  <c r="V147" i="2"/>
  <c r="V194" i="2"/>
  <c r="V231" i="2"/>
  <c r="X63" i="2"/>
  <c r="X86" i="2"/>
  <c r="X155" i="2"/>
  <c r="X202" i="2"/>
  <c r="X210" i="2"/>
  <c r="Z55" i="2"/>
  <c r="Z106" i="2"/>
  <c r="Z123" i="2"/>
  <c r="Z139" i="2"/>
  <c r="Z147" i="2"/>
  <c r="Z194" i="2"/>
  <c r="T14" i="2"/>
  <c r="Z14" i="2"/>
  <c r="V14" i="2"/>
  <c r="T26" i="2"/>
  <c r="Z26" i="2"/>
  <c r="V26" i="2"/>
  <c r="T34" i="2"/>
  <c r="Z34" i="2"/>
  <c r="V34" i="2"/>
  <c r="T42" i="2"/>
  <c r="Z42" i="2"/>
  <c r="V42" i="2"/>
  <c r="Z50" i="2"/>
  <c r="X50" i="2"/>
  <c r="V50" i="2"/>
  <c r="T50" i="2"/>
  <c r="Z58" i="2"/>
  <c r="X58" i="2"/>
  <c r="V58" i="2"/>
  <c r="T58" i="2"/>
  <c r="Z74" i="2"/>
  <c r="X74" i="2"/>
  <c r="V74" i="2"/>
  <c r="Z82" i="2"/>
  <c r="X82" i="2"/>
  <c r="V82" i="2"/>
  <c r="Z98" i="2"/>
  <c r="V98" i="2"/>
  <c r="Z118" i="2"/>
  <c r="V118" i="2"/>
  <c r="T118" i="2"/>
  <c r="Z126" i="2"/>
  <c r="V126" i="2"/>
  <c r="T126" i="2"/>
  <c r="Z134" i="2"/>
  <c r="V134" i="2"/>
  <c r="T134" i="2"/>
  <c r="Z142" i="2"/>
  <c r="X142" i="2"/>
  <c r="V142" i="2"/>
  <c r="T142" i="2"/>
  <c r="Z150" i="2"/>
  <c r="X150" i="2"/>
  <c r="V150" i="2"/>
  <c r="T150" i="2"/>
  <c r="Z158" i="2"/>
  <c r="X158" i="2"/>
  <c r="V158" i="2"/>
  <c r="T158" i="2"/>
  <c r="Z174" i="2"/>
  <c r="X174" i="2"/>
  <c r="V174" i="2"/>
  <c r="T174" i="2"/>
  <c r="X190" i="2"/>
  <c r="T190" i="2"/>
  <c r="R206" i="2"/>
  <c r="Z206" i="2"/>
  <c r="V206" i="2"/>
  <c r="R214" i="2"/>
  <c r="Z214" i="2"/>
  <c r="V214" i="2"/>
  <c r="Z226" i="2"/>
  <c r="X226" i="2"/>
  <c r="V226" i="2"/>
  <c r="T226" i="2"/>
  <c r="R226" i="2"/>
  <c r="Z238" i="2"/>
  <c r="X238" i="2"/>
  <c r="V238" i="2"/>
  <c r="T238" i="2"/>
  <c r="R238" i="2"/>
  <c r="Z246" i="2"/>
  <c r="X246" i="2"/>
  <c r="V246" i="2"/>
  <c r="T246" i="2"/>
  <c r="R246" i="2"/>
  <c r="R74" i="2"/>
  <c r="R158" i="2"/>
  <c r="X122" i="2"/>
  <c r="X138" i="2"/>
  <c r="Z15" i="2"/>
  <c r="V15" i="2"/>
  <c r="Z23" i="2"/>
  <c r="V23" i="2"/>
  <c r="Z31" i="2"/>
  <c r="V31" i="2"/>
  <c r="Z35" i="2"/>
  <c r="V35" i="2"/>
  <c r="Z43" i="2"/>
  <c r="V43" i="2"/>
  <c r="X51" i="2"/>
  <c r="T51" i="2"/>
  <c r="Z59" i="2"/>
  <c r="V59" i="2"/>
  <c r="T59" i="2"/>
  <c r="Z75" i="2"/>
  <c r="X75" i="2"/>
  <c r="V75" i="2"/>
  <c r="T75" i="2"/>
  <c r="Z83" i="2"/>
  <c r="X83" i="2"/>
  <c r="V83" i="2"/>
  <c r="T83" i="2"/>
  <c r="Z91" i="2"/>
  <c r="X91" i="2"/>
  <c r="V91" i="2"/>
  <c r="Z99" i="2"/>
  <c r="X99" i="2"/>
  <c r="V99" i="2"/>
  <c r="Z107" i="2"/>
  <c r="X107" i="2"/>
  <c r="V107" i="2"/>
  <c r="T143" i="2"/>
  <c r="Z143" i="2"/>
  <c r="V143" i="2"/>
  <c r="T151" i="2"/>
  <c r="X151" i="2"/>
  <c r="T159" i="2"/>
  <c r="R159" i="2"/>
  <c r="Z159" i="2"/>
  <c r="V159" i="2"/>
  <c r="X163" i="2"/>
  <c r="T163" i="2"/>
  <c r="R163" i="2"/>
  <c r="Z171" i="2"/>
  <c r="X171" i="2"/>
  <c r="V171" i="2"/>
  <c r="T171" i="2"/>
  <c r="Z175" i="2"/>
  <c r="X175" i="2"/>
  <c r="V175" i="2"/>
  <c r="T175" i="2"/>
  <c r="Z183" i="2"/>
  <c r="X183" i="2"/>
  <c r="V183" i="2"/>
  <c r="T183" i="2"/>
  <c r="Z191" i="2"/>
  <c r="X191" i="2"/>
  <c r="V191" i="2"/>
  <c r="T191" i="2"/>
  <c r="Z199" i="2"/>
  <c r="V199" i="2"/>
  <c r="Z207" i="2"/>
  <c r="V207" i="2"/>
  <c r="Z215" i="2"/>
  <c r="V215" i="2"/>
  <c r="R223" i="2"/>
  <c r="Z223" i="2"/>
  <c r="V223" i="2"/>
  <c r="R231" i="2"/>
  <c r="X231" i="2"/>
  <c r="T231" i="2"/>
  <c r="R239" i="2"/>
  <c r="Z239" i="2"/>
  <c r="V239" i="2"/>
  <c r="X243" i="2"/>
  <c r="T243" i="2"/>
  <c r="R243" i="2"/>
  <c r="R10" i="2"/>
  <c r="R14" i="2"/>
  <c r="R18" i="2"/>
  <c r="R22" i="2"/>
  <c r="R26" i="2"/>
  <c r="R30" i="2"/>
  <c r="R34" i="2"/>
  <c r="R38" i="2"/>
  <c r="R42" i="2"/>
  <c r="R46" i="2"/>
  <c r="R51" i="2"/>
  <c r="R55" i="2"/>
  <c r="R59" i="2"/>
  <c r="R63" i="2"/>
  <c r="R114" i="2"/>
  <c r="R118" i="2"/>
  <c r="R122" i="2"/>
  <c r="R126" i="2"/>
  <c r="R130" i="2"/>
  <c r="R134" i="2"/>
  <c r="R138" i="2"/>
  <c r="R143" i="2"/>
  <c r="R147" i="2"/>
  <c r="R151" i="2"/>
  <c r="R171" i="2"/>
  <c r="R175" i="2"/>
  <c r="R203" i="2"/>
  <c r="T19" i="2"/>
  <c r="T35" i="2"/>
  <c r="T74" i="2"/>
  <c r="T86" i="2"/>
  <c r="T90" i="2"/>
  <c r="T94" i="2"/>
  <c r="T98" i="2"/>
  <c r="T102" i="2"/>
  <c r="T106" i="2"/>
  <c r="T127" i="2"/>
  <c r="T199" i="2"/>
  <c r="T203" i="2"/>
  <c r="T207" i="2"/>
  <c r="T211" i="2"/>
  <c r="T215" i="2"/>
  <c r="V51" i="2"/>
  <c r="V94" i="2"/>
  <c r="V119" i="2"/>
  <c r="V135" i="2"/>
  <c r="V190" i="2"/>
  <c r="V227" i="2"/>
  <c r="X59" i="2"/>
  <c r="X114" i="2"/>
  <c r="X130" i="2"/>
  <c r="X143" i="2"/>
  <c r="X199" i="2"/>
  <c r="X203" i="2"/>
  <c r="X207" i="2"/>
  <c r="X211" i="2"/>
  <c r="X215" i="2"/>
  <c r="Z51" i="2"/>
  <c r="Z94" i="2"/>
  <c r="Z119" i="2"/>
  <c r="Z135" i="2"/>
  <c r="Z190" i="2"/>
  <c r="Z227" i="2"/>
  <c r="V221" i="2" l="1"/>
  <c r="R197" i="2"/>
  <c r="R221" i="2"/>
  <c r="Z221" i="2"/>
  <c r="T221" i="2"/>
  <c r="R66" i="2"/>
  <c r="Z197" i="2"/>
  <c r="Z66" i="2"/>
  <c r="R140" i="2"/>
  <c r="T140" i="2"/>
  <c r="R247" i="2"/>
  <c r="X66" i="2"/>
  <c r="X197" i="2"/>
  <c r="T247" i="2"/>
  <c r="Z140" i="2"/>
  <c r="AB110" i="2"/>
  <c r="AB66" i="2"/>
  <c r="AB249" i="2" s="1"/>
  <c r="D48" i="2"/>
  <c r="D249" i="2" s="1"/>
  <c r="AA7" i="2"/>
  <c r="V7" i="2" l="1"/>
  <c r="AA48" i="2"/>
  <c r="Z7" i="2"/>
  <c r="R7" i="2"/>
  <c r="T7" i="2"/>
  <c r="X7" i="2"/>
  <c r="Z48" i="2" l="1"/>
  <c r="AA249" i="2"/>
  <c r="X48" i="2"/>
  <c r="V48" i="2"/>
  <c r="T48" i="2"/>
  <c r="R48" i="2"/>
  <c r="X249" i="2" l="1"/>
  <c r="T249" i="2"/>
  <c r="Z249" i="2"/>
  <c r="V249" i="2"/>
  <c r="R249" i="2"/>
</calcChain>
</file>

<file path=xl/sharedStrings.xml><?xml version="1.0" encoding="utf-8"?>
<sst xmlns="http://schemas.openxmlformats.org/spreadsheetml/2006/main" count="284" uniqueCount="256">
  <si>
    <t>２２．取水量及び浄水量（簡易水道）</t>
    <rPh sb="3" eb="5">
      <t>シュスイ</t>
    </rPh>
    <rPh sb="5" eb="6">
      <t>リョウ</t>
    </rPh>
    <rPh sb="6" eb="7">
      <t>オヨ</t>
    </rPh>
    <rPh sb="8" eb="10">
      <t>ジョウスイ</t>
    </rPh>
    <rPh sb="10" eb="11">
      <t>リョウ</t>
    </rPh>
    <rPh sb="12" eb="14">
      <t>カンイ</t>
    </rPh>
    <rPh sb="14" eb="16">
      <t>スイドウ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</si>
  <si>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</si>
  <si>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番号</t>
    <rPh sb="0" eb="2">
      <t>バンゴウ</t>
    </rPh>
    <phoneticPr fontId="4"/>
  </si>
  <si>
    <t>事業名</t>
    <phoneticPr fontId="4"/>
  </si>
  <si>
    <r>
      <t>年間取水量（m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</si>
  <si>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r>
      <t>年間浄水量（m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</si>
  <si>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t>地表水</t>
    <rPh sb="0" eb="2">
      <t>チヒョウ</t>
    </rPh>
    <rPh sb="2" eb="3">
      <t>スイ</t>
    </rPh>
    <phoneticPr fontId="4"/>
  </si>
  <si>
    <t>地下水</t>
    <rPh sb="0" eb="3">
      <t>チカスイ</t>
    </rPh>
    <phoneticPr fontId="4"/>
  </si>
  <si>
    <t>原水受水</t>
    <rPh sb="2" eb="3">
      <t>ジュ</t>
    </rPh>
    <rPh sb="3" eb="4">
      <t>スイ</t>
    </rPh>
    <phoneticPr fontId="4"/>
  </si>
  <si>
    <t>浄水受水</t>
    <rPh sb="2" eb="3">
      <t>ジュ</t>
    </rPh>
    <rPh sb="3" eb="4">
      <t>スイ</t>
    </rPh>
    <phoneticPr fontId="4"/>
  </si>
  <si>
    <t>その他
（湧水等）</t>
    <rPh sb="5" eb="7">
      <t>ユウスイ</t>
    </rPh>
    <rPh sb="7" eb="8">
      <t>トウ</t>
    </rPh>
    <phoneticPr fontId="4"/>
  </si>
  <si>
    <t>計</t>
    <rPh sb="0" eb="1">
      <t>ケイ</t>
    </rPh>
    <phoneticPr fontId="4"/>
  </si>
  <si>
    <t>消毒のみ</t>
    <phoneticPr fontId="4"/>
  </si>
  <si>
    <t>緩速ろ過</t>
    <rPh sb="3" eb="4">
      <t>カ</t>
    </rPh>
    <phoneticPr fontId="4"/>
  </si>
  <si>
    <t>急速ろ過</t>
    <rPh sb="3" eb="4">
      <t>カ</t>
    </rPh>
    <phoneticPr fontId="4"/>
  </si>
  <si>
    <t>膜ろ過</t>
    <phoneticPr fontId="4"/>
  </si>
  <si>
    <t>紫外線</t>
    <rPh sb="0" eb="3">
      <t>シガイセン</t>
    </rPh>
    <phoneticPr fontId="4"/>
  </si>
  <si>
    <t>うち高度浄水処理等</t>
    <rPh sb="2" eb="4">
      <t>コウド</t>
    </rPh>
    <rPh sb="4" eb="6">
      <t>ジョウスイ</t>
    </rPh>
    <rPh sb="6" eb="9">
      <t>ショリトウ</t>
    </rPh>
    <phoneticPr fontId="4"/>
  </si>
  <si>
    <t>ダム</t>
    <phoneticPr fontId="4"/>
  </si>
  <si>
    <t>湖沼水</t>
    <rPh sb="0" eb="2">
      <t>コショウ</t>
    </rPh>
    <phoneticPr fontId="4"/>
  </si>
  <si>
    <t>河川水
（自流）</t>
    <rPh sb="0" eb="3">
      <t>カセンスイ</t>
    </rPh>
    <phoneticPr fontId="4"/>
  </si>
  <si>
    <t>伏流水</t>
    <phoneticPr fontId="4"/>
  </si>
  <si>
    <t>浅井戸水</t>
    <rPh sb="3" eb="4">
      <t>スイ</t>
    </rPh>
    <phoneticPr fontId="4"/>
  </si>
  <si>
    <t>浅井戸数</t>
    <rPh sb="3" eb="4">
      <t>スウ</t>
    </rPh>
    <phoneticPr fontId="4"/>
  </si>
  <si>
    <t>深井戸水</t>
    <rPh sb="3" eb="4">
      <t>スイ</t>
    </rPh>
    <phoneticPr fontId="4"/>
  </si>
  <si>
    <t>深井戸数</t>
    <rPh sb="3" eb="4">
      <t>スウ</t>
    </rPh>
    <phoneticPr fontId="4"/>
  </si>
  <si>
    <t>量</t>
    <rPh sb="0" eb="1">
      <t>リョウ</t>
    </rPh>
    <phoneticPr fontId="4"/>
  </si>
  <si>
    <t>割合（%）</t>
    <rPh sb="0" eb="2">
      <t>ワリアイ</t>
    </rPh>
    <phoneticPr fontId="4"/>
  </si>
  <si>
    <t>割合（%）</t>
  </si>
  <si>
    <t>佐久</t>
  </si>
  <si>
    <t>菱野</t>
  </si>
  <si>
    <t>香坂東地</t>
  </si>
  <si>
    <t>西山</t>
  </si>
  <si>
    <t>布施</t>
  </si>
  <si>
    <t>長者原</t>
  </si>
  <si>
    <t>望月北御牧</t>
  </si>
  <si>
    <t>うぐいすの森自治会</t>
  </si>
  <si>
    <t>三区</t>
  </si>
  <si>
    <t>川平</t>
  </si>
  <si>
    <t>親沢</t>
  </si>
  <si>
    <t>小海軽井沢グリーンサイド別荘地</t>
    <rPh sb="0" eb="2">
      <t>コウミ</t>
    </rPh>
    <rPh sb="2" eb="5">
      <t>カルイザワ</t>
    </rPh>
    <rPh sb="12" eb="15">
      <t>ベッソウチ</t>
    </rPh>
    <phoneticPr fontId="7"/>
  </si>
  <si>
    <t>宿岩</t>
    <phoneticPr fontId="4"/>
  </si>
  <si>
    <t>八千穂高原</t>
    <phoneticPr fontId="4"/>
  </si>
  <si>
    <t>畑八</t>
  </si>
  <si>
    <t>八郡</t>
  </si>
  <si>
    <t>館向原</t>
  </si>
  <si>
    <t>本郷針の木沢</t>
  </si>
  <si>
    <t>影新田</t>
  </si>
  <si>
    <t>東地区</t>
  </si>
  <si>
    <t>シャトレーゼリゾート八ヶ岳</t>
  </si>
  <si>
    <t>川上村</t>
    <rPh sb="0" eb="2">
      <t>カワカミ</t>
    </rPh>
    <rPh sb="2" eb="3">
      <t>ムラ</t>
    </rPh>
    <phoneticPr fontId="4"/>
  </si>
  <si>
    <t>海尻</t>
  </si>
  <si>
    <t>海ノ口外五地区</t>
  </si>
  <si>
    <t>平沢</t>
  </si>
  <si>
    <t>板野</t>
  </si>
  <si>
    <t>南相木村</t>
  </si>
  <si>
    <t>北相木村</t>
  </si>
  <si>
    <t>高瀬沢</t>
  </si>
  <si>
    <t>丸紅南軽井沢</t>
  </si>
  <si>
    <t>太陽の森</t>
  </si>
  <si>
    <t>離山</t>
  </si>
  <si>
    <t>軽井沢湖畔保養地</t>
  </si>
  <si>
    <t>千ヶ滝</t>
  </si>
  <si>
    <t>三井不動産中軽井沢別荘地</t>
  </si>
  <si>
    <t>太平洋興発軽井沢別荘地</t>
  </si>
  <si>
    <t>八風の郷</t>
  </si>
  <si>
    <t>土屋別荘地</t>
  </si>
  <si>
    <t>旧軽井沢倶楽部</t>
  </si>
  <si>
    <t>姥、中尾</t>
  </si>
  <si>
    <t>夢の平</t>
  </si>
  <si>
    <t>白樺湖</t>
  </si>
  <si>
    <t>上小</t>
  </si>
  <si>
    <t>岩清水</t>
  </si>
  <si>
    <t>深山</t>
  </si>
  <si>
    <t>鹿教湯</t>
  </si>
  <si>
    <t>真田いずみの森</t>
  </si>
  <si>
    <t>武石</t>
  </si>
  <si>
    <t>獅子ヶ城</t>
  </si>
  <si>
    <t>長門</t>
  </si>
  <si>
    <t>和田</t>
  </si>
  <si>
    <t>滝ノ沢</t>
  </si>
  <si>
    <t>鷹山</t>
  </si>
  <si>
    <t>学者村</t>
  </si>
  <si>
    <t>美し松</t>
  </si>
  <si>
    <t>小茂ヶ谷</t>
  </si>
  <si>
    <t>姫木平</t>
  </si>
  <si>
    <t>強清水</t>
  </si>
  <si>
    <t>青木村</t>
  </si>
  <si>
    <t>諏訪</t>
  </si>
  <si>
    <t>山ノ神</t>
  </si>
  <si>
    <t>霧ヶ峰</t>
  </si>
  <si>
    <t>上野</t>
  </si>
  <si>
    <t>後山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</si>
  <si>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</si>
  <si>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</si>
  <si>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</si>
  <si>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</si>
  <si>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</si>
  <si>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</si>
  <si>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</si>
  <si>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ヴィラ奥蓼科</t>
  </si>
  <si>
    <t>鏡湖</t>
  </si>
  <si>
    <t>鹿山</t>
  </si>
  <si>
    <t>丸山</t>
  </si>
  <si>
    <t>上伊那</t>
  </si>
  <si>
    <t>上新山</t>
  </si>
  <si>
    <t>下新山</t>
  </si>
  <si>
    <t>ますみヶ丘</t>
  </si>
  <si>
    <t>長谷</t>
  </si>
  <si>
    <t>高遠町第一</t>
  </si>
  <si>
    <t>高遠町第二</t>
  </si>
  <si>
    <t>高遠町黒沢</t>
  </si>
  <si>
    <t>高遠町御堂垣外</t>
  </si>
  <si>
    <t>高遠町片倉</t>
  </si>
  <si>
    <t>高遠町晴ヶ峰</t>
  </si>
  <si>
    <t>高遠町辰尾</t>
  </si>
  <si>
    <t>川上</t>
  </si>
  <si>
    <t>門前</t>
  </si>
  <si>
    <t>下横川</t>
  </si>
  <si>
    <t>渡戸</t>
  </si>
  <si>
    <t>鴻ノ田</t>
  </si>
  <si>
    <t>唐木沢</t>
  </si>
  <si>
    <t>長岡</t>
  </si>
  <si>
    <t>上棚</t>
  </si>
  <si>
    <t>天王</t>
  </si>
  <si>
    <t>鹿垣</t>
  </si>
  <si>
    <t>日曽利</t>
  </si>
  <si>
    <t>神子柴</t>
  </si>
  <si>
    <t>下伊那</t>
  </si>
  <si>
    <t>遠山</t>
  </si>
  <si>
    <t>山吹</t>
  </si>
  <si>
    <t>阿南町</t>
    <rPh sb="0" eb="2">
      <t>アナン</t>
    </rPh>
    <rPh sb="2" eb="3">
      <t>チョウ</t>
    </rPh>
    <phoneticPr fontId="4"/>
  </si>
  <si>
    <t>第一</t>
  </si>
  <si>
    <t>第二</t>
  </si>
  <si>
    <t>大野</t>
  </si>
  <si>
    <t>園原</t>
  </si>
  <si>
    <t>本谷</t>
  </si>
  <si>
    <t>浪合</t>
  </si>
  <si>
    <t>清内路</t>
  </si>
  <si>
    <t>平谷村</t>
  </si>
  <si>
    <t>根羽</t>
  </si>
  <si>
    <t>小戸名</t>
  </si>
  <si>
    <t>下條村</t>
  </si>
  <si>
    <t>売木村</t>
  </si>
  <si>
    <t>平岡</t>
  </si>
  <si>
    <t>下山</t>
  </si>
  <si>
    <t>鶯巣</t>
  </si>
  <si>
    <t>向方</t>
  </si>
  <si>
    <t>泰阜村</t>
  </si>
  <si>
    <t>喬木</t>
  </si>
  <si>
    <t>南部</t>
  </si>
  <si>
    <t>大島</t>
  </si>
  <si>
    <t>北部</t>
  </si>
  <si>
    <t>堀越長沢</t>
  </si>
  <si>
    <t>大河原</t>
  </si>
  <si>
    <t>鹿塩</t>
  </si>
  <si>
    <t>木曽</t>
  </si>
  <si>
    <t>上松</t>
  </si>
  <si>
    <t>倉本</t>
  </si>
  <si>
    <t>三留野妻籠</t>
  </si>
  <si>
    <t>大山蘭</t>
  </si>
  <si>
    <t>田立</t>
  </si>
  <si>
    <t>川向</t>
  </si>
  <si>
    <t>宇山</t>
  </si>
  <si>
    <t>黒川</t>
  </si>
  <si>
    <t>熊沢</t>
  </si>
  <si>
    <t>中央部</t>
  </si>
  <si>
    <t>三岳</t>
  </si>
  <si>
    <t>日義</t>
  </si>
  <si>
    <t>末川</t>
  </si>
  <si>
    <t>開田高原</t>
  </si>
  <si>
    <t>冷川</t>
  </si>
  <si>
    <t>木曽駒高原</t>
  </si>
  <si>
    <t>木祖村</t>
    <rPh sb="0" eb="2">
      <t>キソ</t>
    </rPh>
    <rPh sb="2" eb="3">
      <t>ムラ</t>
    </rPh>
    <phoneticPr fontId="4"/>
  </si>
  <si>
    <t>王滝村</t>
  </si>
  <si>
    <t>滝越</t>
  </si>
  <si>
    <t>九蔵</t>
  </si>
  <si>
    <t>おんたけ高原</t>
  </si>
  <si>
    <t>大桑村</t>
  </si>
  <si>
    <t>赤松</t>
  </si>
  <si>
    <t>楢川</t>
  </si>
  <si>
    <t>あづみ野森</t>
  </si>
  <si>
    <t>有明高原D4地区</t>
  </si>
  <si>
    <t>麻績村</t>
  </si>
  <si>
    <t>生坂村</t>
  </si>
  <si>
    <t>清水高原</t>
  </si>
  <si>
    <t>朝日村</t>
    <phoneticPr fontId="4"/>
  </si>
  <si>
    <t>坂井</t>
  </si>
  <si>
    <t>坂北</t>
  </si>
  <si>
    <t>大沢</t>
  </si>
  <si>
    <t>乱橋</t>
  </si>
  <si>
    <t>本城</t>
  </si>
  <si>
    <t>北安曇</t>
  </si>
  <si>
    <t>八坂</t>
  </si>
  <si>
    <t>美麻</t>
  </si>
  <si>
    <t>青木</t>
  </si>
  <si>
    <t>中綱</t>
  </si>
  <si>
    <t>一津</t>
  </si>
  <si>
    <t>広津</t>
  </si>
  <si>
    <t>栂池</t>
  </si>
  <si>
    <t>若栗蕨平</t>
  </si>
  <si>
    <t>千国</t>
  </si>
  <si>
    <t>月岡雨中</t>
  </si>
  <si>
    <t>平間宮本</t>
  </si>
  <si>
    <t>池原</t>
  </si>
  <si>
    <t>中土</t>
  </si>
  <si>
    <t>清水山</t>
  </si>
  <si>
    <t>長野</t>
  </si>
  <si>
    <t>寺町北部</t>
  </si>
  <si>
    <t>大岡</t>
  </si>
  <si>
    <t>戸隠</t>
  </si>
  <si>
    <t>鬼無里</t>
  </si>
  <si>
    <t>信州新町</t>
  </si>
  <si>
    <t>中条</t>
  </si>
  <si>
    <t>中社</t>
  </si>
  <si>
    <t>峰の原</t>
  </si>
  <si>
    <t>菅平ｸﾞﾘｰﾝ別荘地</t>
  </si>
  <si>
    <t>大田原</t>
  </si>
  <si>
    <t>樺平</t>
  </si>
  <si>
    <t>桑原</t>
  </si>
  <si>
    <t>千曲高原ゴルフ</t>
  </si>
  <si>
    <t>網掛</t>
  </si>
  <si>
    <t>山田</t>
  </si>
  <si>
    <t>古海</t>
  </si>
  <si>
    <t>菅川</t>
  </si>
  <si>
    <t>野尻湖高原緑の村</t>
  </si>
  <si>
    <t>斑尾東急リゾート</t>
  </si>
  <si>
    <t>ｱｾﾞﾘｱ別荘分譲地</t>
  </si>
  <si>
    <t>飯綱牟礼ｴｺｰﾗﾝﾄﾞ</t>
  </si>
  <si>
    <t>小川村</t>
  </si>
  <si>
    <t>北信</t>
  </si>
  <si>
    <t>斑尾</t>
  </si>
  <si>
    <t>外様西部</t>
  </si>
  <si>
    <t>中谷</t>
  </si>
  <si>
    <t>北瑞</t>
  </si>
  <si>
    <t>温井上境</t>
  </si>
  <si>
    <t>藤沢桑名川</t>
  </si>
  <si>
    <t>四郷</t>
  </si>
  <si>
    <t>太田南部</t>
  </si>
  <si>
    <t>瑞穂南部</t>
  </si>
  <si>
    <t>神戸</t>
  </si>
  <si>
    <t>瑞穂中央</t>
  </si>
  <si>
    <t>三郷（旭）</t>
  </si>
  <si>
    <t>西大滝</t>
  </si>
  <si>
    <t>熟平</t>
  </si>
  <si>
    <t>丸池</t>
  </si>
  <si>
    <t>高社</t>
  </si>
  <si>
    <t>馬曲</t>
  </si>
  <si>
    <t>上ノ平</t>
  </si>
  <si>
    <t>平林・虫生</t>
  </si>
  <si>
    <t>七ヶ巻</t>
  </si>
  <si>
    <t>東大滝</t>
  </si>
  <si>
    <t>全県</t>
    <rPh sb="0" eb="1">
      <t>ゼン</t>
    </rPh>
    <rPh sb="1" eb="2">
      <t>ケン</t>
    </rPh>
    <phoneticPr fontId="4"/>
  </si>
  <si>
    <t>霧ヶ峰ビバルデの丘</t>
    <rPh sb="8" eb="9">
      <t>オカ</t>
    </rPh>
    <phoneticPr fontId="3"/>
  </si>
  <si>
    <t>栄村</t>
    <rPh sb="0" eb="2">
      <t>サカエムラ</t>
    </rPh>
    <phoneticPr fontId="3"/>
  </si>
  <si>
    <t>松本</t>
    <rPh sb="0" eb="2">
      <t>マツモト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</si>
</sst>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2" fillId="0" borderId="0" xfId="1" applyFont="1" applyFill="1" applyProtection="1">
      <alignment vertical="center"/>
    </xf>
    <xf numFmtId="38" fontId="2" fillId="0" borderId="0" xfId="1" applyNumberFormat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5" fillId="0" borderId="0" xfId="1" applyFont="1" applyFill="1" applyAlignment="1" applyProtection="1">
      <alignment horizontal="center" vertical="center" wrapText="1"/>
    </xf>
    <xf numFmtId="38" fontId="5" fillId="2" borderId="2" xfId="1" applyFont="1" applyFill="1" applyBorder="1" applyAlignment="1" applyProtection="1">
      <alignment horizontal="center" vertical="center" wrapText="1"/>
    </xf>
    <xf numFmtId="176" fontId="5" fillId="2" borderId="2" xfId="1" applyNumberFormat="1" applyFont="1" applyFill="1" applyBorder="1" applyAlignment="1" applyProtection="1">
      <alignment horizontal="center" vertical="center" wrapText="1"/>
    </xf>
    <xf numFmtId="38" fontId="5" fillId="3" borderId="14" xfId="1" applyFont="1" applyFill="1" applyBorder="1">
      <alignment vertical="center"/>
    </xf>
    <xf numFmtId="38" fontId="5" fillId="3" borderId="14" xfId="1" applyNumberFormat="1" applyFont="1" applyFill="1" applyBorder="1">
      <alignment vertical="center"/>
    </xf>
    <xf numFmtId="38" fontId="5" fillId="3" borderId="14" xfId="1" applyFont="1" applyFill="1" applyBorder="1" applyAlignment="1">
      <alignment vertical="center"/>
    </xf>
    <xf numFmtId="176" fontId="5" fillId="3" borderId="14" xfId="1" applyNumberFormat="1" applyFont="1" applyFill="1" applyBorder="1">
      <alignment vertical="center"/>
    </xf>
    <xf numFmtId="176" fontId="5" fillId="0" borderId="14" xfId="1" applyNumberFormat="1" applyFont="1" applyFill="1" applyBorder="1" applyAlignment="1">
      <alignment horizontal="right" vertical="center"/>
    </xf>
    <xf numFmtId="38" fontId="5" fillId="0" borderId="14" xfId="1" applyFont="1" applyFill="1" applyBorder="1">
      <alignment vertical="center"/>
    </xf>
    <xf numFmtId="38" fontId="5" fillId="0" borderId="0" xfId="1" applyFont="1" applyFill="1" applyProtection="1">
      <alignment vertical="center"/>
    </xf>
    <xf numFmtId="38" fontId="5" fillId="3" borderId="15" xfId="1" applyFont="1" applyFill="1" applyBorder="1">
      <alignment vertical="center"/>
    </xf>
    <xf numFmtId="38" fontId="5" fillId="3" borderId="15" xfId="1" applyNumberFormat="1" applyFont="1" applyFill="1" applyBorder="1">
      <alignment vertical="center"/>
    </xf>
    <xf numFmtId="38" fontId="5" fillId="3" borderId="15" xfId="1" applyFont="1" applyFill="1" applyBorder="1" applyAlignment="1">
      <alignment vertical="center"/>
    </xf>
    <xf numFmtId="176" fontId="5" fillId="3" borderId="15" xfId="1" applyNumberFormat="1" applyFont="1" applyFill="1" applyBorder="1">
      <alignment vertical="center"/>
    </xf>
    <xf numFmtId="176" fontId="5" fillId="0" borderId="15" xfId="1" applyNumberFormat="1" applyFont="1" applyFill="1" applyBorder="1" applyAlignment="1">
      <alignment horizontal="right" vertical="center"/>
    </xf>
    <xf numFmtId="38" fontId="5" fillId="0" borderId="15" xfId="1" applyFont="1" applyFill="1" applyBorder="1">
      <alignment vertical="center"/>
    </xf>
    <xf numFmtId="38" fontId="5" fillId="3" borderId="16" xfId="1" applyFont="1" applyFill="1" applyBorder="1">
      <alignment vertical="center"/>
    </xf>
    <xf numFmtId="38" fontId="5" fillId="3" borderId="16" xfId="1" applyNumberFormat="1" applyFont="1" applyFill="1" applyBorder="1">
      <alignment vertical="center"/>
    </xf>
    <xf numFmtId="38" fontId="5" fillId="3" borderId="16" xfId="1" applyFont="1" applyFill="1" applyBorder="1" applyAlignment="1">
      <alignment vertical="center"/>
    </xf>
    <xf numFmtId="176" fontId="5" fillId="3" borderId="16" xfId="1" applyNumberFormat="1" applyFont="1" applyFill="1" applyBorder="1">
      <alignment vertical="center"/>
    </xf>
    <xf numFmtId="176" fontId="5" fillId="0" borderId="16" xfId="1" applyNumberFormat="1" applyFont="1" applyFill="1" applyBorder="1" applyAlignment="1">
      <alignment horizontal="right" vertical="center"/>
    </xf>
    <xf numFmtId="38" fontId="5" fillId="0" borderId="16" xfId="1" applyFont="1" applyFill="1" applyBorder="1">
      <alignment vertical="center"/>
    </xf>
    <xf numFmtId="38" fontId="5" fillId="3" borderId="17" xfId="1" applyFont="1" applyFill="1" applyBorder="1">
      <alignment vertical="center"/>
    </xf>
    <xf numFmtId="38" fontId="5" fillId="3" borderId="17" xfId="1" applyNumberFormat="1" applyFont="1" applyFill="1" applyBorder="1">
      <alignment vertical="center"/>
    </xf>
    <xf numFmtId="38" fontId="5" fillId="3" borderId="17" xfId="1" applyFont="1" applyFill="1" applyBorder="1" applyAlignment="1">
      <alignment vertical="center"/>
    </xf>
    <xf numFmtId="176" fontId="5" fillId="3" borderId="17" xfId="1" applyNumberFormat="1" applyFont="1" applyFill="1" applyBorder="1">
      <alignment vertical="center"/>
    </xf>
    <xf numFmtId="176" fontId="5" fillId="0" borderId="17" xfId="1" applyNumberFormat="1" applyFont="1" applyFill="1" applyBorder="1" applyAlignment="1">
      <alignment horizontal="right" vertical="center"/>
    </xf>
    <xf numFmtId="38" fontId="5" fillId="0" borderId="17" xfId="1" applyFont="1" applyFill="1" applyBorder="1">
      <alignment vertical="center"/>
    </xf>
    <xf numFmtId="38" fontId="5" fillId="0" borderId="18" xfId="1" applyFont="1" applyFill="1" applyBorder="1">
      <alignment vertical="center"/>
    </xf>
    <xf numFmtId="38" fontId="5" fillId="3" borderId="16" xfId="1" applyFont="1" applyFill="1" applyBorder="1" applyAlignment="1">
      <alignment horizontal="right" vertical="center"/>
    </xf>
    <xf numFmtId="38" fontId="5" fillId="3" borderId="18" xfId="1" applyFont="1" applyFill="1" applyBorder="1">
      <alignment vertical="center"/>
    </xf>
    <xf numFmtId="38" fontId="5" fillId="3" borderId="18" xfId="1" applyNumberFormat="1" applyFont="1" applyFill="1" applyBorder="1">
      <alignment vertical="center"/>
    </xf>
    <xf numFmtId="38" fontId="5" fillId="3" borderId="6" xfId="1" applyFont="1" applyFill="1" applyBorder="1">
      <alignment vertical="center"/>
    </xf>
    <xf numFmtId="38" fontId="5" fillId="0" borderId="6" xfId="1" applyFont="1" applyFill="1" applyBorder="1">
      <alignment vertical="center"/>
    </xf>
    <xf numFmtId="38" fontId="5" fillId="3" borderId="6" xfId="1" applyNumberFormat="1" applyFont="1" applyFill="1" applyBorder="1">
      <alignment vertical="center"/>
    </xf>
    <xf numFmtId="38" fontId="5" fillId="3" borderId="2" xfId="1" applyFont="1" applyFill="1" applyBorder="1">
      <alignment vertical="center"/>
    </xf>
    <xf numFmtId="38" fontId="5" fillId="0" borderId="2" xfId="1" applyFont="1" applyFill="1" applyBorder="1">
      <alignment vertical="center"/>
    </xf>
    <xf numFmtId="38" fontId="5" fillId="3" borderId="2" xfId="1" applyNumberFormat="1" applyFont="1" applyFill="1" applyBorder="1">
      <alignment vertical="center"/>
    </xf>
    <xf numFmtId="38" fontId="5" fillId="3" borderId="2" xfId="1" applyFont="1" applyFill="1" applyBorder="1" applyAlignment="1">
      <alignment vertical="center"/>
    </xf>
    <xf numFmtId="176" fontId="5" fillId="3" borderId="2" xfId="1" applyNumberFormat="1" applyFont="1" applyFill="1" applyBorder="1">
      <alignment vertical="center"/>
    </xf>
    <xf numFmtId="176" fontId="5" fillId="0" borderId="2" xfId="1" applyNumberFormat="1" applyFont="1" applyFill="1" applyBorder="1" applyAlignment="1">
      <alignment horizontal="right" vertical="center"/>
    </xf>
    <xf numFmtId="38" fontId="5" fillId="0" borderId="13" xfId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5" fillId="3" borderId="1" xfId="1" applyFont="1" applyFill="1" applyBorder="1">
      <alignment vertical="center"/>
    </xf>
    <xf numFmtId="38" fontId="5" fillId="3" borderId="1" xfId="1" applyNumberFormat="1" applyFont="1" applyFill="1" applyBorder="1">
      <alignment vertical="center"/>
    </xf>
    <xf numFmtId="38" fontId="5" fillId="3" borderId="1" xfId="1" applyFont="1" applyFill="1" applyBorder="1" applyAlignment="1">
      <alignment vertical="center"/>
    </xf>
    <xf numFmtId="176" fontId="5" fillId="3" borderId="1" xfId="1" applyNumberFormat="1" applyFont="1" applyFill="1" applyBorder="1">
      <alignment vertical="center"/>
    </xf>
    <xf numFmtId="176" fontId="5" fillId="0" borderId="1" xfId="1" applyNumberFormat="1" applyFont="1" applyFill="1" applyBorder="1" applyAlignment="1">
      <alignment horizontal="right" vertical="center"/>
    </xf>
    <xf numFmtId="38" fontId="5" fillId="3" borderId="17" xfId="1" applyFont="1" applyFill="1" applyBorder="1" applyAlignment="1">
      <alignment horizontal="right" vertical="center"/>
    </xf>
    <xf numFmtId="38" fontId="5" fillId="3" borderId="19" xfId="1" applyFont="1" applyFill="1" applyBorder="1">
      <alignment vertical="center"/>
    </xf>
    <xf numFmtId="38" fontId="5" fillId="4" borderId="20" xfId="1" applyFont="1" applyFill="1" applyBorder="1" applyProtection="1">
      <alignment vertical="center"/>
    </xf>
    <xf numFmtId="38" fontId="5" fillId="4" borderId="21" xfId="1" applyFont="1" applyFill="1" applyBorder="1" applyAlignment="1" applyProtection="1">
      <alignment vertical="center" wrapText="1"/>
    </xf>
    <xf numFmtId="38" fontId="5" fillId="4" borderId="22" xfId="1" applyFont="1" applyFill="1" applyBorder="1" applyAlignment="1" applyProtection="1">
      <alignment vertical="center" wrapText="1"/>
    </xf>
    <xf numFmtId="176" fontId="5" fillId="4" borderId="22" xfId="1" applyNumberFormat="1" applyFont="1" applyFill="1" applyBorder="1" applyAlignment="1" applyProtection="1">
      <alignment vertical="center" wrapText="1"/>
    </xf>
    <xf numFmtId="38" fontId="5" fillId="4" borderId="23" xfId="1" applyFont="1" applyFill="1" applyBorder="1" applyProtection="1">
      <alignment vertical="center"/>
    </xf>
    <xf numFmtId="38" fontId="5" fillId="4" borderId="24" xfId="1" applyFont="1" applyFill="1" applyBorder="1" applyAlignment="1" applyProtection="1">
      <alignment vertical="center" wrapText="1"/>
    </xf>
    <xf numFmtId="38" fontId="5" fillId="4" borderId="18" xfId="1" applyFont="1" applyFill="1" applyBorder="1" applyProtection="1">
      <alignment vertical="center"/>
    </xf>
    <xf numFmtId="38" fontId="5" fillId="4" borderId="18" xfId="1" applyNumberFormat="1" applyFont="1" applyFill="1" applyBorder="1" applyProtection="1">
      <alignment vertical="center"/>
    </xf>
    <xf numFmtId="38" fontId="5" fillId="4" borderId="18" xfId="1" applyFont="1" applyFill="1" applyBorder="1" applyAlignment="1" applyProtection="1">
      <alignment vertical="center"/>
    </xf>
    <xf numFmtId="176" fontId="5" fillId="4" borderId="18" xfId="1" applyNumberFormat="1" applyFont="1" applyFill="1" applyBorder="1" applyProtection="1">
      <alignment vertical="center"/>
    </xf>
    <xf numFmtId="176" fontId="5" fillId="4" borderId="18" xfId="1" applyNumberFormat="1" applyFont="1" applyFill="1" applyBorder="1" applyAlignment="1" applyProtection="1">
      <alignment horizontal="right" vertical="center"/>
    </xf>
    <xf numFmtId="38" fontId="5" fillId="3" borderId="18" xfId="1" applyFont="1" applyFill="1" applyBorder="1" applyAlignment="1">
      <alignment vertical="center"/>
    </xf>
    <xf numFmtId="176" fontId="5" fillId="3" borderId="18" xfId="1" applyNumberFormat="1" applyFont="1" applyFill="1" applyBorder="1">
      <alignment vertical="center"/>
    </xf>
    <xf numFmtId="176" fontId="5" fillId="0" borderId="18" xfId="1" applyNumberFormat="1" applyFont="1" applyFill="1" applyBorder="1" applyAlignment="1">
      <alignment horizontal="right" vertical="center"/>
    </xf>
    <xf numFmtId="38" fontId="5" fillId="3" borderId="16" xfId="1" applyNumberFormat="1" applyFont="1" applyFill="1" applyBorder="1" applyAlignment="1">
      <alignment horizontal="right" vertical="center"/>
    </xf>
    <xf numFmtId="38" fontId="5" fillId="3" borderId="13" xfId="1" applyFont="1" applyFill="1" applyBorder="1">
      <alignment vertical="center"/>
    </xf>
    <xf numFmtId="38" fontId="5" fillId="0" borderId="25" xfId="1" applyFont="1" applyFill="1" applyBorder="1">
      <alignment vertical="center"/>
    </xf>
    <xf numFmtId="38" fontId="5" fillId="3" borderId="25" xfId="1" applyFont="1" applyFill="1" applyBorder="1">
      <alignment vertical="center"/>
    </xf>
    <xf numFmtId="38" fontId="5" fillId="3" borderId="25" xfId="1" applyNumberFormat="1" applyFont="1" applyFill="1" applyBorder="1">
      <alignment vertical="center"/>
    </xf>
    <xf numFmtId="38" fontId="5" fillId="3" borderId="25" xfId="1" applyFont="1" applyFill="1" applyBorder="1" applyAlignment="1">
      <alignment vertical="center"/>
    </xf>
    <xf numFmtId="176" fontId="5" fillId="3" borderId="25" xfId="1" applyNumberFormat="1" applyFont="1" applyFill="1" applyBorder="1">
      <alignment vertical="center"/>
    </xf>
    <xf numFmtId="176" fontId="5" fillId="0" borderId="25" xfId="1" applyNumberFormat="1" applyFont="1" applyFill="1" applyBorder="1" applyAlignment="1">
      <alignment horizontal="right" vertical="center"/>
    </xf>
    <xf numFmtId="38" fontId="5" fillId="0" borderId="17" xfId="1" applyNumberFormat="1" applyFont="1" applyFill="1" applyBorder="1">
      <alignment vertical="center"/>
    </xf>
    <xf numFmtId="38" fontId="5" fillId="0" borderId="16" xfId="1" applyNumberFormat="1" applyFont="1" applyFill="1" applyBorder="1">
      <alignment vertical="center"/>
    </xf>
    <xf numFmtId="38" fontId="5" fillId="0" borderId="16" xfId="1" applyNumberFormat="1" applyFont="1" applyFill="1" applyBorder="1" applyAlignment="1">
      <alignment horizontal="right" vertical="center"/>
    </xf>
    <xf numFmtId="38" fontId="5" fillId="3" borderId="18" xfId="1" applyFont="1" applyFill="1" applyBorder="1" applyAlignment="1">
      <alignment horizontal="right" vertical="center"/>
    </xf>
    <xf numFmtId="38" fontId="5" fillId="3" borderId="18" xfId="1" applyNumberFormat="1" applyFont="1" applyFill="1" applyBorder="1" applyAlignment="1">
      <alignment horizontal="right" vertical="center"/>
    </xf>
    <xf numFmtId="38" fontId="5" fillId="0" borderId="18" xfId="1" applyNumberFormat="1" applyFont="1" applyFill="1" applyBorder="1" applyAlignment="1">
      <alignment horizontal="right" vertical="center"/>
    </xf>
    <xf numFmtId="38" fontId="5" fillId="0" borderId="18" xfId="1" applyNumberFormat="1" applyFont="1" applyFill="1" applyBorder="1">
      <alignment vertical="center"/>
    </xf>
    <xf numFmtId="38" fontId="5" fillId="0" borderId="2" xfId="1" applyNumberFormat="1" applyFont="1" applyFill="1" applyBorder="1">
      <alignment vertical="center"/>
    </xf>
    <xf numFmtId="38" fontId="5" fillId="0" borderId="25" xfId="1" applyNumberFormat="1" applyFont="1" applyFill="1" applyBorder="1">
      <alignment vertical="center"/>
    </xf>
    <xf numFmtId="38" fontId="5" fillId="3" borderId="13" xfId="1" applyFont="1" applyFill="1" applyBorder="1" applyAlignment="1">
      <alignment vertical="center"/>
    </xf>
    <xf numFmtId="176" fontId="5" fillId="3" borderId="13" xfId="1" applyNumberFormat="1" applyFont="1" applyFill="1" applyBorder="1">
      <alignment vertical="center"/>
    </xf>
    <xf numFmtId="176" fontId="5" fillId="0" borderId="13" xfId="1" applyNumberFormat="1" applyFont="1" applyFill="1" applyBorder="1" applyAlignment="1">
      <alignment horizontal="right" vertical="center"/>
    </xf>
    <xf numFmtId="38" fontId="5" fillId="3" borderId="13" xfId="1" applyNumberFormat="1" applyFont="1" applyFill="1" applyBorder="1">
      <alignment vertical="center"/>
    </xf>
    <xf numFmtId="38" fontId="5" fillId="3" borderId="6" xfId="1" applyFont="1" applyFill="1" applyBorder="1" applyAlignment="1">
      <alignment vertical="center"/>
    </xf>
    <xf numFmtId="176" fontId="5" fillId="3" borderId="6" xfId="1" applyNumberFormat="1" applyFont="1" applyFill="1" applyBorder="1">
      <alignment vertical="center"/>
    </xf>
    <xf numFmtId="176" fontId="5" fillId="0" borderId="6" xfId="1" applyNumberFormat="1" applyFont="1" applyFill="1" applyBorder="1" applyAlignment="1">
      <alignment horizontal="right" vertical="center"/>
    </xf>
    <xf numFmtId="38" fontId="5" fillId="4" borderId="18" xfId="1" applyFont="1" applyFill="1" applyBorder="1">
      <alignment vertical="center"/>
    </xf>
    <xf numFmtId="38" fontId="5" fillId="4" borderId="18" xfId="1" applyNumberFormat="1" applyFont="1" applyFill="1" applyBorder="1">
      <alignment vertical="center"/>
    </xf>
    <xf numFmtId="176" fontId="5" fillId="4" borderId="18" xfId="1" applyNumberFormat="1" applyFont="1" applyFill="1" applyBorder="1">
      <alignment vertical="center"/>
    </xf>
    <xf numFmtId="176" fontId="5" fillId="4" borderId="18" xfId="1" applyNumberFormat="1" applyFont="1" applyFill="1" applyBorder="1" applyAlignment="1">
      <alignment horizontal="right" vertical="center"/>
    </xf>
    <xf numFmtId="38" fontId="5" fillId="3" borderId="17" xfId="1" applyFont="1" applyFill="1" applyBorder="1" applyAlignment="1" applyProtection="1">
      <alignment vertical="center" wrapText="1"/>
    </xf>
    <xf numFmtId="38" fontId="5" fillId="3" borderId="17" xfId="1" applyFont="1" applyFill="1" applyBorder="1" applyProtection="1">
      <alignment vertical="center"/>
    </xf>
    <xf numFmtId="38" fontId="5" fillId="3" borderId="17" xfId="1" applyNumberFormat="1" applyFont="1" applyFill="1" applyBorder="1" applyProtection="1">
      <alignment vertical="center"/>
    </xf>
    <xf numFmtId="38" fontId="5" fillId="3" borderId="17" xfId="1" applyFont="1" applyFill="1" applyBorder="1" applyAlignment="1" applyProtection="1">
      <alignment vertical="center"/>
    </xf>
    <xf numFmtId="176" fontId="5" fillId="3" borderId="17" xfId="1" applyNumberFormat="1" applyFont="1" applyFill="1" applyBorder="1" applyProtection="1">
      <alignment vertical="center"/>
    </xf>
    <xf numFmtId="176" fontId="5" fillId="0" borderId="17" xfId="1" applyNumberFormat="1" applyFont="1" applyFill="1" applyBorder="1" applyAlignment="1" applyProtection="1">
      <alignment horizontal="right" vertical="center"/>
    </xf>
    <xf numFmtId="38" fontId="5" fillId="0" borderId="17" xfId="1" applyFont="1" applyFill="1" applyBorder="1" applyProtection="1">
      <alignment vertical="center"/>
    </xf>
    <xf numFmtId="38" fontId="5" fillId="3" borderId="16" xfId="1" applyFont="1" applyFill="1" applyBorder="1" applyAlignment="1" applyProtection="1">
      <alignment vertical="center" wrapText="1"/>
    </xf>
    <xf numFmtId="38" fontId="5" fillId="3" borderId="16" xfId="1" applyFont="1" applyFill="1" applyBorder="1" applyProtection="1">
      <alignment vertical="center"/>
    </xf>
    <xf numFmtId="38" fontId="5" fillId="3" borderId="16" xfId="1" applyNumberFormat="1" applyFont="1" applyFill="1" applyBorder="1" applyProtection="1">
      <alignment vertical="center"/>
    </xf>
    <xf numFmtId="38" fontId="5" fillId="3" borderId="16" xfId="1" applyFont="1" applyFill="1" applyBorder="1" applyAlignment="1" applyProtection="1">
      <alignment vertical="center"/>
    </xf>
    <xf numFmtId="176" fontId="5" fillId="3" borderId="16" xfId="1" applyNumberFormat="1" applyFont="1" applyFill="1" applyBorder="1" applyProtection="1">
      <alignment vertical="center"/>
    </xf>
    <xf numFmtId="176" fontId="5" fillId="0" borderId="16" xfId="1" applyNumberFormat="1" applyFont="1" applyFill="1" applyBorder="1" applyAlignment="1" applyProtection="1">
      <alignment horizontal="right" vertical="center"/>
    </xf>
    <xf numFmtId="38" fontId="5" fillId="0" borderId="16" xfId="1" applyFont="1" applyFill="1" applyBorder="1" applyProtection="1">
      <alignment vertical="center"/>
    </xf>
    <xf numFmtId="38" fontId="5" fillId="4" borderId="26" xfId="1" applyFont="1" applyFill="1" applyBorder="1" applyAlignment="1" applyProtection="1">
      <alignment vertical="center" wrapText="1"/>
    </xf>
    <xf numFmtId="176" fontId="5" fillId="4" borderId="26" xfId="1" applyNumberFormat="1" applyFont="1" applyFill="1" applyBorder="1" applyAlignment="1" applyProtection="1">
      <alignment vertical="center" wrapText="1"/>
    </xf>
    <xf numFmtId="38" fontId="5" fillId="3" borderId="19" xfId="1" applyNumberFormat="1" applyFont="1" applyFill="1" applyBorder="1">
      <alignment vertical="center"/>
    </xf>
    <xf numFmtId="38" fontId="5" fillId="3" borderId="19" xfId="1" applyFont="1" applyFill="1" applyBorder="1" applyAlignment="1">
      <alignment vertical="center"/>
    </xf>
    <xf numFmtId="176" fontId="5" fillId="3" borderId="19" xfId="1" applyNumberFormat="1" applyFont="1" applyFill="1" applyBorder="1">
      <alignment vertical="center"/>
    </xf>
    <xf numFmtId="176" fontId="5" fillId="0" borderId="19" xfId="1" applyNumberFormat="1" applyFont="1" applyFill="1" applyBorder="1" applyAlignment="1">
      <alignment horizontal="right" vertical="center"/>
    </xf>
    <xf numFmtId="38" fontId="5" fillId="0" borderId="19" xfId="1" applyFont="1" applyFill="1" applyBorder="1">
      <alignment vertical="center"/>
    </xf>
    <xf numFmtId="38" fontId="5" fillId="5" borderId="18" xfId="1" applyFont="1" applyFill="1" applyBorder="1">
      <alignment vertical="center"/>
    </xf>
    <xf numFmtId="38" fontId="5" fillId="5" borderId="18" xfId="1" applyNumberFormat="1" applyFont="1" applyFill="1" applyBorder="1">
      <alignment vertical="center"/>
    </xf>
    <xf numFmtId="38" fontId="5" fillId="3" borderId="13" xfId="1" applyFont="1" applyFill="1" applyBorder="1" applyProtection="1">
      <alignment vertical="center"/>
    </xf>
    <xf numFmtId="38" fontId="5" fillId="0" borderId="16" xfId="1" applyNumberFormat="1" applyFont="1" applyFill="1" applyBorder="1" applyProtection="1">
      <alignment vertical="center"/>
    </xf>
    <xf numFmtId="38" fontId="5" fillId="3" borderId="15" xfId="1" applyFont="1" applyFill="1" applyBorder="1" applyAlignment="1">
      <alignment horizontal="right" vertical="center"/>
    </xf>
    <xf numFmtId="38" fontId="5" fillId="0" borderId="15" xfId="1" applyNumberFormat="1" applyFont="1" applyFill="1" applyBorder="1">
      <alignment vertical="center"/>
    </xf>
    <xf numFmtId="38" fontId="5" fillId="3" borderId="14" xfId="1" applyFont="1" applyFill="1" applyBorder="1" applyProtection="1">
      <alignment vertical="center"/>
    </xf>
    <xf numFmtId="38" fontId="5" fillId="0" borderId="14" xfId="1" applyNumberFormat="1" applyFont="1" applyFill="1" applyBorder="1">
      <alignment vertical="center"/>
    </xf>
    <xf numFmtId="38" fontId="5" fillId="3" borderId="18" xfId="1" applyFont="1" applyFill="1" applyBorder="1" applyProtection="1">
      <alignment vertical="center"/>
    </xf>
    <xf numFmtId="38" fontId="5" fillId="0" borderId="13" xfId="1" applyNumberFormat="1" applyFont="1" applyFill="1" applyBorder="1">
      <alignment vertical="center"/>
    </xf>
    <xf numFmtId="38" fontId="5" fillId="3" borderId="2" xfId="1" applyFont="1" applyFill="1" applyBorder="1" applyProtection="1">
      <alignment vertical="center"/>
    </xf>
    <xf numFmtId="38" fontId="5" fillId="0" borderId="6" xfId="1" applyNumberFormat="1" applyFont="1" applyFill="1" applyBorder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3" borderId="2" xfId="1" applyFont="1" applyFill="1" applyBorder="1" applyAlignment="1">
      <alignment horizontal="right" vertical="center"/>
    </xf>
    <xf numFmtId="38" fontId="5" fillId="3" borderId="2" xfId="1" applyNumberFormat="1" applyFont="1" applyFill="1" applyBorder="1" applyAlignment="1">
      <alignment horizontal="right" vertical="center"/>
    </xf>
    <xf numFmtId="38" fontId="5" fillId="0" borderId="2" xfId="1" applyNumberFormat="1" applyFont="1" applyFill="1" applyBorder="1" applyAlignment="1">
      <alignment horizontal="right" vertical="center"/>
    </xf>
    <xf numFmtId="176" fontId="5" fillId="3" borderId="2" xfId="1" applyNumberFormat="1" applyFont="1" applyFill="1" applyBorder="1" applyAlignment="1">
      <alignment horizontal="right" vertical="center"/>
    </xf>
    <xf numFmtId="38" fontId="5" fillId="0" borderId="17" xfId="1" applyNumberFormat="1" applyFont="1" applyFill="1" applyBorder="1" applyProtection="1">
      <alignment vertical="center"/>
    </xf>
    <xf numFmtId="176" fontId="5" fillId="3" borderId="17" xfId="1" applyNumberFormat="1" applyFont="1" applyFill="1" applyBorder="1" applyAlignment="1" applyProtection="1">
      <alignment horizontal="right" vertical="center"/>
    </xf>
    <xf numFmtId="176" fontId="5" fillId="3" borderId="16" xfId="1" applyNumberFormat="1" applyFont="1" applyFill="1" applyBorder="1" applyAlignment="1" applyProtection="1">
      <alignment horizontal="right" vertical="center"/>
    </xf>
    <xf numFmtId="176" fontId="5" fillId="3" borderId="16" xfId="1" applyNumberFormat="1" applyFont="1" applyFill="1" applyBorder="1" applyAlignment="1">
      <alignment horizontal="right" vertical="center"/>
    </xf>
    <xf numFmtId="176" fontId="5" fillId="3" borderId="17" xfId="1" applyNumberFormat="1" applyFont="1" applyFill="1" applyBorder="1" applyAlignment="1">
      <alignment horizontal="right" vertical="center"/>
    </xf>
    <xf numFmtId="176" fontId="5" fillId="3" borderId="18" xfId="1" applyNumberFormat="1" applyFont="1" applyFill="1" applyBorder="1" applyAlignment="1">
      <alignment horizontal="right" vertical="center"/>
    </xf>
    <xf numFmtId="176" fontId="5" fillId="3" borderId="14" xfId="1" applyNumberFormat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vertical="center"/>
    </xf>
    <xf numFmtId="38" fontId="5" fillId="4" borderId="27" xfId="1" applyFont="1" applyFill="1" applyBorder="1" applyProtection="1">
      <alignment vertical="center"/>
    </xf>
    <xf numFmtId="38" fontId="5" fillId="4" borderId="28" xfId="1" applyFont="1" applyFill="1" applyBorder="1" applyProtection="1">
      <alignment vertical="center"/>
    </xf>
    <xf numFmtId="38" fontId="5" fillId="4" borderId="19" xfId="1" applyFont="1" applyFill="1" applyBorder="1" applyProtection="1">
      <alignment vertical="center"/>
    </xf>
    <xf numFmtId="176" fontId="5" fillId="4" borderId="19" xfId="1" applyNumberFormat="1" applyFont="1" applyFill="1" applyBorder="1" applyProtection="1">
      <alignment vertical="center"/>
    </xf>
    <xf numFmtId="38" fontId="5" fillId="4" borderId="19" xfId="1" applyNumberFormat="1" applyFont="1" applyFill="1" applyBorder="1" applyProtection="1">
      <alignment vertical="center"/>
    </xf>
    <xf numFmtId="38" fontId="5" fillId="4" borderId="19" xfId="1" applyFont="1" applyFill="1" applyBorder="1" applyAlignment="1" applyProtection="1">
      <alignment horizontal="center" vertical="center"/>
    </xf>
    <xf numFmtId="176" fontId="5" fillId="4" borderId="19" xfId="1" applyNumberFormat="1" applyFont="1" applyFill="1" applyBorder="1" applyAlignment="1" applyProtection="1">
      <alignment horizontal="right" vertical="center"/>
    </xf>
    <xf numFmtId="38" fontId="5" fillId="0" borderId="0" xfId="1" applyFont="1" applyProtection="1">
      <alignment vertical="center"/>
    </xf>
    <xf numFmtId="38" fontId="5" fillId="2" borderId="13" xfId="1" applyFont="1" applyFill="1" applyBorder="1" applyAlignment="1" applyProtection="1">
      <alignment horizontal="center" vertical="center"/>
    </xf>
    <xf numFmtId="38" fontId="5" fillId="2" borderId="7" xfId="1" applyFont="1" applyFill="1" applyBorder="1" applyProtection="1">
      <alignment vertical="center"/>
    </xf>
    <xf numFmtId="38" fontId="5" fillId="2" borderId="8" xfId="1" applyFont="1" applyFill="1" applyBorder="1" applyProtection="1">
      <alignment vertical="center"/>
    </xf>
    <xf numFmtId="38" fontId="5" fillId="2" borderId="29" xfId="1" applyFont="1" applyFill="1" applyBorder="1" applyProtection="1">
      <alignment vertical="center"/>
    </xf>
    <xf numFmtId="176" fontId="5" fillId="2" borderId="29" xfId="1" applyNumberFormat="1" applyFont="1" applyFill="1" applyBorder="1" applyProtection="1">
      <alignment vertical="center"/>
    </xf>
    <xf numFmtId="38" fontId="5" fillId="0" borderId="0" xfId="1" applyNumberFormat="1" applyFont="1" applyProtection="1">
      <alignment vertical="center"/>
    </xf>
    <xf numFmtId="38" fontId="8" fillId="0" borderId="0" xfId="1" applyFont="1" applyProtection="1">
      <alignment vertical="center"/>
    </xf>
    <xf numFmtId="176" fontId="8" fillId="0" borderId="0" xfId="1" applyNumberFormat="1" applyFont="1" applyProtection="1">
      <alignment vertical="center"/>
    </xf>
    <xf numFmtId="38" fontId="5" fillId="0" borderId="0" xfId="1" applyFont="1" applyFill="1" applyBorder="1">
      <alignment vertical="center"/>
    </xf>
    <xf numFmtId="38" fontId="5" fillId="6" borderId="0" xfId="1" applyFont="1" applyFill="1" applyProtection="1">
      <alignment vertical="center"/>
    </xf>
    <xf numFmtId="38" fontId="5" fillId="5" borderId="30" xfId="1" applyFont="1" applyFill="1" applyBorder="1">
      <alignment vertical="center"/>
    </xf>
    <xf numFmtId="38" fontId="5" fillId="4" borderId="30" xfId="1" applyFont="1" applyFill="1" applyBorder="1" applyAlignment="1" applyProtection="1">
      <alignment vertical="center" wrapText="1"/>
    </xf>
    <xf numFmtId="38" fontId="5" fillId="0" borderId="16" xfId="1" applyFont="1" applyFill="1" applyBorder="1" applyAlignment="1">
      <alignment vertical="center"/>
    </xf>
    <xf numFmtId="176" fontId="5" fillId="0" borderId="16" xfId="1" applyNumberFormat="1" applyFont="1" applyFill="1" applyBorder="1">
      <alignment vertical="center"/>
    </xf>
    <xf numFmtId="38" fontId="5" fillId="0" borderId="18" xfId="1" applyFont="1" applyFill="1" applyBorder="1" applyAlignment="1">
      <alignment vertical="center"/>
    </xf>
    <xf numFmtId="176" fontId="5" fillId="0" borderId="18" xfId="1" applyNumberFormat="1" applyFont="1" applyFill="1" applyBorder="1">
      <alignment vertical="center"/>
    </xf>
    <xf numFmtId="38" fontId="5" fillId="0" borderId="14" xfId="1" applyFont="1" applyFill="1" applyBorder="1" applyAlignment="1">
      <alignment vertical="center"/>
    </xf>
    <xf numFmtId="176" fontId="5" fillId="0" borderId="14" xfId="1" applyNumberFormat="1" applyFont="1" applyFill="1" applyBorder="1">
      <alignment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2" borderId="1" xfId="1" applyFont="1" applyFill="1" applyBorder="1" applyAlignment="1" applyProtection="1">
      <alignment horizontal="center" vertical="center" wrapText="1"/>
    </xf>
    <xf numFmtId="38" fontId="5" fillId="2" borderId="6" xfId="1" applyFont="1" applyFill="1" applyBorder="1" applyAlignment="1" applyProtection="1">
      <alignment horizontal="center" vertical="center" wrapText="1"/>
    </xf>
    <xf numFmtId="38" fontId="5" fillId="2" borderId="13" xfId="1" applyFont="1" applyFill="1" applyBorder="1" applyAlignment="1" applyProtection="1">
      <alignment horizontal="center" vertical="center" wrapText="1"/>
    </xf>
    <xf numFmtId="38" fontId="5" fillId="2" borderId="3" xfId="1" applyFont="1" applyFill="1" applyBorder="1" applyAlignment="1" applyProtection="1">
      <alignment horizontal="center" vertical="center" wrapText="1"/>
    </xf>
    <xf numFmtId="38" fontId="5" fillId="2" borderId="4" xfId="1" applyFont="1" applyFill="1" applyBorder="1" applyAlignment="1" applyProtection="1">
      <alignment horizontal="center" vertical="center" wrapText="1"/>
    </xf>
    <xf numFmtId="38" fontId="5" fillId="2" borderId="5" xfId="1" applyFont="1" applyFill="1" applyBorder="1" applyAlignment="1" applyProtection="1">
      <alignment horizontal="center" vertical="center" wrapText="1"/>
    </xf>
    <xf numFmtId="38" fontId="5" fillId="2" borderId="7" xfId="1" applyFont="1" applyFill="1" applyBorder="1" applyAlignment="1" applyProtection="1">
      <alignment horizontal="center" vertical="center" wrapText="1"/>
    </xf>
    <xf numFmtId="38" fontId="5" fillId="2" borderId="8" xfId="1" applyFont="1" applyFill="1" applyBorder="1" applyAlignment="1" applyProtection="1">
      <alignment horizontal="center" vertical="center" wrapText="1"/>
    </xf>
    <xf numFmtId="38" fontId="5" fillId="2" borderId="9" xfId="1" applyFont="1" applyFill="1" applyBorder="1" applyAlignment="1" applyProtection="1">
      <alignment horizontal="center" vertical="center" wrapText="1"/>
    </xf>
    <xf numFmtId="38" fontId="5" fillId="2" borderId="10" xfId="1" applyFont="1" applyFill="1" applyBorder="1" applyAlignment="1" applyProtection="1">
      <alignment horizontal="center" vertical="center" wrapText="1"/>
    </xf>
    <xf numFmtId="38" fontId="5" fillId="2" borderId="11" xfId="1" applyFont="1" applyFill="1" applyBorder="1" applyAlignment="1" applyProtection="1">
      <alignment horizontal="center" vertical="center" wrapText="1"/>
    </xf>
    <xf numFmtId="38" fontId="5" fillId="2" borderId="12" xfId="1" applyFont="1" applyFill="1" applyBorder="1" applyAlignment="1" applyProtection="1">
      <alignment horizontal="center" vertical="center" wrapText="1"/>
    </xf>
    <xf numFmtId="38" fontId="5" fillId="2" borderId="1" xfId="1" applyNumberFormat="1" applyFont="1" applyFill="1" applyBorder="1" applyAlignment="1" applyProtection="1">
      <alignment horizontal="center" vertical="center" wrapText="1"/>
    </xf>
    <xf numFmtId="38" fontId="5" fillId="2" borderId="13" xfId="1" applyNumberFormat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7"/>
  <sheetViews>
    <sheetView tabSelected="1" view="pageBreakPreview" zoomScale="85" zoomScaleNormal="100" zoomScaleSheetLayoutView="85" workbookViewId="0">
      <pane xSplit="3" ySplit="6" topLeftCell="G196" activePane="bottomRight" state="frozen"/>
      <selection pane="topRight" activeCell="D1" sqref="D1"/>
      <selection pane="bottomLeft" activeCell="A7" sqref="A7"/>
      <selection pane="bottomRight" activeCell="K214" sqref="K214"/>
    </sheetView>
  </sheetViews>
  <sheetFormatPr defaultRowHeight="11.25"/>
  <cols>
    <col min="1" max="1" width="5.625" style="150" customWidth="1"/>
    <col min="2" max="2" width="4.125" style="14" customWidth="1"/>
    <col min="3" max="3" width="23.875" style="150" bestFit="1" customWidth="1"/>
    <col min="4" max="8" width="8.25" style="150" customWidth="1"/>
    <col min="9" max="9" width="4.625" style="150" customWidth="1"/>
    <col min="10" max="10" width="8.25" style="150" customWidth="1"/>
    <col min="11" max="11" width="4.625" style="150" customWidth="1"/>
    <col min="12" max="13" width="8.25" style="150" customWidth="1"/>
    <col min="14" max="14" width="4.125" style="14" customWidth="1"/>
    <col min="15" max="15" width="8.25" style="156" customWidth="1"/>
    <col min="16" max="16" width="8.25" style="150" customWidth="1"/>
    <col min="17" max="17" width="8" style="157" bestFit="1" customWidth="1"/>
    <col min="18" max="18" width="4.625" style="158" customWidth="1"/>
    <col min="19" max="19" width="8.625" style="157" customWidth="1"/>
    <col min="20" max="20" width="4.625" style="158" customWidth="1"/>
    <col min="21" max="21" width="8.625" style="157" customWidth="1"/>
    <col min="22" max="22" width="4.625" style="158" customWidth="1"/>
    <col min="23" max="23" width="8.625" style="157" customWidth="1"/>
    <col min="24" max="24" width="4.625" style="158" customWidth="1"/>
    <col min="25" max="25" width="8.625" style="157" customWidth="1"/>
    <col min="26" max="26" width="4.625" style="158" customWidth="1"/>
    <col min="27" max="28" width="8.625" style="157" customWidth="1"/>
    <col min="29" max="16384" width="9" style="150"/>
  </cols>
  <sheetData>
    <row r="1" spans="1:28" s="1" customFormat="1" ht="17.25">
      <c r="A1" s="1" t="s">
        <v>0</v>
      </c>
      <c r="B1" s="2"/>
      <c r="N1" s="2"/>
      <c r="O1" s="3"/>
      <c r="R1" s="4"/>
      <c r="T1" s="4"/>
      <c r="V1" s="4"/>
      <c r="X1" s="4"/>
      <c r="Z1" s="4"/>
    </row>
    <row r="3" spans="1:28" s="5" customFormat="1" ht="20.100000000000001" customHeight="1">
      <c r="A3" s="172" t="s">
        <v>1</v>
      </c>
      <c r="B3" s="172" t="s">
        <v>2</v>
      </c>
      <c r="C3" s="172" t="s">
        <v>3</v>
      </c>
      <c r="D3" s="175" t="s">
        <v>4</v>
      </c>
      <c r="E3" s="176"/>
      <c r="F3" s="176"/>
      <c r="G3" s="176"/>
      <c r="H3" s="176"/>
      <c r="I3" s="176"/>
      <c r="J3" s="176"/>
      <c r="K3" s="176"/>
      <c r="L3" s="176"/>
      <c r="M3" s="177"/>
      <c r="N3" s="172" t="s">
        <v>2</v>
      </c>
      <c r="O3" s="175" t="s">
        <v>4</v>
      </c>
      <c r="P3" s="177"/>
      <c r="Q3" s="175" t="s">
        <v>5</v>
      </c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7"/>
    </row>
    <row r="4" spans="1:28" s="5" customFormat="1" ht="11.25" customHeight="1">
      <c r="A4" s="173"/>
      <c r="B4" s="173"/>
      <c r="C4" s="173"/>
      <c r="D4" s="178"/>
      <c r="E4" s="179"/>
      <c r="F4" s="179"/>
      <c r="G4" s="179"/>
      <c r="H4" s="179"/>
      <c r="I4" s="179"/>
      <c r="J4" s="179"/>
      <c r="K4" s="179"/>
      <c r="L4" s="179"/>
      <c r="M4" s="180"/>
      <c r="N4" s="173"/>
      <c r="O4" s="178"/>
      <c r="P4" s="180"/>
      <c r="Q4" s="178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80"/>
    </row>
    <row r="5" spans="1:28" s="5" customFormat="1" ht="13.5" customHeight="1">
      <c r="A5" s="173"/>
      <c r="B5" s="173"/>
      <c r="C5" s="173"/>
      <c r="D5" s="181" t="s">
        <v>6</v>
      </c>
      <c r="E5" s="182"/>
      <c r="F5" s="183"/>
      <c r="G5" s="181" t="s">
        <v>7</v>
      </c>
      <c r="H5" s="182"/>
      <c r="I5" s="182"/>
      <c r="J5" s="182"/>
      <c r="K5" s="183"/>
      <c r="L5" s="172" t="s">
        <v>8</v>
      </c>
      <c r="M5" s="172" t="s">
        <v>9</v>
      </c>
      <c r="N5" s="173"/>
      <c r="O5" s="184" t="s">
        <v>10</v>
      </c>
      <c r="P5" s="172" t="s">
        <v>11</v>
      </c>
      <c r="Q5" s="181" t="s">
        <v>12</v>
      </c>
      <c r="R5" s="183"/>
      <c r="S5" s="181" t="s">
        <v>13</v>
      </c>
      <c r="T5" s="183"/>
      <c r="U5" s="181" t="s">
        <v>14</v>
      </c>
      <c r="V5" s="183"/>
      <c r="W5" s="181" t="s">
        <v>15</v>
      </c>
      <c r="X5" s="183"/>
      <c r="Y5" s="181" t="s">
        <v>16</v>
      </c>
      <c r="Z5" s="183"/>
      <c r="AA5" s="6" t="s">
        <v>11</v>
      </c>
      <c r="AB5" s="172" t="s">
        <v>17</v>
      </c>
    </row>
    <row r="6" spans="1:28" s="5" customFormat="1" ht="24.95" customHeight="1">
      <c r="A6" s="174"/>
      <c r="B6" s="174"/>
      <c r="C6" s="174"/>
      <c r="D6" s="6" t="s">
        <v>18</v>
      </c>
      <c r="E6" s="6" t="s">
        <v>19</v>
      </c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25</v>
      </c>
      <c r="L6" s="174"/>
      <c r="M6" s="174"/>
      <c r="N6" s="174"/>
      <c r="O6" s="185"/>
      <c r="P6" s="174"/>
      <c r="Q6" s="6" t="s">
        <v>26</v>
      </c>
      <c r="R6" s="7" t="s">
        <v>27</v>
      </c>
      <c r="S6" s="6" t="s">
        <v>26</v>
      </c>
      <c r="T6" s="7" t="s">
        <v>28</v>
      </c>
      <c r="U6" s="6" t="s">
        <v>26</v>
      </c>
      <c r="V6" s="7" t="s">
        <v>28</v>
      </c>
      <c r="W6" s="6" t="s">
        <v>26</v>
      </c>
      <c r="X6" s="7" t="s">
        <v>28</v>
      </c>
      <c r="Y6" s="6" t="s">
        <v>26</v>
      </c>
      <c r="Z6" s="7" t="s">
        <v>28</v>
      </c>
      <c r="AA6" s="6" t="s">
        <v>26</v>
      </c>
      <c r="AB6" s="174"/>
    </row>
    <row r="7" spans="1:28" s="14" customFormat="1">
      <c r="A7" s="169" t="s">
        <v>29</v>
      </c>
      <c r="B7" s="8">
        <v>1</v>
      </c>
      <c r="C7" s="8" t="s">
        <v>30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9">
        <v>0</v>
      </c>
      <c r="N7" s="8">
        <v>1</v>
      </c>
      <c r="O7" s="9">
        <v>216780</v>
      </c>
      <c r="P7" s="9">
        <f>SUM(D7:H7,J7,L7:M7,O7)</f>
        <v>216780</v>
      </c>
      <c r="Q7" s="10">
        <v>216780</v>
      </c>
      <c r="R7" s="11">
        <f>ROUND(Q7/$AA7*100,1)</f>
        <v>100</v>
      </c>
      <c r="S7" s="8">
        <v>0</v>
      </c>
      <c r="T7" s="11">
        <f>ROUND(S7/$AA7*100,1)</f>
        <v>0</v>
      </c>
      <c r="U7" s="8">
        <v>0</v>
      </c>
      <c r="V7" s="11">
        <f>ROUND(U7/$AA7*100,1)</f>
        <v>0</v>
      </c>
      <c r="W7" s="8">
        <v>0</v>
      </c>
      <c r="X7" s="12">
        <f>ROUND(W7/$AA7*100,1)</f>
        <v>0</v>
      </c>
      <c r="Y7" s="13">
        <v>0</v>
      </c>
      <c r="Z7" s="12">
        <f>ROUND(Y7/$AA7*100,1)</f>
        <v>0</v>
      </c>
      <c r="AA7" s="13">
        <f>Q7+S7+U7+W7+Y7</f>
        <v>216780</v>
      </c>
      <c r="AB7" s="13">
        <v>0</v>
      </c>
    </row>
    <row r="8" spans="1:28" s="14" customFormat="1">
      <c r="A8" s="170"/>
      <c r="B8" s="8">
        <v>2</v>
      </c>
      <c r="C8" s="8" t="s">
        <v>31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14640</v>
      </c>
      <c r="K8" s="8">
        <v>1</v>
      </c>
      <c r="L8" s="8">
        <v>0</v>
      </c>
      <c r="M8" s="9">
        <v>0</v>
      </c>
      <c r="N8" s="8">
        <v>2</v>
      </c>
      <c r="O8" s="9">
        <v>29280</v>
      </c>
      <c r="P8" s="9">
        <f t="shared" ref="P8:P71" si="0">SUM(D8:H8,J8,L8:M8,O8)</f>
        <v>43920</v>
      </c>
      <c r="Q8" s="10">
        <v>0</v>
      </c>
      <c r="R8" s="11">
        <f t="shared" ref="R8:R71" si="1">ROUND(Q8/$AA8*100,1)</f>
        <v>0</v>
      </c>
      <c r="S8" s="8">
        <v>0</v>
      </c>
      <c r="T8" s="11">
        <f t="shared" ref="T8:T71" si="2">ROUND(S8/$AA8*100,1)</f>
        <v>0</v>
      </c>
      <c r="U8" s="8">
        <v>43920</v>
      </c>
      <c r="V8" s="11">
        <f t="shared" ref="V8:V71" si="3">ROUND(U8/$AA8*100,1)</f>
        <v>100</v>
      </c>
      <c r="W8" s="8">
        <v>0</v>
      </c>
      <c r="X8" s="12">
        <f t="shared" ref="X8:X71" si="4">ROUND(W8/$AA8*100,1)</f>
        <v>0</v>
      </c>
      <c r="Y8" s="13">
        <v>0</v>
      </c>
      <c r="Z8" s="12">
        <f t="shared" ref="Z8:Z71" si="5">ROUND(Y8/$AA8*100,1)</f>
        <v>0</v>
      </c>
      <c r="AA8" s="13">
        <f t="shared" ref="AA8:AA71" si="6">Q8+S8+U8+W8+Y8</f>
        <v>43920</v>
      </c>
      <c r="AB8" s="13">
        <v>0</v>
      </c>
    </row>
    <row r="9" spans="1:28" s="14" customFormat="1">
      <c r="A9" s="170"/>
      <c r="B9" s="21">
        <v>3</v>
      </c>
      <c r="C9" s="15" t="s">
        <v>32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54540</v>
      </c>
      <c r="K9" s="21">
        <v>1</v>
      </c>
      <c r="L9" s="21">
        <v>0</v>
      </c>
      <c r="M9" s="22">
        <v>0</v>
      </c>
      <c r="N9" s="21">
        <v>3</v>
      </c>
      <c r="O9" s="22">
        <v>0</v>
      </c>
      <c r="P9" s="22">
        <f t="shared" si="0"/>
        <v>54540</v>
      </c>
      <c r="Q9" s="23">
        <v>54540</v>
      </c>
      <c r="R9" s="24">
        <f t="shared" si="1"/>
        <v>100</v>
      </c>
      <c r="S9" s="21">
        <v>0</v>
      </c>
      <c r="T9" s="24">
        <f t="shared" si="2"/>
        <v>0</v>
      </c>
      <c r="U9" s="21">
        <v>0</v>
      </c>
      <c r="V9" s="24">
        <f t="shared" si="3"/>
        <v>0</v>
      </c>
      <c r="W9" s="21">
        <v>0</v>
      </c>
      <c r="X9" s="25">
        <f t="shared" si="4"/>
        <v>0</v>
      </c>
      <c r="Y9" s="26">
        <v>0</v>
      </c>
      <c r="Z9" s="25">
        <f t="shared" si="5"/>
        <v>0</v>
      </c>
      <c r="AA9" s="26">
        <f t="shared" si="6"/>
        <v>54540</v>
      </c>
      <c r="AB9" s="26">
        <v>0</v>
      </c>
    </row>
    <row r="10" spans="1:28" s="14" customFormat="1">
      <c r="A10" s="170"/>
      <c r="B10" s="21">
        <v>4</v>
      </c>
      <c r="C10" s="21" t="s">
        <v>33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201300</v>
      </c>
      <c r="K10" s="27">
        <v>1</v>
      </c>
      <c r="L10" s="27">
        <v>0</v>
      </c>
      <c r="M10" s="28">
        <v>0</v>
      </c>
      <c r="N10" s="21">
        <v>4</v>
      </c>
      <c r="O10" s="28">
        <v>18250</v>
      </c>
      <c r="P10" s="28">
        <f t="shared" si="0"/>
        <v>219550</v>
      </c>
      <c r="Q10" s="29">
        <v>219550</v>
      </c>
      <c r="R10" s="30">
        <f t="shared" si="1"/>
        <v>100</v>
      </c>
      <c r="S10" s="27">
        <v>0</v>
      </c>
      <c r="T10" s="30">
        <f t="shared" si="2"/>
        <v>0</v>
      </c>
      <c r="U10" s="27">
        <v>0</v>
      </c>
      <c r="V10" s="30">
        <f t="shared" si="3"/>
        <v>0</v>
      </c>
      <c r="W10" s="27">
        <v>0</v>
      </c>
      <c r="X10" s="31">
        <f t="shared" si="4"/>
        <v>0</v>
      </c>
      <c r="Y10" s="32">
        <v>0</v>
      </c>
      <c r="Z10" s="31">
        <f t="shared" si="5"/>
        <v>0</v>
      </c>
      <c r="AA10" s="32">
        <f t="shared" si="6"/>
        <v>219550</v>
      </c>
      <c r="AB10" s="32">
        <v>0</v>
      </c>
    </row>
    <row r="11" spans="1:28" s="14" customFormat="1">
      <c r="A11" s="170"/>
      <c r="B11" s="21">
        <v>5</v>
      </c>
      <c r="C11" s="21" t="s">
        <v>34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2">
        <v>0</v>
      </c>
      <c r="N11" s="21">
        <v>5</v>
      </c>
      <c r="O11" s="22">
        <v>32939</v>
      </c>
      <c r="P11" s="22">
        <f t="shared" si="0"/>
        <v>32939</v>
      </c>
      <c r="Q11" s="23">
        <v>32939</v>
      </c>
      <c r="R11" s="24">
        <f t="shared" si="1"/>
        <v>100</v>
      </c>
      <c r="S11" s="21">
        <v>0</v>
      </c>
      <c r="T11" s="24">
        <f t="shared" si="2"/>
        <v>0</v>
      </c>
      <c r="U11" s="21">
        <v>0</v>
      </c>
      <c r="V11" s="24">
        <f t="shared" si="3"/>
        <v>0</v>
      </c>
      <c r="W11" s="21">
        <v>0</v>
      </c>
      <c r="X11" s="25">
        <f t="shared" si="4"/>
        <v>0</v>
      </c>
      <c r="Y11" s="26">
        <v>0</v>
      </c>
      <c r="Z11" s="25">
        <f t="shared" si="5"/>
        <v>0</v>
      </c>
      <c r="AA11" s="26">
        <f t="shared" si="6"/>
        <v>32939</v>
      </c>
      <c r="AB11" s="26">
        <v>0</v>
      </c>
    </row>
    <row r="12" spans="1:28" s="14" customFormat="1">
      <c r="A12" s="170"/>
      <c r="B12" s="21">
        <v>6</v>
      </c>
      <c r="C12" s="21" t="s">
        <v>35</v>
      </c>
      <c r="D12" s="21">
        <v>0</v>
      </c>
      <c r="E12" s="21">
        <v>0</v>
      </c>
      <c r="F12" s="21">
        <v>0</v>
      </c>
      <c r="G12" s="26">
        <v>0</v>
      </c>
      <c r="H12" s="26">
        <v>0</v>
      </c>
      <c r="I12" s="26">
        <v>0</v>
      </c>
      <c r="J12" s="26">
        <v>68436</v>
      </c>
      <c r="K12" s="26">
        <v>1</v>
      </c>
      <c r="L12" s="21">
        <v>0</v>
      </c>
      <c r="M12" s="22">
        <v>0</v>
      </c>
      <c r="N12" s="21">
        <v>6</v>
      </c>
      <c r="O12" s="22">
        <v>366000</v>
      </c>
      <c r="P12" s="22">
        <f t="shared" si="0"/>
        <v>434436</v>
      </c>
      <c r="Q12" s="23">
        <v>434436</v>
      </c>
      <c r="R12" s="24">
        <f t="shared" si="1"/>
        <v>100</v>
      </c>
      <c r="S12" s="21">
        <v>0</v>
      </c>
      <c r="T12" s="24">
        <f t="shared" si="2"/>
        <v>0</v>
      </c>
      <c r="U12" s="21">
        <v>0</v>
      </c>
      <c r="V12" s="24">
        <f t="shared" si="3"/>
        <v>0</v>
      </c>
      <c r="W12" s="21">
        <v>0</v>
      </c>
      <c r="X12" s="25">
        <f t="shared" si="4"/>
        <v>0</v>
      </c>
      <c r="Y12" s="26">
        <v>0</v>
      </c>
      <c r="Z12" s="25">
        <f t="shared" si="5"/>
        <v>0</v>
      </c>
      <c r="AA12" s="26">
        <f t="shared" si="6"/>
        <v>434436</v>
      </c>
      <c r="AB12" s="26">
        <v>0</v>
      </c>
    </row>
    <row r="13" spans="1:28" s="14" customFormat="1">
      <c r="A13" s="170"/>
      <c r="B13" s="15">
        <v>7</v>
      </c>
      <c r="C13" s="15" t="s">
        <v>36</v>
      </c>
      <c r="D13" s="15">
        <v>0</v>
      </c>
      <c r="E13" s="15">
        <v>0</v>
      </c>
      <c r="F13" s="15">
        <v>0</v>
      </c>
      <c r="G13" s="20">
        <v>0</v>
      </c>
      <c r="H13" s="20">
        <v>0</v>
      </c>
      <c r="I13" s="20">
        <v>0</v>
      </c>
      <c r="J13" s="20">
        <v>26000</v>
      </c>
      <c r="K13" s="20">
        <v>1</v>
      </c>
      <c r="L13" s="15">
        <v>0</v>
      </c>
      <c r="M13" s="16">
        <v>0</v>
      </c>
      <c r="N13" s="15">
        <v>7</v>
      </c>
      <c r="O13" s="16">
        <v>0</v>
      </c>
      <c r="P13" s="16">
        <f t="shared" si="0"/>
        <v>26000</v>
      </c>
      <c r="Q13" s="23">
        <v>26000</v>
      </c>
      <c r="R13" s="24">
        <f t="shared" si="1"/>
        <v>100</v>
      </c>
      <c r="S13" s="21">
        <v>0</v>
      </c>
      <c r="T13" s="24">
        <f t="shared" si="2"/>
        <v>0</v>
      </c>
      <c r="U13" s="21">
        <v>0</v>
      </c>
      <c r="V13" s="24">
        <f t="shared" si="3"/>
        <v>0</v>
      </c>
      <c r="W13" s="21">
        <v>0</v>
      </c>
      <c r="X13" s="25">
        <f t="shared" si="4"/>
        <v>0</v>
      </c>
      <c r="Y13" s="26">
        <v>0</v>
      </c>
      <c r="Z13" s="25">
        <f t="shared" si="5"/>
        <v>0</v>
      </c>
      <c r="AA13" s="26">
        <f t="shared" si="6"/>
        <v>26000</v>
      </c>
      <c r="AB13" s="26">
        <v>0</v>
      </c>
    </row>
    <row r="14" spans="1:28" s="14" customFormat="1">
      <c r="A14" s="170"/>
      <c r="B14" s="8">
        <v>8</v>
      </c>
      <c r="C14" s="8" t="s">
        <v>37</v>
      </c>
      <c r="D14" s="8">
        <v>0</v>
      </c>
      <c r="E14" s="8">
        <v>0</v>
      </c>
      <c r="F14" s="8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8">
        <v>0</v>
      </c>
      <c r="M14" s="9">
        <v>0</v>
      </c>
      <c r="N14" s="8">
        <v>8</v>
      </c>
      <c r="O14" s="9">
        <v>15129</v>
      </c>
      <c r="P14" s="9">
        <f t="shared" si="0"/>
        <v>15129</v>
      </c>
      <c r="Q14" s="10">
        <v>15129</v>
      </c>
      <c r="R14" s="11">
        <f t="shared" si="1"/>
        <v>100</v>
      </c>
      <c r="S14" s="8">
        <v>0</v>
      </c>
      <c r="T14" s="11">
        <f t="shared" si="2"/>
        <v>0</v>
      </c>
      <c r="U14" s="8">
        <v>0</v>
      </c>
      <c r="V14" s="11">
        <f t="shared" si="3"/>
        <v>0</v>
      </c>
      <c r="W14" s="8">
        <v>0</v>
      </c>
      <c r="X14" s="12">
        <f t="shared" si="4"/>
        <v>0</v>
      </c>
      <c r="Y14" s="13">
        <v>0</v>
      </c>
      <c r="Z14" s="12">
        <f t="shared" si="5"/>
        <v>0</v>
      </c>
      <c r="AA14" s="13">
        <f t="shared" si="6"/>
        <v>15129</v>
      </c>
      <c r="AB14" s="13">
        <v>0</v>
      </c>
    </row>
    <row r="15" spans="1:28" s="14" customFormat="1">
      <c r="A15" s="170"/>
      <c r="B15" s="21">
        <v>9</v>
      </c>
      <c r="C15" s="15" t="s">
        <v>38</v>
      </c>
      <c r="D15" s="21">
        <v>0</v>
      </c>
      <c r="E15" s="21">
        <v>0</v>
      </c>
      <c r="F15" s="21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1">
        <v>0</v>
      </c>
      <c r="M15" s="22">
        <v>0</v>
      </c>
      <c r="N15" s="21">
        <v>9</v>
      </c>
      <c r="O15" s="22">
        <v>15084</v>
      </c>
      <c r="P15" s="22">
        <f t="shared" si="0"/>
        <v>15084</v>
      </c>
      <c r="Q15" s="23">
        <v>15082</v>
      </c>
      <c r="R15" s="24">
        <f t="shared" si="1"/>
        <v>100</v>
      </c>
      <c r="S15" s="21">
        <v>0</v>
      </c>
      <c r="T15" s="24">
        <f t="shared" si="2"/>
        <v>0</v>
      </c>
      <c r="U15" s="21">
        <v>0</v>
      </c>
      <c r="V15" s="24">
        <f t="shared" si="3"/>
        <v>0</v>
      </c>
      <c r="W15" s="21">
        <v>0</v>
      </c>
      <c r="X15" s="25">
        <f t="shared" si="4"/>
        <v>0</v>
      </c>
      <c r="Y15" s="26">
        <v>0</v>
      </c>
      <c r="Z15" s="25">
        <f t="shared" si="5"/>
        <v>0</v>
      </c>
      <c r="AA15" s="26">
        <f t="shared" si="6"/>
        <v>15082</v>
      </c>
      <c r="AB15" s="26">
        <v>0</v>
      </c>
    </row>
    <row r="16" spans="1:28" s="14" customFormat="1">
      <c r="A16" s="170"/>
      <c r="B16" s="21">
        <v>10</v>
      </c>
      <c r="C16" s="26" t="s">
        <v>39</v>
      </c>
      <c r="D16" s="27">
        <v>0</v>
      </c>
      <c r="E16" s="27">
        <v>0</v>
      </c>
      <c r="F16" s="27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27">
        <v>0</v>
      </c>
      <c r="M16" s="28">
        <v>0</v>
      </c>
      <c r="N16" s="21">
        <v>10</v>
      </c>
      <c r="O16" s="28">
        <v>39874</v>
      </c>
      <c r="P16" s="28">
        <f t="shared" si="0"/>
        <v>39874</v>
      </c>
      <c r="Q16" s="29">
        <v>39872</v>
      </c>
      <c r="R16" s="30">
        <f t="shared" si="1"/>
        <v>100</v>
      </c>
      <c r="S16" s="27">
        <v>0</v>
      </c>
      <c r="T16" s="30">
        <f t="shared" si="2"/>
        <v>0</v>
      </c>
      <c r="U16" s="27">
        <v>0</v>
      </c>
      <c r="V16" s="30">
        <f t="shared" si="3"/>
        <v>0</v>
      </c>
      <c r="W16" s="27">
        <v>0</v>
      </c>
      <c r="X16" s="31">
        <f t="shared" si="4"/>
        <v>0</v>
      </c>
      <c r="Y16" s="32">
        <v>0</v>
      </c>
      <c r="Z16" s="31">
        <f t="shared" si="5"/>
        <v>0</v>
      </c>
      <c r="AA16" s="32">
        <f t="shared" si="6"/>
        <v>39872</v>
      </c>
      <c r="AB16" s="32">
        <v>0</v>
      </c>
    </row>
    <row r="17" spans="1:28" s="14" customFormat="1">
      <c r="A17" s="170"/>
      <c r="B17" s="15">
        <v>11</v>
      </c>
      <c r="C17" s="33" t="s">
        <v>40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v>0</v>
      </c>
      <c r="N17" s="15">
        <v>11</v>
      </c>
      <c r="O17" s="16">
        <v>42705</v>
      </c>
      <c r="P17" s="16">
        <f t="shared" si="0"/>
        <v>42705</v>
      </c>
      <c r="Q17" s="23">
        <v>10696</v>
      </c>
      <c r="R17" s="24">
        <f t="shared" si="1"/>
        <v>100</v>
      </c>
      <c r="S17" s="21">
        <v>0</v>
      </c>
      <c r="T17" s="24">
        <f t="shared" si="2"/>
        <v>0</v>
      </c>
      <c r="U17" s="21">
        <v>0</v>
      </c>
      <c r="V17" s="24">
        <f t="shared" si="3"/>
        <v>0</v>
      </c>
      <c r="W17" s="21">
        <v>0</v>
      </c>
      <c r="X17" s="25">
        <f t="shared" si="4"/>
        <v>0</v>
      </c>
      <c r="Y17" s="26">
        <v>0</v>
      </c>
      <c r="Z17" s="25">
        <f t="shared" si="5"/>
        <v>0</v>
      </c>
      <c r="AA17" s="26">
        <f t="shared" si="6"/>
        <v>10696</v>
      </c>
      <c r="AB17" s="26">
        <v>0</v>
      </c>
    </row>
    <row r="18" spans="1:28" s="14" customFormat="1">
      <c r="A18" s="170"/>
      <c r="B18" s="8">
        <v>12</v>
      </c>
      <c r="C18" s="32" t="s">
        <v>41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95645</v>
      </c>
      <c r="K18" s="8">
        <v>1</v>
      </c>
      <c r="L18" s="8">
        <v>0</v>
      </c>
      <c r="M18" s="9">
        <v>0</v>
      </c>
      <c r="N18" s="8">
        <v>12</v>
      </c>
      <c r="O18" s="9">
        <v>0</v>
      </c>
      <c r="P18" s="9">
        <f t="shared" si="0"/>
        <v>95645</v>
      </c>
      <c r="Q18" s="10">
        <v>95645</v>
      </c>
      <c r="R18" s="11">
        <f t="shared" si="1"/>
        <v>100</v>
      </c>
      <c r="S18" s="8">
        <v>0</v>
      </c>
      <c r="T18" s="11">
        <f t="shared" si="2"/>
        <v>0</v>
      </c>
      <c r="U18" s="8">
        <v>0</v>
      </c>
      <c r="V18" s="11">
        <f t="shared" si="3"/>
        <v>0</v>
      </c>
      <c r="W18" s="8">
        <v>0</v>
      </c>
      <c r="X18" s="12">
        <f t="shared" si="4"/>
        <v>0</v>
      </c>
      <c r="Y18" s="13">
        <v>0</v>
      </c>
      <c r="Z18" s="12">
        <f t="shared" si="5"/>
        <v>0</v>
      </c>
      <c r="AA18" s="13">
        <f t="shared" si="6"/>
        <v>95645</v>
      </c>
      <c r="AB18" s="13">
        <v>0</v>
      </c>
    </row>
    <row r="19" spans="1:28" s="14" customFormat="1">
      <c r="A19" s="170"/>
      <c r="B19" s="21">
        <v>13</v>
      </c>
      <c r="C19" s="20" t="s">
        <v>42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34">
        <v>0</v>
      </c>
      <c r="L19" s="34">
        <v>0</v>
      </c>
      <c r="M19" s="22">
        <v>0</v>
      </c>
      <c r="N19" s="21">
        <v>13</v>
      </c>
      <c r="O19" s="22">
        <v>42830</v>
      </c>
      <c r="P19" s="22">
        <f t="shared" si="0"/>
        <v>42830</v>
      </c>
      <c r="Q19" s="23">
        <v>42830</v>
      </c>
      <c r="R19" s="24">
        <f t="shared" si="1"/>
        <v>100</v>
      </c>
      <c r="S19" s="21">
        <v>0</v>
      </c>
      <c r="T19" s="24">
        <f t="shared" si="2"/>
        <v>0</v>
      </c>
      <c r="U19" s="21">
        <v>0</v>
      </c>
      <c r="V19" s="24">
        <f t="shared" si="3"/>
        <v>0</v>
      </c>
      <c r="W19" s="21">
        <v>0</v>
      </c>
      <c r="X19" s="25">
        <f t="shared" si="4"/>
        <v>0</v>
      </c>
      <c r="Y19" s="26">
        <v>0</v>
      </c>
      <c r="Z19" s="25">
        <f t="shared" si="5"/>
        <v>0</v>
      </c>
      <c r="AA19" s="26">
        <f t="shared" si="6"/>
        <v>42830</v>
      </c>
      <c r="AB19" s="26">
        <v>0</v>
      </c>
    </row>
    <row r="20" spans="1:28" s="14" customFormat="1">
      <c r="A20" s="170"/>
      <c r="B20" s="21">
        <v>14</v>
      </c>
      <c r="C20" s="26" t="s">
        <v>43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25550</v>
      </c>
      <c r="K20" s="27">
        <v>1</v>
      </c>
      <c r="L20" s="27">
        <v>0</v>
      </c>
      <c r="M20" s="28">
        <v>0</v>
      </c>
      <c r="N20" s="21">
        <v>14</v>
      </c>
      <c r="O20" s="28">
        <v>42537</v>
      </c>
      <c r="P20" s="28">
        <f t="shared" si="0"/>
        <v>68087</v>
      </c>
      <c r="Q20" s="29">
        <v>68087</v>
      </c>
      <c r="R20" s="30">
        <f t="shared" si="1"/>
        <v>100</v>
      </c>
      <c r="S20" s="27">
        <v>0</v>
      </c>
      <c r="T20" s="30">
        <f t="shared" si="2"/>
        <v>0</v>
      </c>
      <c r="U20" s="27">
        <v>0</v>
      </c>
      <c r="V20" s="30">
        <f t="shared" si="3"/>
        <v>0</v>
      </c>
      <c r="W20" s="27">
        <v>0</v>
      </c>
      <c r="X20" s="31">
        <f t="shared" si="4"/>
        <v>0</v>
      </c>
      <c r="Y20" s="32">
        <v>0</v>
      </c>
      <c r="Z20" s="31">
        <f t="shared" si="5"/>
        <v>0</v>
      </c>
      <c r="AA20" s="32">
        <f t="shared" si="6"/>
        <v>68087</v>
      </c>
      <c r="AB20" s="32">
        <v>0</v>
      </c>
    </row>
    <row r="21" spans="1:28" s="14" customFormat="1">
      <c r="A21" s="170"/>
      <c r="B21" s="21">
        <v>15</v>
      </c>
      <c r="C21" s="26" t="s">
        <v>44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20075</v>
      </c>
      <c r="K21" s="21">
        <v>1</v>
      </c>
      <c r="L21" s="21">
        <v>0</v>
      </c>
      <c r="M21" s="22">
        <v>0</v>
      </c>
      <c r="N21" s="21">
        <v>15</v>
      </c>
      <c r="O21" s="22">
        <v>18250</v>
      </c>
      <c r="P21" s="22">
        <f t="shared" si="0"/>
        <v>38325</v>
      </c>
      <c r="Q21" s="23">
        <v>38325</v>
      </c>
      <c r="R21" s="24">
        <f t="shared" si="1"/>
        <v>100</v>
      </c>
      <c r="S21" s="21">
        <v>0</v>
      </c>
      <c r="T21" s="24">
        <f t="shared" si="2"/>
        <v>0</v>
      </c>
      <c r="U21" s="21">
        <v>0</v>
      </c>
      <c r="V21" s="24">
        <f t="shared" si="3"/>
        <v>0</v>
      </c>
      <c r="W21" s="21">
        <v>0</v>
      </c>
      <c r="X21" s="25">
        <f t="shared" si="4"/>
        <v>0</v>
      </c>
      <c r="Y21" s="26">
        <v>0</v>
      </c>
      <c r="Z21" s="25">
        <f t="shared" si="5"/>
        <v>0</v>
      </c>
      <c r="AA21" s="26">
        <f t="shared" si="6"/>
        <v>38325</v>
      </c>
      <c r="AB21" s="26">
        <v>0</v>
      </c>
    </row>
    <row r="22" spans="1:28" s="14" customFormat="1">
      <c r="A22" s="170"/>
      <c r="B22" s="21">
        <v>16</v>
      </c>
      <c r="C22" s="26" t="s">
        <v>45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20440</v>
      </c>
      <c r="K22" s="21">
        <v>1</v>
      </c>
      <c r="L22" s="21">
        <v>0</v>
      </c>
      <c r="M22" s="22">
        <v>0</v>
      </c>
      <c r="N22" s="21">
        <v>16</v>
      </c>
      <c r="O22" s="22">
        <v>43435</v>
      </c>
      <c r="P22" s="22">
        <f t="shared" si="0"/>
        <v>63875</v>
      </c>
      <c r="Q22" s="23">
        <v>63875</v>
      </c>
      <c r="R22" s="24">
        <f t="shared" si="1"/>
        <v>100</v>
      </c>
      <c r="S22" s="21">
        <v>0</v>
      </c>
      <c r="T22" s="24">
        <f t="shared" si="2"/>
        <v>0</v>
      </c>
      <c r="U22" s="21">
        <v>0</v>
      </c>
      <c r="V22" s="24">
        <f t="shared" si="3"/>
        <v>0</v>
      </c>
      <c r="W22" s="21">
        <v>0</v>
      </c>
      <c r="X22" s="25">
        <f t="shared" si="4"/>
        <v>0</v>
      </c>
      <c r="Y22" s="26">
        <v>0</v>
      </c>
      <c r="Z22" s="25">
        <f t="shared" si="5"/>
        <v>0</v>
      </c>
      <c r="AA22" s="26">
        <f t="shared" si="6"/>
        <v>63875</v>
      </c>
      <c r="AB22" s="26">
        <v>0</v>
      </c>
    </row>
    <row r="23" spans="1:28" s="14" customFormat="1">
      <c r="A23" s="170"/>
      <c r="B23" s="21">
        <v>17</v>
      </c>
      <c r="C23" s="26" t="s">
        <v>46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108259</v>
      </c>
      <c r="K23" s="21">
        <v>1</v>
      </c>
      <c r="L23" s="21">
        <v>0</v>
      </c>
      <c r="M23" s="22">
        <v>0</v>
      </c>
      <c r="N23" s="21">
        <v>17</v>
      </c>
      <c r="O23" s="22">
        <v>0</v>
      </c>
      <c r="P23" s="22">
        <f t="shared" si="0"/>
        <v>108259</v>
      </c>
      <c r="Q23" s="23">
        <v>108259</v>
      </c>
      <c r="R23" s="24">
        <f t="shared" si="1"/>
        <v>100</v>
      </c>
      <c r="S23" s="21">
        <v>0</v>
      </c>
      <c r="T23" s="24">
        <f t="shared" si="2"/>
        <v>0</v>
      </c>
      <c r="U23" s="21">
        <v>0</v>
      </c>
      <c r="V23" s="24">
        <f t="shared" si="3"/>
        <v>0</v>
      </c>
      <c r="W23" s="21">
        <v>0</v>
      </c>
      <c r="X23" s="25">
        <f t="shared" si="4"/>
        <v>0</v>
      </c>
      <c r="Y23" s="26">
        <v>0</v>
      </c>
      <c r="Z23" s="25">
        <f t="shared" si="5"/>
        <v>0</v>
      </c>
      <c r="AA23" s="26">
        <f t="shared" si="6"/>
        <v>108259</v>
      </c>
      <c r="AB23" s="26">
        <v>0</v>
      </c>
    </row>
    <row r="24" spans="1:28" s="14" customFormat="1">
      <c r="A24" s="170"/>
      <c r="B24" s="21">
        <v>18</v>
      </c>
      <c r="C24" s="26" t="s">
        <v>47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15401</v>
      </c>
      <c r="K24" s="21">
        <v>1</v>
      </c>
      <c r="L24" s="21">
        <v>0</v>
      </c>
      <c r="M24" s="22">
        <v>0</v>
      </c>
      <c r="N24" s="21">
        <v>18</v>
      </c>
      <c r="O24" s="22">
        <v>0</v>
      </c>
      <c r="P24" s="22">
        <f t="shared" si="0"/>
        <v>15401</v>
      </c>
      <c r="Q24" s="23">
        <v>15401</v>
      </c>
      <c r="R24" s="24">
        <f t="shared" si="1"/>
        <v>100</v>
      </c>
      <c r="S24" s="21">
        <v>0</v>
      </c>
      <c r="T24" s="24">
        <f t="shared" si="2"/>
        <v>0</v>
      </c>
      <c r="U24" s="21">
        <v>0</v>
      </c>
      <c r="V24" s="24">
        <f t="shared" si="3"/>
        <v>0</v>
      </c>
      <c r="W24" s="21">
        <v>0</v>
      </c>
      <c r="X24" s="25">
        <f t="shared" si="4"/>
        <v>0</v>
      </c>
      <c r="Y24" s="26">
        <v>0</v>
      </c>
      <c r="Z24" s="25">
        <f t="shared" si="5"/>
        <v>0</v>
      </c>
      <c r="AA24" s="26">
        <f t="shared" si="6"/>
        <v>15401</v>
      </c>
      <c r="AB24" s="26">
        <v>0</v>
      </c>
    </row>
    <row r="25" spans="1:28" s="14" customFormat="1">
      <c r="A25" s="170"/>
      <c r="B25" s="35">
        <v>19</v>
      </c>
      <c r="C25" s="33" t="s">
        <v>48</v>
      </c>
      <c r="D25" s="35">
        <v>0</v>
      </c>
      <c r="E25" s="35">
        <v>0</v>
      </c>
      <c r="F25" s="35">
        <v>337260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6">
        <v>0</v>
      </c>
      <c r="N25" s="35">
        <v>19</v>
      </c>
      <c r="O25" s="36">
        <v>246740</v>
      </c>
      <c r="P25" s="36">
        <f t="shared" si="0"/>
        <v>584000</v>
      </c>
      <c r="Q25" s="23">
        <v>246740</v>
      </c>
      <c r="R25" s="24">
        <f t="shared" si="1"/>
        <v>42.3</v>
      </c>
      <c r="S25" s="21">
        <v>0</v>
      </c>
      <c r="T25" s="24">
        <f t="shared" si="2"/>
        <v>0</v>
      </c>
      <c r="U25" s="21">
        <v>337260</v>
      </c>
      <c r="V25" s="24">
        <f t="shared" si="3"/>
        <v>57.8</v>
      </c>
      <c r="W25" s="21">
        <v>0</v>
      </c>
      <c r="X25" s="25">
        <f t="shared" si="4"/>
        <v>0</v>
      </c>
      <c r="Y25" s="26">
        <v>0</v>
      </c>
      <c r="Z25" s="25">
        <f t="shared" si="5"/>
        <v>0</v>
      </c>
      <c r="AA25" s="26">
        <f t="shared" si="6"/>
        <v>584000</v>
      </c>
      <c r="AB25" s="26">
        <v>0</v>
      </c>
    </row>
    <row r="26" spans="1:28" s="14" customFormat="1">
      <c r="A26" s="170"/>
      <c r="B26" s="37">
        <v>20</v>
      </c>
      <c r="C26" s="38" t="s">
        <v>49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32150</v>
      </c>
      <c r="K26" s="37">
        <v>1</v>
      </c>
      <c r="L26" s="37">
        <v>0</v>
      </c>
      <c r="M26" s="39">
        <v>0</v>
      </c>
      <c r="N26" s="37">
        <v>20</v>
      </c>
      <c r="O26" s="39">
        <v>0</v>
      </c>
      <c r="P26" s="39">
        <f t="shared" si="0"/>
        <v>32150</v>
      </c>
      <c r="Q26" s="23">
        <v>32150</v>
      </c>
      <c r="R26" s="24">
        <f t="shared" si="1"/>
        <v>100</v>
      </c>
      <c r="S26" s="21">
        <v>0</v>
      </c>
      <c r="T26" s="24">
        <f t="shared" si="2"/>
        <v>0</v>
      </c>
      <c r="U26" s="21">
        <v>0</v>
      </c>
      <c r="V26" s="24">
        <f t="shared" si="3"/>
        <v>0</v>
      </c>
      <c r="W26" s="21">
        <v>0</v>
      </c>
      <c r="X26" s="25">
        <f t="shared" si="4"/>
        <v>0</v>
      </c>
      <c r="Y26" s="26">
        <v>0</v>
      </c>
      <c r="Z26" s="25">
        <f t="shared" si="5"/>
        <v>0</v>
      </c>
      <c r="AA26" s="26">
        <f t="shared" si="6"/>
        <v>32150</v>
      </c>
      <c r="AB26" s="26">
        <v>0</v>
      </c>
    </row>
    <row r="27" spans="1:28" s="14" customFormat="1">
      <c r="A27" s="170"/>
      <c r="B27" s="15">
        <v>21</v>
      </c>
      <c r="C27" s="20" t="s">
        <v>50</v>
      </c>
      <c r="D27" s="15">
        <v>0</v>
      </c>
      <c r="E27" s="15">
        <v>0</v>
      </c>
      <c r="F27" s="15">
        <v>255000</v>
      </c>
      <c r="G27" s="15">
        <v>0</v>
      </c>
      <c r="H27" s="15">
        <v>0</v>
      </c>
      <c r="I27" s="15">
        <v>0</v>
      </c>
      <c r="J27" s="15">
        <v>37500</v>
      </c>
      <c r="K27" s="15">
        <v>1</v>
      </c>
      <c r="L27" s="15">
        <v>0</v>
      </c>
      <c r="M27" s="16">
        <v>0</v>
      </c>
      <c r="N27" s="15">
        <v>21</v>
      </c>
      <c r="O27" s="16">
        <v>453700</v>
      </c>
      <c r="P27" s="16">
        <f t="shared" si="0"/>
        <v>746200</v>
      </c>
      <c r="Q27" s="23">
        <v>489500</v>
      </c>
      <c r="R27" s="24">
        <f t="shared" si="1"/>
        <v>69.5</v>
      </c>
      <c r="S27" s="21">
        <v>0</v>
      </c>
      <c r="T27" s="24">
        <f t="shared" si="2"/>
        <v>0</v>
      </c>
      <c r="U27" s="21">
        <v>214500</v>
      </c>
      <c r="V27" s="24">
        <f t="shared" si="3"/>
        <v>30.5</v>
      </c>
      <c r="W27" s="21">
        <v>0</v>
      </c>
      <c r="X27" s="25">
        <f t="shared" si="4"/>
        <v>0</v>
      </c>
      <c r="Y27" s="26">
        <v>0</v>
      </c>
      <c r="Z27" s="25">
        <f t="shared" si="5"/>
        <v>0</v>
      </c>
      <c r="AA27" s="26">
        <f t="shared" si="6"/>
        <v>704000</v>
      </c>
      <c r="AB27" s="26">
        <v>0</v>
      </c>
    </row>
    <row r="28" spans="1:28" s="14" customFormat="1">
      <c r="A28" s="170"/>
      <c r="B28" s="8">
        <v>22</v>
      </c>
      <c r="C28" s="13" t="s">
        <v>51</v>
      </c>
      <c r="D28" s="8">
        <v>0</v>
      </c>
      <c r="E28" s="8">
        <v>0</v>
      </c>
      <c r="F28" s="8">
        <v>1000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">
        <v>0</v>
      </c>
      <c r="N28" s="8">
        <v>22</v>
      </c>
      <c r="O28" s="9">
        <v>49730</v>
      </c>
      <c r="P28" s="9">
        <f t="shared" si="0"/>
        <v>50730</v>
      </c>
      <c r="Q28" s="10">
        <v>41142</v>
      </c>
      <c r="R28" s="11">
        <f t="shared" si="1"/>
        <v>97.4</v>
      </c>
      <c r="S28" s="8">
        <v>1099</v>
      </c>
      <c r="T28" s="11">
        <f t="shared" si="2"/>
        <v>2.6</v>
      </c>
      <c r="U28" s="8">
        <v>0</v>
      </c>
      <c r="V28" s="11">
        <f t="shared" si="3"/>
        <v>0</v>
      </c>
      <c r="W28" s="8">
        <v>0</v>
      </c>
      <c r="X28" s="12">
        <f t="shared" si="4"/>
        <v>0</v>
      </c>
      <c r="Y28" s="13">
        <v>0</v>
      </c>
      <c r="Z28" s="12">
        <f t="shared" si="5"/>
        <v>0</v>
      </c>
      <c r="AA28" s="13">
        <f t="shared" si="6"/>
        <v>42241</v>
      </c>
      <c r="AB28" s="13">
        <v>0</v>
      </c>
    </row>
    <row r="29" spans="1:28" s="14" customFormat="1">
      <c r="A29" s="170"/>
      <c r="B29" s="21">
        <v>23</v>
      </c>
      <c r="C29" s="26" t="s">
        <v>52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100000</v>
      </c>
      <c r="K29" s="34">
        <v>1</v>
      </c>
      <c r="L29" s="34">
        <v>0</v>
      </c>
      <c r="M29" s="22">
        <v>0</v>
      </c>
      <c r="N29" s="21">
        <v>23</v>
      </c>
      <c r="O29" s="22">
        <v>92000</v>
      </c>
      <c r="P29" s="22">
        <f t="shared" si="0"/>
        <v>192000</v>
      </c>
      <c r="Q29" s="23">
        <v>110158</v>
      </c>
      <c r="R29" s="24">
        <f t="shared" si="1"/>
        <v>100</v>
      </c>
      <c r="S29" s="21">
        <v>0</v>
      </c>
      <c r="T29" s="24">
        <f t="shared" si="2"/>
        <v>0</v>
      </c>
      <c r="U29" s="21">
        <v>0</v>
      </c>
      <c r="V29" s="24">
        <f t="shared" si="3"/>
        <v>0</v>
      </c>
      <c r="W29" s="21">
        <v>0</v>
      </c>
      <c r="X29" s="25">
        <f t="shared" si="4"/>
        <v>0</v>
      </c>
      <c r="Y29" s="26">
        <v>0</v>
      </c>
      <c r="Z29" s="25">
        <f t="shared" si="5"/>
        <v>0</v>
      </c>
      <c r="AA29" s="26">
        <f t="shared" si="6"/>
        <v>110158</v>
      </c>
      <c r="AB29" s="26">
        <v>0</v>
      </c>
    </row>
    <row r="30" spans="1:28" s="14" customFormat="1">
      <c r="A30" s="170"/>
      <c r="B30" s="21">
        <v>24</v>
      </c>
      <c r="C30" s="32" t="s">
        <v>53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41900</v>
      </c>
      <c r="K30" s="27">
        <v>1</v>
      </c>
      <c r="L30" s="27">
        <v>0</v>
      </c>
      <c r="M30" s="28">
        <v>0</v>
      </c>
      <c r="N30" s="21">
        <v>24</v>
      </c>
      <c r="O30" s="28">
        <v>16000</v>
      </c>
      <c r="P30" s="28">
        <f t="shared" si="0"/>
        <v>57900</v>
      </c>
      <c r="Q30" s="29">
        <v>57228</v>
      </c>
      <c r="R30" s="30">
        <f t="shared" si="1"/>
        <v>100</v>
      </c>
      <c r="S30" s="27">
        <v>0</v>
      </c>
      <c r="T30" s="30">
        <f t="shared" si="2"/>
        <v>0</v>
      </c>
      <c r="U30" s="27">
        <v>0</v>
      </c>
      <c r="V30" s="30">
        <f t="shared" si="3"/>
        <v>0</v>
      </c>
      <c r="W30" s="27">
        <v>0</v>
      </c>
      <c r="X30" s="31">
        <f t="shared" si="4"/>
        <v>0</v>
      </c>
      <c r="Y30" s="32">
        <v>0</v>
      </c>
      <c r="Z30" s="31">
        <f t="shared" si="5"/>
        <v>0</v>
      </c>
      <c r="AA30" s="32">
        <f t="shared" si="6"/>
        <v>57228</v>
      </c>
      <c r="AB30" s="32">
        <v>0</v>
      </c>
    </row>
    <row r="31" spans="1:28" s="14" customFormat="1">
      <c r="A31" s="170"/>
      <c r="B31" s="15">
        <v>25</v>
      </c>
      <c r="C31" s="20" t="s">
        <v>54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514639</v>
      </c>
      <c r="K31" s="15">
        <v>3</v>
      </c>
      <c r="L31" s="15">
        <v>0</v>
      </c>
      <c r="M31" s="16">
        <v>0</v>
      </c>
      <c r="N31" s="15">
        <v>25</v>
      </c>
      <c r="O31" s="16">
        <v>7583</v>
      </c>
      <c r="P31" s="16">
        <f t="shared" si="0"/>
        <v>522222</v>
      </c>
      <c r="Q31" s="23">
        <v>491535</v>
      </c>
      <c r="R31" s="24">
        <f t="shared" si="1"/>
        <v>100</v>
      </c>
      <c r="S31" s="21">
        <v>0</v>
      </c>
      <c r="T31" s="24">
        <f t="shared" si="2"/>
        <v>0</v>
      </c>
      <c r="U31" s="21">
        <v>0</v>
      </c>
      <c r="V31" s="24">
        <f t="shared" si="3"/>
        <v>0</v>
      </c>
      <c r="W31" s="21">
        <v>0</v>
      </c>
      <c r="X31" s="25">
        <f t="shared" si="4"/>
        <v>0</v>
      </c>
      <c r="Y31" s="26">
        <v>0</v>
      </c>
      <c r="Z31" s="25">
        <f t="shared" si="5"/>
        <v>0</v>
      </c>
      <c r="AA31" s="26">
        <f t="shared" si="6"/>
        <v>491535</v>
      </c>
      <c r="AB31" s="26">
        <v>0</v>
      </c>
    </row>
    <row r="32" spans="1:28" s="14" customFormat="1">
      <c r="A32" s="170"/>
      <c r="B32" s="40">
        <v>26</v>
      </c>
      <c r="C32" s="41" t="s">
        <v>55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2">
        <v>0</v>
      </c>
      <c r="N32" s="40">
        <v>26</v>
      </c>
      <c r="O32" s="42">
        <v>200412</v>
      </c>
      <c r="P32" s="42">
        <f t="shared" si="0"/>
        <v>200412</v>
      </c>
      <c r="Q32" s="43">
        <v>200412</v>
      </c>
      <c r="R32" s="44">
        <f t="shared" si="1"/>
        <v>100</v>
      </c>
      <c r="S32" s="40">
        <v>0</v>
      </c>
      <c r="T32" s="44">
        <f t="shared" si="2"/>
        <v>0</v>
      </c>
      <c r="U32" s="40">
        <v>0</v>
      </c>
      <c r="V32" s="44">
        <f t="shared" si="3"/>
        <v>0</v>
      </c>
      <c r="W32" s="40">
        <v>0</v>
      </c>
      <c r="X32" s="45">
        <f t="shared" si="4"/>
        <v>0</v>
      </c>
      <c r="Y32" s="41">
        <v>0</v>
      </c>
      <c r="Z32" s="45">
        <f t="shared" si="5"/>
        <v>0</v>
      </c>
      <c r="AA32" s="41">
        <f t="shared" si="6"/>
        <v>200412</v>
      </c>
      <c r="AB32" s="41">
        <v>0</v>
      </c>
    </row>
    <row r="33" spans="1:28" s="14" customFormat="1">
      <c r="A33" s="170"/>
      <c r="B33" s="37">
        <v>27</v>
      </c>
      <c r="C33" s="46" t="s">
        <v>56</v>
      </c>
      <c r="D33" s="40">
        <v>0</v>
      </c>
      <c r="E33" s="40">
        <v>0</v>
      </c>
      <c r="F33" s="40">
        <v>32940</v>
      </c>
      <c r="G33" s="40">
        <v>146400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2">
        <v>0</v>
      </c>
      <c r="N33" s="37">
        <v>27</v>
      </c>
      <c r="O33" s="42">
        <v>0</v>
      </c>
      <c r="P33" s="42">
        <f t="shared" si="0"/>
        <v>179340</v>
      </c>
      <c r="Q33" s="43">
        <v>146400</v>
      </c>
      <c r="R33" s="44">
        <f t="shared" si="1"/>
        <v>81.599999999999994</v>
      </c>
      <c r="S33" s="40">
        <v>0</v>
      </c>
      <c r="T33" s="44">
        <f t="shared" si="2"/>
        <v>0</v>
      </c>
      <c r="U33" s="40">
        <v>18300</v>
      </c>
      <c r="V33" s="44">
        <f t="shared" si="3"/>
        <v>10.199999999999999</v>
      </c>
      <c r="W33" s="40">
        <v>14640</v>
      </c>
      <c r="X33" s="45">
        <f t="shared" si="4"/>
        <v>8.1999999999999993</v>
      </c>
      <c r="Y33" s="41">
        <v>0</v>
      </c>
      <c r="Z33" s="45">
        <f t="shared" si="5"/>
        <v>0</v>
      </c>
      <c r="AA33" s="41">
        <f t="shared" si="6"/>
        <v>179340</v>
      </c>
      <c r="AB33" s="41">
        <v>0</v>
      </c>
    </row>
    <row r="34" spans="1:28" s="14" customFormat="1">
      <c r="A34" s="170"/>
      <c r="B34" s="8">
        <v>28</v>
      </c>
      <c r="C34" s="47" t="s">
        <v>57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9">
        <v>0</v>
      </c>
      <c r="N34" s="8">
        <v>28</v>
      </c>
      <c r="O34" s="49">
        <v>600</v>
      </c>
      <c r="P34" s="49">
        <f t="shared" si="0"/>
        <v>600</v>
      </c>
      <c r="Q34" s="50">
        <v>600</v>
      </c>
      <c r="R34" s="51">
        <f t="shared" si="1"/>
        <v>100</v>
      </c>
      <c r="S34" s="48">
        <v>0</v>
      </c>
      <c r="T34" s="51">
        <f t="shared" si="2"/>
        <v>0</v>
      </c>
      <c r="U34" s="48">
        <v>0</v>
      </c>
      <c r="V34" s="51">
        <f t="shared" si="3"/>
        <v>0</v>
      </c>
      <c r="W34" s="48">
        <v>0</v>
      </c>
      <c r="X34" s="52">
        <f t="shared" si="4"/>
        <v>0</v>
      </c>
      <c r="Y34" s="47">
        <v>0</v>
      </c>
      <c r="Z34" s="52">
        <f t="shared" si="5"/>
        <v>0</v>
      </c>
      <c r="AA34" s="47">
        <f t="shared" si="6"/>
        <v>600</v>
      </c>
      <c r="AB34" s="47">
        <v>0</v>
      </c>
    </row>
    <row r="35" spans="1:28" s="14" customFormat="1">
      <c r="A35" s="170"/>
      <c r="B35" s="21">
        <v>29</v>
      </c>
      <c r="C35" s="26" t="s">
        <v>58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42403</v>
      </c>
      <c r="K35" s="21">
        <v>2</v>
      </c>
      <c r="L35" s="21">
        <v>0</v>
      </c>
      <c r="M35" s="22">
        <v>0</v>
      </c>
      <c r="N35" s="21">
        <v>29</v>
      </c>
      <c r="O35" s="22">
        <v>0</v>
      </c>
      <c r="P35" s="22">
        <f t="shared" si="0"/>
        <v>42403</v>
      </c>
      <c r="Q35" s="23">
        <v>42403</v>
      </c>
      <c r="R35" s="24">
        <f t="shared" si="1"/>
        <v>100</v>
      </c>
      <c r="S35" s="21">
        <v>0</v>
      </c>
      <c r="T35" s="24">
        <f t="shared" si="2"/>
        <v>0</v>
      </c>
      <c r="U35" s="21">
        <v>0</v>
      </c>
      <c r="V35" s="24">
        <f t="shared" si="3"/>
        <v>0</v>
      </c>
      <c r="W35" s="21">
        <v>0</v>
      </c>
      <c r="X35" s="25">
        <f t="shared" si="4"/>
        <v>0</v>
      </c>
      <c r="Y35" s="26">
        <v>0</v>
      </c>
      <c r="Z35" s="25">
        <f t="shared" si="5"/>
        <v>0</v>
      </c>
      <c r="AA35" s="26">
        <f t="shared" si="6"/>
        <v>42403</v>
      </c>
      <c r="AB35" s="26">
        <v>0</v>
      </c>
    </row>
    <row r="36" spans="1:28" s="14" customFormat="1">
      <c r="A36" s="170"/>
      <c r="B36" s="21">
        <v>30</v>
      </c>
      <c r="C36" s="32" t="s">
        <v>59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24000</v>
      </c>
      <c r="K36" s="53">
        <v>2</v>
      </c>
      <c r="L36" s="53">
        <v>0</v>
      </c>
      <c r="M36" s="28">
        <v>0</v>
      </c>
      <c r="N36" s="21">
        <v>30</v>
      </c>
      <c r="O36" s="28">
        <v>0</v>
      </c>
      <c r="P36" s="28">
        <f t="shared" si="0"/>
        <v>24000</v>
      </c>
      <c r="Q36" s="29">
        <v>0</v>
      </c>
      <c r="R36" s="30">
        <f t="shared" si="1"/>
        <v>0</v>
      </c>
      <c r="S36" s="27">
        <v>0</v>
      </c>
      <c r="T36" s="30">
        <f t="shared" si="2"/>
        <v>0</v>
      </c>
      <c r="U36" s="27">
        <v>23725</v>
      </c>
      <c r="V36" s="30">
        <f t="shared" si="3"/>
        <v>100</v>
      </c>
      <c r="W36" s="27">
        <v>0</v>
      </c>
      <c r="X36" s="31">
        <f t="shared" si="4"/>
        <v>0</v>
      </c>
      <c r="Y36" s="32">
        <v>0</v>
      </c>
      <c r="Z36" s="31">
        <f t="shared" si="5"/>
        <v>0</v>
      </c>
      <c r="AA36" s="32">
        <f t="shared" si="6"/>
        <v>23725</v>
      </c>
      <c r="AB36" s="32">
        <v>23725</v>
      </c>
    </row>
    <row r="37" spans="1:28" s="14" customFormat="1">
      <c r="A37" s="170"/>
      <c r="B37" s="21">
        <v>31</v>
      </c>
      <c r="C37" s="26" t="s">
        <v>60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1240</v>
      </c>
      <c r="M37" s="22">
        <v>0</v>
      </c>
      <c r="N37" s="21">
        <v>31</v>
      </c>
      <c r="O37" s="22">
        <v>0</v>
      </c>
      <c r="P37" s="22">
        <f t="shared" si="0"/>
        <v>1240</v>
      </c>
      <c r="Q37" s="23">
        <v>1240</v>
      </c>
      <c r="R37" s="24">
        <f t="shared" si="1"/>
        <v>100</v>
      </c>
      <c r="S37" s="21">
        <v>0</v>
      </c>
      <c r="T37" s="24">
        <f t="shared" si="2"/>
        <v>0</v>
      </c>
      <c r="U37" s="21">
        <v>0</v>
      </c>
      <c r="V37" s="24">
        <f t="shared" si="3"/>
        <v>0</v>
      </c>
      <c r="W37" s="21">
        <v>0</v>
      </c>
      <c r="X37" s="25">
        <f t="shared" si="4"/>
        <v>0</v>
      </c>
      <c r="Y37" s="26">
        <v>0</v>
      </c>
      <c r="Z37" s="25">
        <f t="shared" si="5"/>
        <v>0</v>
      </c>
      <c r="AA37" s="26">
        <f t="shared" si="6"/>
        <v>1240</v>
      </c>
      <c r="AB37" s="26">
        <v>0</v>
      </c>
    </row>
    <row r="38" spans="1:28" s="14" customFormat="1">
      <c r="A38" s="170"/>
      <c r="B38" s="21">
        <v>32</v>
      </c>
      <c r="C38" s="26" t="s">
        <v>61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19126</v>
      </c>
      <c r="K38" s="21">
        <v>1</v>
      </c>
      <c r="L38" s="21">
        <v>0</v>
      </c>
      <c r="M38" s="22">
        <v>0</v>
      </c>
      <c r="N38" s="21">
        <v>32</v>
      </c>
      <c r="O38" s="22">
        <v>0</v>
      </c>
      <c r="P38" s="22">
        <f t="shared" si="0"/>
        <v>19126</v>
      </c>
      <c r="Q38" s="23">
        <v>19126</v>
      </c>
      <c r="R38" s="24">
        <f t="shared" si="1"/>
        <v>100</v>
      </c>
      <c r="S38" s="21">
        <v>0</v>
      </c>
      <c r="T38" s="24">
        <f t="shared" si="2"/>
        <v>0</v>
      </c>
      <c r="U38" s="21">
        <v>0</v>
      </c>
      <c r="V38" s="24">
        <f t="shared" si="3"/>
        <v>0</v>
      </c>
      <c r="W38" s="21">
        <v>0</v>
      </c>
      <c r="X38" s="25">
        <f t="shared" si="4"/>
        <v>0</v>
      </c>
      <c r="Y38" s="26">
        <v>0</v>
      </c>
      <c r="Z38" s="25">
        <f t="shared" si="5"/>
        <v>0</v>
      </c>
      <c r="AA38" s="26">
        <f t="shared" si="6"/>
        <v>19126</v>
      </c>
      <c r="AB38" s="26">
        <v>0</v>
      </c>
    </row>
    <row r="39" spans="1:28" s="14" customFormat="1">
      <c r="A39" s="170"/>
      <c r="B39" s="21">
        <v>33</v>
      </c>
      <c r="C39" s="26" t="s">
        <v>62</v>
      </c>
      <c r="D39" s="21">
        <v>0</v>
      </c>
      <c r="E39" s="21">
        <v>0</v>
      </c>
      <c r="F39" s="21">
        <v>0</v>
      </c>
      <c r="G39" s="21">
        <v>1912855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98718</v>
      </c>
      <c r="N39" s="21">
        <v>33</v>
      </c>
      <c r="O39" s="22">
        <v>0</v>
      </c>
      <c r="P39" s="22">
        <f t="shared" si="0"/>
        <v>2011573</v>
      </c>
      <c r="Q39" s="23">
        <v>1912855</v>
      </c>
      <c r="R39" s="24">
        <f t="shared" si="1"/>
        <v>100</v>
      </c>
      <c r="S39" s="21">
        <v>0</v>
      </c>
      <c r="T39" s="24">
        <f t="shared" si="2"/>
        <v>0</v>
      </c>
      <c r="U39" s="21">
        <v>0</v>
      </c>
      <c r="V39" s="24">
        <f t="shared" si="3"/>
        <v>0</v>
      </c>
      <c r="W39" s="21">
        <v>0</v>
      </c>
      <c r="X39" s="25">
        <f t="shared" si="4"/>
        <v>0</v>
      </c>
      <c r="Y39" s="26">
        <v>0</v>
      </c>
      <c r="Z39" s="25">
        <f t="shared" si="5"/>
        <v>0</v>
      </c>
      <c r="AA39" s="26">
        <f t="shared" si="6"/>
        <v>1912855</v>
      </c>
      <c r="AB39" s="26">
        <v>0</v>
      </c>
    </row>
    <row r="40" spans="1:28" s="14" customFormat="1">
      <c r="A40" s="170"/>
      <c r="B40" s="21">
        <v>34</v>
      </c>
      <c r="C40" s="26" t="s">
        <v>63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2">
        <v>0</v>
      </c>
      <c r="N40" s="21">
        <v>34</v>
      </c>
      <c r="O40" s="22">
        <v>8900</v>
      </c>
      <c r="P40" s="22">
        <f t="shared" si="0"/>
        <v>8900</v>
      </c>
      <c r="Q40" s="23">
        <v>8900</v>
      </c>
      <c r="R40" s="24">
        <f t="shared" si="1"/>
        <v>100</v>
      </c>
      <c r="S40" s="21">
        <v>0</v>
      </c>
      <c r="T40" s="24">
        <f t="shared" si="2"/>
        <v>0</v>
      </c>
      <c r="U40" s="21">
        <v>0</v>
      </c>
      <c r="V40" s="24">
        <f t="shared" si="3"/>
        <v>0</v>
      </c>
      <c r="W40" s="21">
        <v>0</v>
      </c>
      <c r="X40" s="25">
        <f t="shared" si="4"/>
        <v>0</v>
      </c>
      <c r="Y40" s="26">
        <v>0</v>
      </c>
      <c r="Z40" s="25">
        <f t="shared" si="5"/>
        <v>0</v>
      </c>
      <c r="AA40" s="26">
        <f t="shared" si="6"/>
        <v>8900</v>
      </c>
      <c r="AB40" s="26">
        <v>0</v>
      </c>
    </row>
    <row r="41" spans="1:28" s="14" customFormat="1">
      <c r="A41" s="170"/>
      <c r="B41" s="21">
        <v>35</v>
      </c>
      <c r="C41" s="26" t="s">
        <v>64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2">
        <v>0</v>
      </c>
      <c r="N41" s="21">
        <v>35</v>
      </c>
      <c r="O41" s="22">
        <v>14903</v>
      </c>
      <c r="P41" s="22">
        <f t="shared" si="0"/>
        <v>14903</v>
      </c>
      <c r="Q41" s="23">
        <v>14903</v>
      </c>
      <c r="R41" s="24">
        <f t="shared" si="1"/>
        <v>100</v>
      </c>
      <c r="S41" s="21">
        <v>0</v>
      </c>
      <c r="T41" s="24">
        <f t="shared" si="2"/>
        <v>0</v>
      </c>
      <c r="U41" s="21">
        <v>0</v>
      </c>
      <c r="V41" s="24">
        <f t="shared" si="3"/>
        <v>0</v>
      </c>
      <c r="W41" s="21">
        <v>0</v>
      </c>
      <c r="X41" s="25">
        <f t="shared" si="4"/>
        <v>0</v>
      </c>
      <c r="Y41" s="26">
        <v>0</v>
      </c>
      <c r="Z41" s="25">
        <f t="shared" si="5"/>
        <v>0</v>
      </c>
      <c r="AA41" s="26">
        <f t="shared" si="6"/>
        <v>14903</v>
      </c>
      <c r="AB41" s="26">
        <v>0</v>
      </c>
    </row>
    <row r="42" spans="1:28" s="14" customFormat="1">
      <c r="A42" s="170"/>
      <c r="B42" s="21">
        <v>36</v>
      </c>
      <c r="C42" s="26" t="s">
        <v>65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101442</v>
      </c>
      <c r="K42" s="21">
        <v>2</v>
      </c>
      <c r="L42" s="21">
        <v>0</v>
      </c>
      <c r="M42" s="22">
        <v>0</v>
      </c>
      <c r="N42" s="21">
        <v>36</v>
      </c>
      <c r="O42" s="22">
        <v>0</v>
      </c>
      <c r="P42" s="22">
        <f t="shared" si="0"/>
        <v>101442</v>
      </c>
      <c r="Q42" s="23">
        <v>0</v>
      </c>
      <c r="R42" s="24">
        <f t="shared" si="1"/>
        <v>0</v>
      </c>
      <c r="S42" s="21">
        <v>0</v>
      </c>
      <c r="T42" s="24">
        <f t="shared" si="2"/>
        <v>0</v>
      </c>
      <c r="U42" s="21">
        <v>101442</v>
      </c>
      <c r="V42" s="24">
        <f t="shared" si="3"/>
        <v>100</v>
      </c>
      <c r="W42" s="21">
        <v>0</v>
      </c>
      <c r="X42" s="25">
        <f t="shared" si="4"/>
        <v>0</v>
      </c>
      <c r="Y42" s="26">
        <v>0</v>
      </c>
      <c r="Z42" s="25">
        <f t="shared" si="5"/>
        <v>0</v>
      </c>
      <c r="AA42" s="26">
        <f t="shared" si="6"/>
        <v>101442</v>
      </c>
      <c r="AB42" s="26">
        <v>0</v>
      </c>
    </row>
    <row r="43" spans="1:28" s="14" customFormat="1">
      <c r="A43" s="170"/>
      <c r="B43" s="21">
        <v>37</v>
      </c>
      <c r="C43" s="26" t="s">
        <v>66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13500</v>
      </c>
      <c r="K43" s="21">
        <v>1</v>
      </c>
      <c r="L43" s="21">
        <v>0</v>
      </c>
      <c r="M43" s="22">
        <v>0</v>
      </c>
      <c r="N43" s="21">
        <v>37</v>
      </c>
      <c r="O43" s="22">
        <v>0</v>
      </c>
      <c r="P43" s="22">
        <f t="shared" si="0"/>
        <v>13500</v>
      </c>
      <c r="Q43" s="23">
        <v>13000</v>
      </c>
      <c r="R43" s="24">
        <f t="shared" si="1"/>
        <v>100</v>
      </c>
      <c r="S43" s="21">
        <v>0</v>
      </c>
      <c r="T43" s="24">
        <f t="shared" si="2"/>
        <v>0</v>
      </c>
      <c r="U43" s="21">
        <v>0</v>
      </c>
      <c r="V43" s="24">
        <f t="shared" si="3"/>
        <v>0</v>
      </c>
      <c r="W43" s="21">
        <v>0</v>
      </c>
      <c r="X43" s="25">
        <f t="shared" si="4"/>
        <v>0</v>
      </c>
      <c r="Y43" s="26">
        <v>0</v>
      </c>
      <c r="Z43" s="25">
        <f t="shared" si="5"/>
        <v>0</v>
      </c>
      <c r="AA43" s="26">
        <f t="shared" si="6"/>
        <v>13000</v>
      </c>
      <c r="AB43" s="26">
        <v>0</v>
      </c>
    </row>
    <row r="44" spans="1:28" s="14" customFormat="1">
      <c r="A44" s="170"/>
      <c r="B44" s="35">
        <v>38</v>
      </c>
      <c r="C44" s="20" t="s">
        <v>67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5">
        <v>38</v>
      </c>
      <c r="O44" s="36">
        <v>5708</v>
      </c>
      <c r="P44" s="36">
        <f t="shared" si="0"/>
        <v>5708</v>
      </c>
      <c r="Q44" s="66">
        <v>5708</v>
      </c>
      <c r="R44" s="67">
        <f t="shared" si="1"/>
        <v>100</v>
      </c>
      <c r="S44" s="35">
        <v>0</v>
      </c>
      <c r="T44" s="67">
        <f t="shared" si="2"/>
        <v>0</v>
      </c>
      <c r="U44" s="35">
        <v>0</v>
      </c>
      <c r="V44" s="67">
        <f t="shared" si="3"/>
        <v>0</v>
      </c>
      <c r="W44" s="35">
        <v>0</v>
      </c>
      <c r="X44" s="68">
        <f t="shared" si="4"/>
        <v>0</v>
      </c>
      <c r="Y44" s="33">
        <v>0</v>
      </c>
      <c r="Z44" s="68">
        <f t="shared" si="5"/>
        <v>0</v>
      </c>
      <c r="AA44" s="33">
        <f t="shared" si="6"/>
        <v>5708</v>
      </c>
      <c r="AB44" s="33">
        <v>0</v>
      </c>
    </row>
    <row r="45" spans="1:28" s="14" customFormat="1">
      <c r="A45" s="170"/>
      <c r="B45" s="37">
        <v>39</v>
      </c>
      <c r="C45" s="13" t="s">
        <v>68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8">
        <v>0</v>
      </c>
      <c r="N45" s="37">
        <v>39</v>
      </c>
      <c r="O45" s="28">
        <v>37650</v>
      </c>
      <c r="P45" s="28">
        <f t="shared" si="0"/>
        <v>37650</v>
      </c>
      <c r="Q45" s="29">
        <v>37650</v>
      </c>
      <c r="R45" s="30">
        <f t="shared" si="1"/>
        <v>100</v>
      </c>
      <c r="S45" s="27">
        <v>0</v>
      </c>
      <c r="T45" s="30">
        <f t="shared" si="2"/>
        <v>0</v>
      </c>
      <c r="U45" s="27">
        <v>0</v>
      </c>
      <c r="V45" s="30">
        <f t="shared" si="3"/>
        <v>0</v>
      </c>
      <c r="W45" s="27">
        <v>0</v>
      </c>
      <c r="X45" s="31">
        <f t="shared" si="4"/>
        <v>0</v>
      </c>
      <c r="Y45" s="32">
        <v>0</v>
      </c>
      <c r="Z45" s="31">
        <f t="shared" si="5"/>
        <v>0</v>
      </c>
      <c r="AA45" s="32">
        <f t="shared" si="6"/>
        <v>37650</v>
      </c>
      <c r="AB45" s="32">
        <v>0</v>
      </c>
    </row>
    <row r="46" spans="1:28" s="14" customFormat="1">
      <c r="A46" s="170"/>
      <c r="B46" s="21">
        <v>40</v>
      </c>
      <c r="C46" s="26" t="s">
        <v>69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2">
        <v>0</v>
      </c>
      <c r="N46" s="21">
        <v>40</v>
      </c>
      <c r="O46" s="22">
        <v>747206</v>
      </c>
      <c r="P46" s="22">
        <f t="shared" si="0"/>
        <v>747206</v>
      </c>
      <c r="Q46" s="23">
        <v>747206</v>
      </c>
      <c r="R46" s="24">
        <f t="shared" si="1"/>
        <v>100</v>
      </c>
      <c r="S46" s="21">
        <v>0</v>
      </c>
      <c r="T46" s="24">
        <f t="shared" si="2"/>
        <v>0</v>
      </c>
      <c r="U46" s="21">
        <v>0</v>
      </c>
      <c r="V46" s="24">
        <f t="shared" si="3"/>
        <v>0</v>
      </c>
      <c r="W46" s="21">
        <v>0</v>
      </c>
      <c r="X46" s="25">
        <f t="shared" si="4"/>
        <v>0</v>
      </c>
      <c r="Y46" s="26">
        <v>0</v>
      </c>
      <c r="Z46" s="25">
        <f t="shared" si="5"/>
        <v>0</v>
      </c>
      <c r="AA46" s="32">
        <f t="shared" si="6"/>
        <v>747206</v>
      </c>
      <c r="AB46" s="26">
        <v>0</v>
      </c>
    </row>
    <row r="47" spans="1:28" s="14" customFormat="1" ht="12" thickBot="1">
      <c r="A47" s="170"/>
      <c r="B47" s="54">
        <v>41</v>
      </c>
      <c r="C47" s="37" t="s">
        <v>70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8">
        <v>0</v>
      </c>
      <c r="N47" s="54">
        <v>41</v>
      </c>
      <c r="O47" s="28">
        <v>311100</v>
      </c>
      <c r="P47" s="28">
        <f t="shared" si="0"/>
        <v>311100</v>
      </c>
      <c r="Q47" s="29">
        <v>311100</v>
      </c>
      <c r="R47" s="30">
        <f t="shared" si="1"/>
        <v>100</v>
      </c>
      <c r="S47" s="27">
        <v>0</v>
      </c>
      <c r="T47" s="30">
        <f t="shared" si="2"/>
        <v>0</v>
      </c>
      <c r="U47" s="27">
        <v>0</v>
      </c>
      <c r="V47" s="30">
        <f t="shared" si="3"/>
        <v>0</v>
      </c>
      <c r="W47" s="27">
        <v>0</v>
      </c>
      <c r="X47" s="31">
        <f t="shared" si="4"/>
        <v>0</v>
      </c>
      <c r="Y47" s="32">
        <v>0</v>
      </c>
      <c r="Z47" s="31">
        <f t="shared" si="5"/>
        <v>0</v>
      </c>
      <c r="AA47" s="32">
        <f t="shared" si="6"/>
        <v>311100</v>
      </c>
      <c r="AB47" s="32">
        <v>0</v>
      </c>
    </row>
    <row r="48" spans="1:28" s="14" customFormat="1" ht="12" thickTop="1">
      <c r="A48" s="170"/>
      <c r="B48" s="55"/>
      <c r="C48" s="56" t="s">
        <v>11</v>
      </c>
      <c r="D48" s="57">
        <f>SUM(D7:D47)</f>
        <v>0</v>
      </c>
      <c r="E48" s="57">
        <f t="shared" ref="E48:AB48" si="7">SUM(E7:E47)</f>
        <v>0</v>
      </c>
      <c r="F48" s="57">
        <f t="shared" si="7"/>
        <v>626200</v>
      </c>
      <c r="G48" s="57">
        <f t="shared" si="7"/>
        <v>2059255</v>
      </c>
      <c r="H48" s="57">
        <f t="shared" si="7"/>
        <v>0</v>
      </c>
      <c r="I48" s="57">
        <f t="shared" si="7"/>
        <v>0</v>
      </c>
      <c r="J48" s="57">
        <f t="shared" si="7"/>
        <v>1576946</v>
      </c>
      <c r="K48" s="57">
        <f t="shared" si="7"/>
        <v>26</v>
      </c>
      <c r="L48" s="57">
        <f t="shared" si="7"/>
        <v>1240</v>
      </c>
      <c r="M48" s="57">
        <f t="shared" si="7"/>
        <v>98718</v>
      </c>
      <c r="N48" s="57"/>
      <c r="O48" s="57">
        <f t="shared" si="7"/>
        <v>3115325</v>
      </c>
      <c r="P48" s="57">
        <f>SUM(P7:P47)</f>
        <v>7477684</v>
      </c>
      <c r="Q48" s="57">
        <f>SUM(Q7:Q47)</f>
        <v>6427402</v>
      </c>
      <c r="R48" s="58">
        <f t="shared" si="1"/>
        <v>89.5</v>
      </c>
      <c r="S48" s="57">
        <f t="shared" si="7"/>
        <v>1099</v>
      </c>
      <c r="T48" s="58">
        <f t="shared" si="2"/>
        <v>0</v>
      </c>
      <c r="U48" s="57">
        <f t="shared" si="7"/>
        <v>739147</v>
      </c>
      <c r="V48" s="58">
        <f t="shared" si="3"/>
        <v>10.3</v>
      </c>
      <c r="W48" s="57">
        <f t="shared" si="7"/>
        <v>14640</v>
      </c>
      <c r="X48" s="58">
        <f t="shared" si="4"/>
        <v>0.2</v>
      </c>
      <c r="Y48" s="57">
        <f t="shared" si="7"/>
        <v>0</v>
      </c>
      <c r="Z48" s="58">
        <f t="shared" si="5"/>
        <v>0</v>
      </c>
      <c r="AA48" s="57">
        <f>SUM(AA7:AA47)</f>
        <v>7182288</v>
      </c>
      <c r="AB48" s="57">
        <f t="shared" si="7"/>
        <v>23725</v>
      </c>
    </row>
    <row r="49" spans="1:28" s="14" customFormat="1">
      <c r="A49" s="171"/>
      <c r="B49" s="59"/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2"/>
      <c r="N49" s="59"/>
      <c r="O49" s="62"/>
      <c r="P49" s="62"/>
      <c r="Q49" s="63"/>
      <c r="R49" s="64"/>
      <c r="S49" s="61"/>
      <c r="T49" s="64"/>
      <c r="U49" s="61"/>
      <c r="V49" s="64"/>
      <c r="W49" s="61"/>
      <c r="X49" s="65"/>
      <c r="Y49" s="61"/>
      <c r="Z49" s="65"/>
      <c r="AA49" s="61"/>
      <c r="AB49" s="61"/>
    </row>
    <row r="50" spans="1:28" s="14" customFormat="1">
      <c r="A50" s="169" t="s">
        <v>71</v>
      </c>
      <c r="B50" s="27">
        <v>43</v>
      </c>
      <c r="C50" s="27" t="s">
        <v>72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8">
        <v>0</v>
      </c>
      <c r="N50" s="27">
        <v>43</v>
      </c>
      <c r="O50" s="28">
        <v>18250</v>
      </c>
      <c r="P50" s="28">
        <f t="shared" si="0"/>
        <v>18250</v>
      </c>
      <c r="Q50" s="29">
        <v>18250</v>
      </c>
      <c r="R50" s="30">
        <f t="shared" si="1"/>
        <v>100</v>
      </c>
      <c r="S50" s="27">
        <v>0</v>
      </c>
      <c r="T50" s="30">
        <f t="shared" si="2"/>
        <v>0</v>
      </c>
      <c r="U50" s="27">
        <v>0</v>
      </c>
      <c r="V50" s="30">
        <f t="shared" si="3"/>
        <v>0</v>
      </c>
      <c r="W50" s="27">
        <v>0</v>
      </c>
      <c r="X50" s="31">
        <f t="shared" si="4"/>
        <v>0</v>
      </c>
      <c r="Y50" s="32">
        <v>0</v>
      </c>
      <c r="Z50" s="31">
        <f t="shared" si="5"/>
        <v>0</v>
      </c>
      <c r="AA50" s="32">
        <f t="shared" si="6"/>
        <v>18250</v>
      </c>
      <c r="AB50" s="32">
        <v>0</v>
      </c>
    </row>
    <row r="51" spans="1:28" s="14" customFormat="1">
      <c r="A51" s="170"/>
      <c r="B51" s="21">
        <v>44</v>
      </c>
      <c r="C51" s="21" t="s">
        <v>73</v>
      </c>
      <c r="D51" s="21">
        <v>0</v>
      </c>
      <c r="E51" s="21">
        <v>0</v>
      </c>
      <c r="F51" s="21">
        <v>0</v>
      </c>
      <c r="G51" s="21">
        <v>8102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2">
        <v>0</v>
      </c>
      <c r="N51" s="21">
        <v>44</v>
      </c>
      <c r="O51" s="22">
        <v>0</v>
      </c>
      <c r="P51" s="22">
        <f t="shared" si="0"/>
        <v>8102</v>
      </c>
      <c r="Q51" s="23">
        <v>8102</v>
      </c>
      <c r="R51" s="24">
        <f t="shared" si="1"/>
        <v>100</v>
      </c>
      <c r="S51" s="21">
        <v>0</v>
      </c>
      <c r="T51" s="24">
        <f t="shared" si="2"/>
        <v>0</v>
      </c>
      <c r="U51" s="21">
        <v>0</v>
      </c>
      <c r="V51" s="24">
        <f t="shared" si="3"/>
        <v>0</v>
      </c>
      <c r="W51" s="21">
        <v>0</v>
      </c>
      <c r="X51" s="25">
        <f t="shared" si="4"/>
        <v>0</v>
      </c>
      <c r="Y51" s="26">
        <v>0</v>
      </c>
      <c r="Z51" s="25">
        <f t="shared" si="5"/>
        <v>0</v>
      </c>
      <c r="AA51" s="26">
        <f t="shared" si="6"/>
        <v>8102</v>
      </c>
      <c r="AB51" s="26">
        <v>0</v>
      </c>
    </row>
    <row r="52" spans="1:28" s="14" customFormat="1">
      <c r="A52" s="170"/>
      <c r="B52" s="27">
        <v>45</v>
      </c>
      <c r="C52" s="21" t="s">
        <v>74</v>
      </c>
      <c r="D52" s="21">
        <v>0</v>
      </c>
      <c r="E52" s="21">
        <v>0</v>
      </c>
      <c r="F52" s="21">
        <v>0</v>
      </c>
      <c r="G52" s="21">
        <v>55266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2">
        <v>0</v>
      </c>
      <c r="N52" s="27">
        <v>45</v>
      </c>
      <c r="O52" s="22">
        <v>0</v>
      </c>
      <c r="P52" s="22">
        <f t="shared" si="0"/>
        <v>55266</v>
      </c>
      <c r="Q52" s="23">
        <v>55266</v>
      </c>
      <c r="R52" s="24">
        <f t="shared" si="1"/>
        <v>100</v>
      </c>
      <c r="S52" s="21">
        <v>0</v>
      </c>
      <c r="T52" s="24">
        <f t="shared" si="2"/>
        <v>0</v>
      </c>
      <c r="U52" s="21">
        <v>0</v>
      </c>
      <c r="V52" s="24">
        <f t="shared" si="3"/>
        <v>0</v>
      </c>
      <c r="W52" s="21">
        <v>0</v>
      </c>
      <c r="X52" s="25">
        <f t="shared" si="4"/>
        <v>0</v>
      </c>
      <c r="Y52" s="26">
        <v>0</v>
      </c>
      <c r="Z52" s="25">
        <f t="shared" si="5"/>
        <v>0</v>
      </c>
      <c r="AA52" s="26">
        <f t="shared" si="6"/>
        <v>55266</v>
      </c>
      <c r="AB52" s="26">
        <v>0</v>
      </c>
    </row>
    <row r="53" spans="1:28" s="14" customFormat="1">
      <c r="A53" s="170"/>
      <c r="B53" s="27">
        <v>46</v>
      </c>
      <c r="C53" s="21" t="s">
        <v>75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95370</v>
      </c>
      <c r="K53" s="21">
        <v>1</v>
      </c>
      <c r="L53" s="21">
        <v>0</v>
      </c>
      <c r="M53" s="22">
        <v>0</v>
      </c>
      <c r="N53" s="27">
        <v>46</v>
      </c>
      <c r="O53" s="22">
        <v>0</v>
      </c>
      <c r="P53" s="22">
        <f t="shared" si="0"/>
        <v>95370</v>
      </c>
      <c r="Q53" s="23">
        <v>95370</v>
      </c>
      <c r="R53" s="24">
        <f t="shared" si="1"/>
        <v>100</v>
      </c>
      <c r="S53" s="21">
        <v>0</v>
      </c>
      <c r="T53" s="24">
        <f t="shared" si="2"/>
        <v>0</v>
      </c>
      <c r="U53" s="21">
        <v>0</v>
      </c>
      <c r="V53" s="24">
        <f t="shared" si="3"/>
        <v>0</v>
      </c>
      <c r="W53" s="21">
        <v>0</v>
      </c>
      <c r="X53" s="25">
        <f t="shared" si="4"/>
        <v>0</v>
      </c>
      <c r="Y53" s="26">
        <v>0</v>
      </c>
      <c r="Z53" s="25">
        <f t="shared" si="5"/>
        <v>0</v>
      </c>
      <c r="AA53" s="26">
        <f t="shared" si="6"/>
        <v>95370</v>
      </c>
      <c r="AB53" s="26">
        <v>0</v>
      </c>
    </row>
    <row r="54" spans="1:28" s="14" customFormat="1">
      <c r="A54" s="170"/>
      <c r="B54" s="21">
        <v>47</v>
      </c>
      <c r="C54" s="26" t="s">
        <v>76</v>
      </c>
      <c r="D54" s="21">
        <v>0</v>
      </c>
      <c r="E54" s="21">
        <v>0</v>
      </c>
      <c r="F54" s="21">
        <v>0</v>
      </c>
      <c r="G54" s="21">
        <v>535284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2">
        <v>0</v>
      </c>
      <c r="N54" s="21">
        <v>47</v>
      </c>
      <c r="O54" s="22">
        <v>0</v>
      </c>
      <c r="P54" s="22">
        <f t="shared" si="0"/>
        <v>535284</v>
      </c>
      <c r="Q54" s="23">
        <v>0</v>
      </c>
      <c r="R54" s="24">
        <f t="shared" si="1"/>
        <v>0</v>
      </c>
      <c r="S54" s="21">
        <v>0</v>
      </c>
      <c r="T54" s="24">
        <f t="shared" si="2"/>
        <v>0</v>
      </c>
      <c r="U54" s="21">
        <v>0</v>
      </c>
      <c r="V54" s="24">
        <f t="shared" si="3"/>
        <v>0</v>
      </c>
      <c r="W54" s="21">
        <v>0</v>
      </c>
      <c r="X54" s="25">
        <f t="shared" si="4"/>
        <v>0</v>
      </c>
      <c r="Y54" s="26">
        <v>535284</v>
      </c>
      <c r="Z54" s="25">
        <f t="shared" si="5"/>
        <v>100</v>
      </c>
      <c r="AA54" s="26">
        <f t="shared" si="6"/>
        <v>535284</v>
      </c>
      <c r="AB54" s="26">
        <v>0</v>
      </c>
    </row>
    <row r="55" spans="1:28" s="14" customFormat="1">
      <c r="A55" s="170"/>
      <c r="B55" s="35">
        <v>48</v>
      </c>
      <c r="C55" s="35" t="s">
        <v>77</v>
      </c>
      <c r="D55" s="35">
        <v>0</v>
      </c>
      <c r="E55" s="35">
        <v>0</v>
      </c>
      <c r="F55" s="35">
        <v>0</v>
      </c>
      <c r="G55" s="35">
        <v>6490</v>
      </c>
      <c r="H55" s="35">
        <v>0</v>
      </c>
      <c r="I55" s="35">
        <v>0</v>
      </c>
      <c r="J55" s="35">
        <v>1791</v>
      </c>
      <c r="K55" s="35">
        <v>1</v>
      </c>
      <c r="L55" s="35">
        <v>0</v>
      </c>
      <c r="M55" s="36">
        <v>0</v>
      </c>
      <c r="N55" s="35">
        <v>48</v>
      </c>
      <c r="O55" s="36">
        <v>0</v>
      </c>
      <c r="P55" s="36">
        <f t="shared" si="0"/>
        <v>8281</v>
      </c>
      <c r="Q55" s="66">
        <v>8281</v>
      </c>
      <c r="R55" s="67">
        <f t="shared" si="1"/>
        <v>100</v>
      </c>
      <c r="S55" s="35">
        <v>0</v>
      </c>
      <c r="T55" s="67">
        <f t="shared" si="2"/>
        <v>0</v>
      </c>
      <c r="U55" s="35">
        <v>0</v>
      </c>
      <c r="V55" s="67">
        <f t="shared" si="3"/>
        <v>0</v>
      </c>
      <c r="W55" s="35">
        <v>0</v>
      </c>
      <c r="X55" s="68">
        <f t="shared" si="4"/>
        <v>0</v>
      </c>
      <c r="Y55" s="33">
        <v>0</v>
      </c>
      <c r="Z55" s="68">
        <f t="shared" si="5"/>
        <v>0</v>
      </c>
      <c r="AA55" s="33">
        <f t="shared" si="6"/>
        <v>8281</v>
      </c>
      <c r="AB55" s="33">
        <v>0</v>
      </c>
    </row>
    <row r="56" spans="1:28" s="14" customFormat="1">
      <c r="A56" s="170"/>
      <c r="B56" s="27">
        <v>49</v>
      </c>
      <c r="C56" s="27" t="s">
        <v>78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86613</v>
      </c>
      <c r="K56" s="27">
        <v>1</v>
      </c>
      <c r="L56" s="27">
        <v>0</v>
      </c>
      <c r="M56" s="28">
        <v>0</v>
      </c>
      <c r="N56" s="27">
        <v>49</v>
      </c>
      <c r="O56" s="28">
        <v>452205</v>
      </c>
      <c r="P56" s="28">
        <f t="shared" si="0"/>
        <v>538818</v>
      </c>
      <c r="Q56" s="29">
        <v>538818</v>
      </c>
      <c r="R56" s="30">
        <f t="shared" si="1"/>
        <v>100</v>
      </c>
      <c r="S56" s="27">
        <v>0</v>
      </c>
      <c r="T56" s="30">
        <f t="shared" si="2"/>
        <v>0</v>
      </c>
      <c r="U56" s="27">
        <v>0</v>
      </c>
      <c r="V56" s="30">
        <f t="shared" si="3"/>
        <v>0</v>
      </c>
      <c r="W56" s="27">
        <v>0</v>
      </c>
      <c r="X56" s="31">
        <f t="shared" si="4"/>
        <v>0</v>
      </c>
      <c r="Y56" s="32">
        <v>0</v>
      </c>
      <c r="Z56" s="31">
        <f t="shared" si="5"/>
        <v>0</v>
      </c>
      <c r="AA56" s="32">
        <f t="shared" si="6"/>
        <v>538818</v>
      </c>
      <c r="AB56" s="32">
        <v>0</v>
      </c>
    </row>
    <row r="57" spans="1:28" s="14" customFormat="1">
      <c r="A57" s="170"/>
      <c r="B57" s="21">
        <v>50</v>
      </c>
      <c r="C57" s="21" t="s">
        <v>79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2">
        <v>0</v>
      </c>
      <c r="N57" s="21">
        <v>50</v>
      </c>
      <c r="O57" s="22">
        <v>474423</v>
      </c>
      <c r="P57" s="22">
        <f t="shared" si="0"/>
        <v>474423</v>
      </c>
      <c r="Q57" s="23">
        <v>474423</v>
      </c>
      <c r="R57" s="24">
        <f t="shared" si="1"/>
        <v>100</v>
      </c>
      <c r="S57" s="21">
        <v>0</v>
      </c>
      <c r="T57" s="24">
        <f t="shared" si="2"/>
        <v>0</v>
      </c>
      <c r="U57" s="21">
        <v>0</v>
      </c>
      <c r="V57" s="24">
        <f t="shared" si="3"/>
        <v>0</v>
      </c>
      <c r="W57" s="21">
        <v>0</v>
      </c>
      <c r="X57" s="25">
        <f t="shared" si="4"/>
        <v>0</v>
      </c>
      <c r="Y57" s="26">
        <v>0</v>
      </c>
      <c r="Z57" s="25">
        <f t="shared" si="5"/>
        <v>0</v>
      </c>
      <c r="AA57" s="26">
        <f t="shared" si="6"/>
        <v>474423</v>
      </c>
      <c r="AB57" s="26">
        <v>0</v>
      </c>
    </row>
    <row r="58" spans="1:28" s="14" customFormat="1">
      <c r="A58" s="170"/>
      <c r="B58" s="27">
        <v>51</v>
      </c>
      <c r="C58" s="21" t="s">
        <v>80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2">
        <v>0</v>
      </c>
      <c r="N58" s="27">
        <v>51</v>
      </c>
      <c r="O58" s="22">
        <v>3005</v>
      </c>
      <c r="P58" s="22">
        <f t="shared" si="0"/>
        <v>3005</v>
      </c>
      <c r="Q58" s="23">
        <v>3005</v>
      </c>
      <c r="R58" s="24">
        <f t="shared" si="1"/>
        <v>100</v>
      </c>
      <c r="S58" s="21">
        <v>0</v>
      </c>
      <c r="T58" s="24">
        <f t="shared" si="2"/>
        <v>0</v>
      </c>
      <c r="U58" s="21">
        <v>0</v>
      </c>
      <c r="V58" s="24">
        <f t="shared" si="3"/>
        <v>0</v>
      </c>
      <c r="W58" s="21">
        <v>0</v>
      </c>
      <c r="X58" s="25">
        <f t="shared" si="4"/>
        <v>0</v>
      </c>
      <c r="Y58" s="26">
        <v>0</v>
      </c>
      <c r="Z58" s="25">
        <f t="shared" si="5"/>
        <v>0</v>
      </c>
      <c r="AA58" s="26">
        <f t="shared" si="6"/>
        <v>3005</v>
      </c>
      <c r="AB58" s="26">
        <v>0</v>
      </c>
    </row>
    <row r="59" spans="1:28" s="14" customFormat="1">
      <c r="A59" s="170"/>
      <c r="B59" s="21">
        <v>52</v>
      </c>
      <c r="C59" s="21" t="s">
        <v>81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36626</v>
      </c>
      <c r="K59" s="21">
        <v>2</v>
      </c>
      <c r="L59" s="21">
        <v>0</v>
      </c>
      <c r="M59" s="22">
        <v>0</v>
      </c>
      <c r="N59" s="21">
        <v>52</v>
      </c>
      <c r="O59" s="22">
        <v>0</v>
      </c>
      <c r="P59" s="22">
        <f t="shared" si="0"/>
        <v>36626</v>
      </c>
      <c r="Q59" s="23">
        <v>36626</v>
      </c>
      <c r="R59" s="24">
        <f t="shared" si="1"/>
        <v>100</v>
      </c>
      <c r="S59" s="21">
        <v>0</v>
      </c>
      <c r="T59" s="24">
        <f t="shared" si="2"/>
        <v>0</v>
      </c>
      <c r="U59" s="21">
        <v>0</v>
      </c>
      <c r="V59" s="24">
        <f t="shared" si="3"/>
        <v>0</v>
      </c>
      <c r="W59" s="21">
        <v>0</v>
      </c>
      <c r="X59" s="25">
        <f t="shared" si="4"/>
        <v>0</v>
      </c>
      <c r="Y59" s="26">
        <v>0</v>
      </c>
      <c r="Z59" s="25">
        <f t="shared" si="5"/>
        <v>0</v>
      </c>
      <c r="AA59" s="26">
        <f t="shared" si="6"/>
        <v>36626</v>
      </c>
      <c r="AB59" s="26">
        <v>0</v>
      </c>
    </row>
    <row r="60" spans="1:28" s="14" customFormat="1">
      <c r="A60" s="170"/>
      <c r="B60" s="27">
        <v>53</v>
      </c>
      <c r="C60" s="21" t="s">
        <v>82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69506</v>
      </c>
      <c r="K60" s="21">
        <v>1</v>
      </c>
      <c r="L60" s="21">
        <v>0</v>
      </c>
      <c r="M60" s="22">
        <v>0</v>
      </c>
      <c r="N60" s="27">
        <v>53</v>
      </c>
      <c r="O60" s="22">
        <v>0</v>
      </c>
      <c r="P60" s="22">
        <f t="shared" si="0"/>
        <v>69506</v>
      </c>
      <c r="Q60" s="23">
        <v>69506</v>
      </c>
      <c r="R60" s="24">
        <f t="shared" si="1"/>
        <v>100</v>
      </c>
      <c r="S60" s="21">
        <v>0</v>
      </c>
      <c r="T60" s="24">
        <f t="shared" si="2"/>
        <v>0</v>
      </c>
      <c r="U60" s="21">
        <v>0</v>
      </c>
      <c r="V60" s="24">
        <f t="shared" si="3"/>
        <v>0</v>
      </c>
      <c r="W60" s="21">
        <v>0</v>
      </c>
      <c r="X60" s="25">
        <f t="shared" si="4"/>
        <v>0</v>
      </c>
      <c r="Y60" s="26">
        <v>0</v>
      </c>
      <c r="Z60" s="25">
        <f t="shared" si="5"/>
        <v>0</v>
      </c>
      <c r="AA60" s="26">
        <f t="shared" si="6"/>
        <v>69506</v>
      </c>
      <c r="AB60" s="26">
        <v>0</v>
      </c>
    </row>
    <row r="61" spans="1:28" s="14" customFormat="1">
      <c r="A61" s="170"/>
      <c r="B61" s="21">
        <v>54</v>
      </c>
      <c r="C61" s="21" t="s">
        <v>83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2">
        <v>0</v>
      </c>
      <c r="N61" s="21">
        <v>54</v>
      </c>
      <c r="O61" s="22">
        <v>77335</v>
      </c>
      <c r="P61" s="22">
        <f t="shared" si="0"/>
        <v>77335</v>
      </c>
      <c r="Q61" s="23">
        <v>77335</v>
      </c>
      <c r="R61" s="24">
        <f t="shared" si="1"/>
        <v>100</v>
      </c>
      <c r="S61" s="21">
        <v>0</v>
      </c>
      <c r="T61" s="24">
        <f t="shared" si="2"/>
        <v>0</v>
      </c>
      <c r="U61" s="21">
        <v>0</v>
      </c>
      <c r="V61" s="24">
        <f t="shared" si="3"/>
        <v>0</v>
      </c>
      <c r="W61" s="21">
        <v>0</v>
      </c>
      <c r="X61" s="25">
        <f t="shared" si="4"/>
        <v>0</v>
      </c>
      <c r="Y61" s="26">
        <v>0</v>
      </c>
      <c r="Z61" s="25">
        <f t="shared" si="5"/>
        <v>0</v>
      </c>
      <c r="AA61" s="26">
        <f t="shared" si="6"/>
        <v>77335</v>
      </c>
      <c r="AB61" s="26">
        <v>0</v>
      </c>
    </row>
    <row r="62" spans="1:28" s="14" customFormat="1">
      <c r="A62" s="170"/>
      <c r="B62" s="27">
        <v>55</v>
      </c>
      <c r="C62" s="27" t="s">
        <v>84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12216</v>
      </c>
      <c r="K62" s="27">
        <v>1</v>
      </c>
      <c r="L62" s="27">
        <v>0</v>
      </c>
      <c r="M62" s="28">
        <v>0</v>
      </c>
      <c r="N62" s="27">
        <v>55</v>
      </c>
      <c r="O62" s="28">
        <v>0</v>
      </c>
      <c r="P62" s="28">
        <f t="shared" si="0"/>
        <v>12216</v>
      </c>
      <c r="Q62" s="29">
        <v>12216</v>
      </c>
      <c r="R62" s="30">
        <f t="shared" si="1"/>
        <v>100</v>
      </c>
      <c r="S62" s="27">
        <v>0</v>
      </c>
      <c r="T62" s="30">
        <f t="shared" si="2"/>
        <v>0</v>
      </c>
      <c r="U62" s="27">
        <v>0</v>
      </c>
      <c r="V62" s="30">
        <f t="shared" si="3"/>
        <v>0</v>
      </c>
      <c r="W62" s="27">
        <v>0</v>
      </c>
      <c r="X62" s="31">
        <f t="shared" si="4"/>
        <v>0</v>
      </c>
      <c r="Y62" s="32">
        <v>0</v>
      </c>
      <c r="Z62" s="31">
        <f t="shared" si="5"/>
        <v>0</v>
      </c>
      <c r="AA62" s="32">
        <f t="shared" si="6"/>
        <v>12216</v>
      </c>
      <c r="AB62" s="32">
        <v>0</v>
      </c>
    </row>
    <row r="63" spans="1:28" s="14" customFormat="1">
      <c r="A63" s="170"/>
      <c r="B63" s="21">
        <v>56</v>
      </c>
      <c r="C63" s="21" t="s">
        <v>85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2">
        <v>0</v>
      </c>
      <c r="N63" s="21">
        <v>56</v>
      </c>
      <c r="O63" s="22">
        <v>288681</v>
      </c>
      <c r="P63" s="22">
        <f t="shared" si="0"/>
        <v>288681</v>
      </c>
      <c r="Q63" s="23">
        <v>288681</v>
      </c>
      <c r="R63" s="24">
        <f t="shared" si="1"/>
        <v>100</v>
      </c>
      <c r="S63" s="21">
        <v>0</v>
      </c>
      <c r="T63" s="24">
        <f t="shared" si="2"/>
        <v>0</v>
      </c>
      <c r="U63" s="21">
        <v>0</v>
      </c>
      <c r="V63" s="24">
        <f t="shared" si="3"/>
        <v>0</v>
      </c>
      <c r="W63" s="21">
        <v>0</v>
      </c>
      <c r="X63" s="25">
        <f t="shared" si="4"/>
        <v>0</v>
      </c>
      <c r="Y63" s="26">
        <v>0</v>
      </c>
      <c r="Z63" s="25">
        <f t="shared" si="5"/>
        <v>0</v>
      </c>
      <c r="AA63" s="26">
        <f t="shared" si="6"/>
        <v>288681</v>
      </c>
      <c r="AB63" s="26">
        <v>0</v>
      </c>
    </row>
    <row r="64" spans="1:28" s="14" customFormat="1">
      <c r="A64" s="170"/>
      <c r="B64" s="35">
        <v>57</v>
      </c>
      <c r="C64" s="35" t="s">
        <v>86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6347</v>
      </c>
      <c r="K64" s="35">
        <v>1</v>
      </c>
      <c r="L64" s="35">
        <v>0</v>
      </c>
      <c r="M64" s="36">
        <v>0</v>
      </c>
      <c r="N64" s="35">
        <v>57</v>
      </c>
      <c r="O64" s="36">
        <v>11756</v>
      </c>
      <c r="P64" s="36">
        <f t="shared" si="0"/>
        <v>18103</v>
      </c>
      <c r="Q64" s="66">
        <v>18103</v>
      </c>
      <c r="R64" s="67">
        <f t="shared" si="1"/>
        <v>100</v>
      </c>
      <c r="S64" s="35">
        <v>0</v>
      </c>
      <c r="T64" s="67">
        <f t="shared" si="2"/>
        <v>0</v>
      </c>
      <c r="U64" s="35">
        <v>0</v>
      </c>
      <c r="V64" s="67">
        <f t="shared" si="3"/>
        <v>0</v>
      </c>
      <c r="W64" s="35">
        <v>0</v>
      </c>
      <c r="X64" s="68">
        <f t="shared" si="4"/>
        <v>0</v>
      </c>
      <c r="Y64" s="33">
        <v>0</v>
      </c>
      <c r="Z64" s="68">
        <f t="shared" si="5"/>
        <v>0</v>
      </c>
      <c r="AA64" s="33">
        <f t="shared" si="6"/>
        <v>18103</v>
      </c>
      <c r="AB64" s="33">
        <v>0</v>
      </c>
    </row>
    <row r="65" spans="1:28" s="14" customFormat="1" ht="12" thickBot="1">
      <c r="A65" s="170"/>
      <c r="B65" s="27">
        <v>58</v>
      </c>
      <c r="C65" s="27" t="s">
        <v>87</v>
      </c>
      <c r="D65" s="27">
        <v>0</v>
      </c>
      <c r="E65" s="27">
        <v>0</v>
      </c>
      <c r="F65" s="27">
        <v>456250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8">
        <v>0</v>
      </c>
      <c r="N65" s="27">
        <v>58</v>
      </c>
      <c r="O65" s="28">
        <v>262800</v>
      </c>
      <c r="P65" s="28">
        <f t="shared" si="0"/>
        <v>719050</v>
      </c>
      <c r="Q65" s="29">
        <v>171550</v>
      </c>
      <c r="R65" s="30">
        <f t="shared" si="1"/>
        <v>26.6</v>
      </c>
      <c r="S65" s="27">
        <v>16060</v>
      </c>
      <c r="T65" s="30">
        <f t="shared" si="2"/>
        <v>2.5</v>
      </c>
      <c r="U65" s="27">
        <v>456250</v>
      </c>
      <c r="V65" s="30">
        <f t="shared" si="3"/>
        <v>70.900000000000006</v>
      </c>
      <c r="W65" s="27">
        <v>0</v>
      </c>
      <c r="X65" s="31">
        <f t="shared" si="4"/>
        <v>0</v>
      </c>
      <c r="Y65" s="32">
        <v>0</v>
      </c>
      <c r="Z65" s="31">
        <f t="shared" si="5"/>
        <v>0</v>
      </c>
      <c r="AA65" s="32">
        <f t="shared" si="6"/>
        <v>643860</v>
      </c>
      <c r="AB65" s="32">
        <v>0</v>
      </c>
    </row>
    <row r="66" spans="1:28" s="14" customFormat="1" ht="12" thickTop="1">
      <c r="A66" s="170"/>
      <c r="B66" s="55"/>
      <c r="C66" s="56" t="s">
        <v>11</v>
      </c>
      <c r="D66" s="57">
        <f t="shared" ref="D66:AA66" si="8">SUM(D50:D65)</f>
        <v>0</v>
      </c>
      <c r="E66" s="57">
        <f t="shared" si="8"/>
        <v>0</v>
      </c>
      <c r="F66" s="57">
        <f t="shared" si="8"/>
        <v>456250</v>
      </c>
      <c r="G66" s="57">
        <f t="shared" si="8"/>
        <v>605142</v>
      </c>
      <c r="H66" s="57">
        <f t="shared" si="8"/>
        <v>0</v>
      </c>
      <c r="I66" s="57">
        <f t="shared" si="8"/>
        <v>0</v>
      </c>
      <c r="J66" s="57">
        <f t="shared" si="8"/>
        <v>308469</v>
      </c>
      <c r="K66" s="57">
        <f t="shared" si="8"/>
        <v>8</v>
      </c>
      <c r="L66" s="57">
        <f t="shared" si="8"/>
        <v>0</v>
      </c>
      <c r="M66" s="57">
        <f t="shared" si="8"/>
        <v>0</v>
      </c>
      <c r="N66" s="57"/>
      <c r="O66" s="57">
        <f t="shared" si="8"/>
        <v>1588455</v>
      </c>
      <c r="P66" s="57">
        <f>SUM(P50:P65)</f>
        <v>2958316</v>
      </c>
      <c r="Q66" s="57">
        <f t="shared" si="8"/>
        <v>1875532</v>
      </c>
      <c r="R66" s="58">
        <f t="shared" si="1"/>
        <v>65.099999999999994</v>
      </c>
      <c r="S66" s="57">
        <f t="shared" si="8"/>
        <v>16060</v>
      </c>
      <c r="T66" s="58">
        <f t="shared" si="2"/>
        <v>0.6</v>
      </c>
      <c r="U66" s="57">
        <f t="shared" si="8"/>
        <v>456250</v>
      </c>
      <c r="V66" s="58">
        <f t="shared" si="3"/>
        <v>15.8</v>
      </c>
      <c r="W66" s="57">
        <f t="shared" si="8"/>
        <v>0</v>
      </c>
      <c r="X66" s="58">
        <f t="shared" si="4"/>
        <v>0</v>
      </c>
      <c r="Y66" s="57">
        <f t="shared" si="8"/>
        <v>535284</v>
      </c>
      <c r="Z66" s="58">
        <f t="shared" si="5"/>
        <v>18.600000000000001</v>
      </c>
      <c r="AA66" s="57">
        <f t="shared" si="8"/>
        <v>2883126</v>
      </c>
      <c r="AB66" s="57">
        <f>SUM(AB50:AB65)</f>
        <v>0</v>
      </c>
    </row>
    <row r="67" spans="1:28" s="14" customFormat="1">
      <c r="A67" s="171"/>
      <c r="B67" s="59"/>
      <c r="C67" s="60"/>
      <c r="D67" s="61"/>
      <c r="E67" s="61"/>
      <c r="F67" s="61"/>
      <c r="G67" s="61"/>
      <c r="H67" s="61"/>
      <c r="I67" s="61"/>
      <c r="J67" s="61"/>
      <c r="K67" s="61"/>
      <c r="L67" s="61"/>
      <c r="M67" s="62"/>
      <c r="N67" s="59"/>
      <c r="O67" s="62"/>
      <c r="P67" s="62"/>
      <c r="Q67" s="63"/>
      <c r="R67" s="64"/>
      <c r="S67" s="61"/>
      <c r="T67" s="64"/>
      <c r="U67" s="61"/>
      <c r="V67" s="64"/>
      <c r="W67" s="61"/>
      <c r="X67" s="65"/>
      <c r="Y67" s="61"/>
      <c r="Z67" s="65"/>
      <c r="AA67" s="61"/>
      <c r="AB67" s="61"/>
    </row>
    <row r="68" spans="1:28" s="14" customFormat="1">
      <c r="A68" s="169" t="s">
        <v>88</v>
      </c>
      <c r="B68" s="40">
        <v>58</v>
      </c>
      <c r="C68" s="41" t="s">
        <v>89</v>
      </c>
      <c r="D68" s="40">
        <v>0</v>
      </c>
      <c r="E68" s="40">
        <v>0</v>
      </c>
      <c r="F68" s="40">
        <v>0</v>
      </c>
      <c r="G68" s="40">
        <v>13147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2">
        <v>0</v>
      </c>
      <c r="N68" s="40">
        <v>58</v>
      </c>
      <c r="O68" s="42">
        <v>0</v>
      </c>
      <c r="P68" s="42">
        <f t="shared" si="0"/>
        <v>13147</v>
      </c>
      <c r="Q68" s="43">
        <v>13147</v>
      </c>
      <c r="R68" s="44">
        <f t="shared" si="1"/>
        <v>100</v>
      </c>
      <c r="S68" s="40">
        <v>0</v>
      </c>
      <c r="T68" s="44">
        <f t="shared" si="2"/>
        <v>0</v>
      </c>
      <c r="U68" s="40">
        <v>0</v>
      </c>
      <c r="V68" s="44">
        <f t="shared" si="3"/>
        <v>0</v>
      </c>
      <c r="W68" s="40">
        <v>0</v>
      </c>
      <c r="X68" s="45">
        <f t="shared" si="4"/>
        <v>0</v>
      </c>
      <c r="Y68" s="41">
        <v>0</v>
      </c>
      <c r="Z68" s="45">
        <f t="shared" si="5"/>
        <v>0</v>
      </c>
      <c r="AA68" s="41">
        <f t="shared" si="6"/>
        <v>13147</v>
      </c>
      <c r="AB68" s="41">
        <v>0</v>
      </c>
    </row>
    <row r="69" spans="1:28" s="14" customFormat="1">
      <c r="A69" s="170"/>
      <c r="B69" s="37">
        <v>59</v>
      </c>
      <c r="C69" s="32" t="s">
        <v>90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23483</v>
      </c>
      <c r="K69" s="27">
        <v>1</v>
      </c>
      <c r="L69" s="27">
        <v>0</v>
      </c>
      <c r="M69" s="28">
        <v>0</v>
      </c>
      <c r="N69" s="37">
        <v>59</v>
      </c>
      <c r="O69" s="28">
        <v>0</v>
      </c>
      <c r="P69" s="28">
        <f t="shared" si="0"/>
        <v>23483</v>
      </c>
      <c r="Q69" s="29">
        <v>23483</v>
      </c>
      <c r="R69" s="30">
        <f t="shared" si="1"/>
        <v>100</v>
      </c>
      <c r="S69" s="27">
        <v>0</v>
      </c>
      <c r="T69" s="30">
        <f t="shared" si="2"/>
        <v>0</v>
      </c>
      <c r="U69" s="27">
        <v>0</v>
      </c>
      <c r="V69" s="30">
        <f t="shared" si="3"/>
        <v>0</v>
      </c>
      <c r="W69" s="27">
        <v>0</v>
      </c>
      <c r="X69" s="31">
        <f t="shared" si="4"/>
        <v>0</v>
      </c>
      <c r="Y69" s="32">
        <v>0</v>
      </c>
      <c r="Z69" s="31">
        <f t="shared" si="5"/>
        <v>0</v>
      </c>
      <c r="AA69" s="32">
        <f t="shared" si="6"/>
        <v>23483</v>
      </c>
      <c r="AB69" s="32">
        <v>0</v>
      </c>
    </row>
    <row r="70" spans="1:28" s="14" customFormat="1">
      <c r="A70" s="170"/>
      <c r="B70" s="21">
        <v>60</v>
      </c>
      <c r="C70" s="26" t="s">
        <v>91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2">
        <v>0</v>
      </c>
      <c r="N70" s="21">
        <v>60</v>
      </c>
      <c r="O70" s="22">
        <v>6762</v>
      </c>
      <c r="P70" s="22">
        <f t="shared" si="0"/>
        <v>6762</v>
      </c>
      <c r="Q70" s="23">
        <v>6762</v>
      </c>
      <c r="R70" s="24">
        <f t="shared" si="1"/>
        <v>100</v>
      </c>
      <c r="S70" s="21">
        <v>0</v>
      </c>
      <c r="T70" s="24">
        <f t="shared" si="2"/>
        <v>0</v>
      </c>
      <c r="U70" s="21">
        <v>0</v>
      </c>
      <c r="V70" s="24">
        <f t="shared" si="3"/>
        <v>0</v>
      </c>
      <c r="W70" s="21">
        <v>0</v>
      </c>
      <c r="X70" s="25">
        <f t="shared" si="4"/>
        <v>0</v>
      </c>
      <c r="Y70" s="26">
        <v>0</v>
      </c>
      <c r="Z70" s="25">
        <f t="shared" si="5"/>
        <v>0</v>
      </c>
      <c r="AA70" s="26">
        <f t="shared" si="6"/>
        <v>6762</v>
      </c>
      <c r="AB70" s="26">
        <v>0</v>
      </c>
    </row>
    <row r="71" spans="1:28" s="14" customFormat="1">
      <c r="A71" s="170"/>
      <c r="B71" s="27">
        <v>61</v>
      </c>
      <c r="C71" s="20" t="s">
        <v>92</v>
      </c>
      <c r="D71" s="21">
        <v>0</v>
      </c>
      <c r="E71" s="21">
        <v>0</v>
      </c>
      <c r="F71" s="21">
        <v>0</v>
      </c>
      <c r="G71" s="21">
        <v>0</v>
      </c>
      <c r="H71" s="15">
        <v>0</v>
      </c>
      <c r="I71" s="21">
        <v>0</v>
      </c>
      <c r="J71" s="21">
        <v>0</v>
      </c>
      <c r="K71" s="21">
        <v>0</v>
      </c>
      <c r="L71" s="21">
        <v>0</v>
      </c>
      <c r="M71" s="22">
        <v>0</v>
      </c>
      <c r="N71" s="21">
        <v>61</v>
      </c>
      <c r="O71" s="22">
        <v>5779</v>
      </c>
      <c r="P71" s="22">
        <f t="shared" si="0"/>
        <v>5779</v>
      </c>
      <c r="Q71" s="23">
        <v>5779</v>
      </c>
      <c r="R71" s="24">
        <f t="shared" si="1"/>
        <v>100</v>
      </c>
      <c r="S71" s="21">
        <v>0</v>
      </c>
      <c r="T71" s="24">
        <f t="shared" si="2"/>
        <v>0</v>
      </c>
      <c r="U71" s="21">
        <v>0</v>
      </c>
      <c r="V71" s="24">
        <f t="shared" si="3"/>
        <v>0</v>
      </c>
      <c r="W71" s="21">
        <v>0</v>
      </c>
      <c r="X71" s="25">
        <f t="shared" si="4"/>
        <v>0</v>
      </c>
      <c r="Y71" s="26">
        <v>0</v>
      </c>
      <c r="Z71" s="25">
        <f t="shared" si="5"/>
        <v>0</v>
      </c>
      <c r="AA71" s="26">
        <f t="shared" si="6"/>
        <v>5779</v>
      </c>
      <c r="AB71" s="26">
        <v>0</v>
      </c>
    </row>
    <row r="72" spans="1:28" s="14" customFormat="1">
      <c r="A72" s="170"/>
      <c r="B72" s="37">
        <v>62</v>
      </c>
      <c r="C72" s="33" t="s">
        <v>253</v>
      </c>
      <c r="D72" s="70">
        <v>0</v>
      </c>
      <c r="E72" s="70">
        <v>0</v>
      </c>
      <c r="F72" s="37">
        <v>0</v>
      </c>
      <c r="G72" s="37">
        <v>0</v>
      </c>
      <c r="H72" s="35">
        <v>0</v>
      </c>
      <c r="I72" s="37">
        <v>0</v>
      </c>
      <c r="J72" s="37">
        <v>0</v>
      </c>
      <c r="K72" s="37">
        <v>0</v>
      </c>
      <c r="L72" s="37">
        <v>0</v>
      </c>
      <c r="M72" s="39">
        <v>2183</v>
      </c>
      <c r="N72" s="37">
        <v>62</v>
      </c>
      <c r="O72" s="39">
        <v>0</v>
      </c>
      <c r="P72" s="39">
        <f t="shared" ref="P72:P135" si="9">SUM(D72:H72,J72,L72:M72,O72)</f>
        <v>2183</v>
      </c>
      <c r="Q72" s="90">
        <v>0</v>
      </c>
      <c r="R72" s="67">
        <v>0</v>
      </c>
      <c r="S72" s="35">
        <v>0</v>
      </c>
      <c r="T72" s="67">
        <v>0</v>
      </c>
      <c r="U72" s="35">
        <v>0</v>
      </c>
      <c r="V72" s="67">
        <v>0</v>
      </c>
      <c r="W72" s="35">
        <v>0</v>
      </c>
      <c r="X72" s="68">
        <v>0</v>
      </c>
      <c r="Y72" s="33"/>
      <c r="Z72" s="68">
        <v>0</v>
      </c>
      <c r="AA72" s="33">
        <f t="shared" ref="AA72:AA135" si="10">Q72+S72+U72+W72+Y72</f>
        <v>0</v>
      </c>
      <c r="AB72" s="33">
        <v>0</v>
      </c>
    </row>
    <row r="73" spans="1:28" s="14" customFormat="1">
      <c r="A73" s="170"/>
      <c r="B73" s="48">
        <v>63</v>
      </c>
      <c r="C73" s="32" t="s">
        <v>93</v>
      </c>
      <c r="D73" s="27">
        <v>0</v>
      </c>
      <c r="E73" s="27">
        <v>0</v>
      </c>
      <c r="F73" s="8">
        <v>0</v>
      </c>
      <c r="G73" s="8">
        <v>0</v>
      </c>
      <c r="H73" s="8">
        <v>36878</v>
      </c>
      <c r="I73" s="8">
        <v>2</v>
      </c>
      <c r="J73" s="8">
        <v>0</v>
      </c>
      <c r="K73" s="8">
        <v>0</v>
      </c>
      <c r="L73" s="8">
        <v>0</v>
      </c>
      <c r="M73" s="9">
        <v>0</v>
      </c>
      <c r="N73" s="48">
        <v>63</v>
      </c>
      <c r="O73" s="9">
        <v>0</v>
      </c>
      <c r="P73" s="9">
        <f t="shared" si="9"/>
        <v>36878</v>
      </c>
      <c r="Q73" s="10">
        <v>36878</v>
      </c>
      <c r="R73" s="30">
        <f t="shared" ref="R73:R135" si="11">ROUND(Q73/$AA73*100,1)</f>
        <v>100</v>
      </c>
      <c r="S73" s="27">
        <v>0</v>
      </c>
      <c r="T73" s="30">
        <f t="shared" ref="T73:T135" si="12">ROUND(S73/$AA73*100,1)</f>
        <v>0</v>
      </c>
      <c r="U73" s="27">
        <v>0</v>
      </c>
      <c r="V73" s="30">
        <f t="shared" ref="V73:V135" si="13">ROUND(U73/$AA73*100,1)</f>
        <v>0</v>
      </c>
      <c r="W73" s="27">
        <v>0</v>
      </c>
      <c r="X73" s="31">
        <f t="shared" ref="X73:X135" si="14">ROUND(W73/$AA73*100,1)</f>
        <v>0</v>
      </c>
      <c r="Y73" s="32">
        <v>0</v>
      </c>
      <c r="Z73" s="31">
        <f t="shared" ref="Z73:Z135" si="15">ROUND(Y73/$AA73*100,1)</f>
        <v>0</v>
      </c>
      <c r="AA73" s="32">
        <f t="shared" si="10"/>
        <v>36878</v>
      </c>
      <c r="AB73" s="32">
        <v>0</v>
      </c>
    </row>
    <row r="74" spans="1:28" s="14" customFormat="1">
      <c r="A74" s="170"/>
      <c r="B74" s="21">
        <v>64</v>
      </c>
      <c r="C74" s="26" t="s">
        <v>94</v>
      </c>
      <c r="D74" s="21">
        <v>0</v>
      </c>
      <c r="E74" s="21">
        <v>0</v>
      </c>
      <c r="F74" s="21">
        <v>0</v>
      </c>
      <c r="G74" s="21">
        <v>146000</v>
      </c>
      <c r="H74" s="21">
        <v>0</v>
      </c>
      <c r="I74" s="21">
        <v>0</v>
      </c>
      <c r="J74" s="21">
        <v>0</v>
      </c>
      <c r="K74" s="34">
        <v>0</v>
      </c>
      <c r="L74" s="34">
        <v>0</v>
      </c>
      <c r="M74" s="22">
        <v>0</v>
      </c>
      <c r="N74" s="21">
        <v>64</v>
      </c>
      <c r="O74" s="22">
        <v>0</v>
      </c>
      <c r="P74" s="22">
        <f t="shared" si="9"/>
        <v>146000</v>
      </c>
      <c r="Q74" s="23">
        <v>146000</v>
      </c>
      <c r="R74" s="24">
        <f t="shared" si="11"/>
        <v>100</v>
      </c>
      <c r="S74" s="21">
        <v>0</v>
      </c>
      <c r="T74" s="24">
        <f t="shared" si="12"/>
        <v>0</v>
      </c>
      <c r="U74" s="21">
        <v>0</v>
      </c>
      <c r="V74" s="24">
        <f t="shared" si="13"/>
        <v>0</v>
      </c>
      <c r="W74" s="21">
        <v>0</v>
      </c>
      <c r="X74" s="25">
        <f t="shared" si="14"/>
        <v>0</v>
      </c>
      <c r="Y74" s="26">
        <v>0</v>
      </c>
      <c r="Z74" s="25">
        <f t="shared" si="15"/>
        <v>0</v>
      </c>
      <c r="AA74" s="26">
        <f t="shared" si="10"/>
        <v>146000</v>
      </c>
      <c r="AB74" s="26">
        <v>0</v>
      </c>
    </row>
    <row r="75" spans="1:28" s="14" customFormat="1">
      <c r="A75" s="170"/>
      <c r="B75" s="21">
        <v>65</v>
      </c>
      <c r="C75" s="26" t="s">
        <v>95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76980</v>
      </c>
      <c r="K75" s="21">
        <v>1</v>
      </c>
      <c r="L75" s="21">
        <v>0</v>
      </c>
      <c r="M75" s="22">
        <v>0</v>
      </c>
      <c r="N75" s="21">
        <v>65</v>
      </c>
      <c r="O75" s="22">
        <v>0</v>
      </c>
      <c r="P75" s="22">
        <f t="shared" si="9"/>
        <v>76980</v>
      </c>
      <c r="Q75" s="23">
        <v>76980</v>
      </c>
      <c r="R75" s="24">
        <f t="shared" si="11"/>
        <v>100</v>
      </c>
      <c r="S75" s="21">
        <v>0</v>
      </c>
      <c r="T75" s="24">
        <f t="shared" si="12"/>
        <v>0</v>
      </c>
      <c r="U75" s="21">
        <v>0</v>
      </c>
      <c r="V75" s="24">
        <f t="shared" si="13"/>
        <v>0</v>
      </c>
      <c r="W75" s="21">
        <v>0</v>
      </c>
      <c r="X75" s="25">
        <f t="shared" si="14"/>
        <v>0</v>
      </c>
      <c r="Y75" s="26">
        <v>0</v>
      </c>
      <c r="Z75" s="25">
        <f t="shared" si="15"/>
        <v>0</v>
      </c>
      <c r="AA75" s="26">
        <f t="shared" si="10"/>
        <v>76980</v>
      </c>
      <c r="AB75" s="26">
        <v>0</v>
      </c>
    </row>
    <row r="76" spans="1:28" s="14" customFormat="1">
      <c r="A76" s="170"/>
      <c r="B76" s="21">
        <v>66</v>
      </c>
      <c r="C76" s="26" t="s">
        <v>96</v>
      </c>
      <c r="D76" s="21">
        <v>0</v>
      </c>
      <c r="E76" s="21">
        <v>0</v>
      </c>
      <c r="F76" s="21">
        <v>0</v>
      </c>
      <c r="G76" s="21">
        <v>219000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2">
        <v>0</v>
      </c>
      <c r="N76" s="21">
        <v>66</v>
      </c>
      <c r="O76" s="22">
        <v>0</v>
      </c>
      <c r="P76" s="22">
        <f t="shared" si="9"/>
        <v>219000</v>
      </c>
      <c r="Q76" s="23">
        <v>219000</v>
      </c>
      <c r="R76" s="24">
        <f t="shared" si="11"/>
        <v>100</v>
      </c>
      <c r="S76" s="21">
        <v>0</v>
      </c>
      <c r="T76" s="24">
        <f t="shared" si="12"/>
        <v>0</v>
      </c>
      <c r="U76" s="21">
        <v>0</v>
      </c>
      <c r="V76" s="24">
        <f t="shared" si="13"/>
        <v>0</v>
      </c>
      <c r="W76" s="21">
        <v>0</v>
      </c>
      <c r="X76" s="25">
        <f t="shared" si="14"/>
        <v>0</v>
      </c>
      <c r="Y76" s="26">
        <v>0</v>
      </c>
      <c r="Z76" s="25">
        <f t="shared" si="15"/>
        <v>0</v>
      </c>
      <c r="AA76" s="26">
        <f t="shared" si="10"/>
        <v>219000</v>
      </c>
      <c r="AB76" s="26">
        <v>0</v>
      </c>
    </row>
    <row r="77" spans="1:28" s="14" customFormat="1">
      <c r="A77" s="170"/>
      <c r="B77" s="21">
        <v>67</v>
      </c>
      <c r="C77" s="26" t="s">
        <v>97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27066</v>
      </c>
      <c r="K77" s="21">
        <v>1</v>
      </c>
      <c r="L77" s="21">
        <v>0</v>
      </c>
      <c r="M77" s="22">
        <v>0</v>
      </c>
      <c r="N77" s="21">
        <v>67</v>
      </c>
      <c r="O77" s="22">
        <v>0</v>
      </c>
      <c r="P77" s="22">
        <f t="shared" si="9"/>
        <v>27066</v>
      </c>
      <c r="Q77" s="29">
        <v>27066</v>
      </c>
      <c r="R77" s="30">
        <f t="shared" si="11"/>
        <v>100</v>
      </c>
      <c r="S77" s="27">
        <v>0</v>
      </c>
      <c r="T77" s="30">
        <f t="shared" si="12"/>
        <v>0</v>
      </c>
      <c r="U77" s="27">
        <v>0</v>
      </c>
      <c r="V77" s="30">
        <f t="shared" si="13"/>
        <v>0</v>
      </c>
      <c r="W77" s="27">
        <v>0</v>
      </c>
      <c r="X77" s="31">
        <f t="shared" si="14"/>
        <v>0</v>
      </c>
      <c r="Y77" s="32">
        <v>0</v>
      </c>
      <c r="Z77" s="31">
        <f t="shared" si="15"/>
        <v>0</v>
      </c>
      <c r="AA77" s="32">
        <f t="shared" si="10"/>
        <v>27066</v>
      </c>
      <c r="AB77" s="32">
        <v>0</v>
      </c>
    </row>
    <row r="78" spans="1:28" s="14" customFormat="1">
      <c r="A78" s="170"/>
      <c r="B78" s="21">
        <v>68</v>
      </c>
      <c r="C78" s="26" t="s">
        <v>98</v>
      </c>
      <c r="D78" s="21">
        <v>0</v>
      </c>
      <c r="E78" s="21">
        <v>0</v>
      </c>
      <c r="F78" s="21">
        <v>0</v>
      </c>
      <c r="G78" s="21">
        <v>378000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2">
        <v>0</v>
      </c>
      <c r="N78" s="21">
        <v>68</v>
      </c>
      <c r="O78" s="22">
        <v>0</v>
      </c>
      <c r="P78" s="22">
        <f t="shared" si="9"/>
        <v>378000</v>
      </c>
      <c r="Q78" s="23">
        <v>378000</v>
      </c>
      <c r="R78" s="24">
        <f t="shared" si="11"/>
        <v>100</v>
      </c>
      <c r="S78" s="21">
        <v>0</v>
      </c>
      <c r="T78" s="24">
        <f t="shared" si="12"/>
        <v>0</v>
      </c>
      <c r="U78" s="21">
        <v>0</v>
      </c>
      <c r="V78" s="24">
        <f t="shared" si="13"/>
        <v>0</v>
      </c>
      <c r="W78" s="21">
        <v>0</v>
      </c>
      <c r="X78" s="25">
        <f t="shared" si="14"/>
        <v>0</v>
      </c>
      <c r="Y78" s="26">
        <v>0</v>
      </c>
      <c r="Z78" s="25">
        <f t="shared" si="15"/>
        <v>0</v>
      </c>
      <c r="AA78" s="26">
        <f t="shared" si="10"/>
        <v>378000</v>
      </c>
      <c r="AB78" s="26">
        <v>0</v>
      </c>
    </row>
    <row r="79" spans="1:28" s="14" customFormat="1">
      <c r="A79" s="170"/>
      <c r="B79" s="21">
        <v>69</v>
      </c>
      <c r="C79" s="26" t="s">
        <v>99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63405</v>
      </c>
      <c r="K79" s="21">
        <v>1</v>
      </c>
      <c r="L79" s="21">
        <v>0</v>
      </c>
      <c r="M79" s="22">
        <v>0</v>
      </c>
      <c r="N79" s="21">
        <v>69</v>
      </c>
      <c r="O79" s="22">
        <v>0</v>
      </c>
      <c r="P79" s="22">
        <f t="shared" si="9"/>
        <v>63405</v>
      </c>
      <c r="Q79" s="23">
        <v>63405</v>
      </c>
      <c r="R79" s="24">
        <f t="shared" si="11"/>
        <v>100</v>
      </c>
      <c r="S79" s="21">
        <v>0</v>
      </c>
      <c r="T79" s="24">
        <f t="shared" si="12"/>
        <v>0</v>
      </c>
      <c r="U79" s="21">
        <v>0</v>
      </c>
      <c r="V79" s="24">
        <f t="shared" si="13"/>
        <v>0</v>
      </c>
      <c r="W79" s="21">
        <v>0</v>
      </c>
      <c r="X79" s="25">
        <f t="shared" si="14"/>
        <v>0</v>
      </c>
      <c r="Y79" s="26">
        <v>0</v>
      </c>
      <c r="Z79" s="25">
        <f t="shared" si="15"/>
        <v>0</v>
      </c>
      <c r="AA79" s="26">
        <f t="shared" si="10"/>
        <v>63405</v>
      </c>
      <c r="AB79" s="26">
        <v>0</v>
      </c>
    </row>
    <row r="80" spans="1:28" s="14" customFormat="1">
      <c r="A80" s="170"/>
      <c r="B80" s="21">
        <v>70</v>
      </c>
      <c r="C80" s="26" t="s">
        <v>100</v>
      </c>
      <c r="D80" s="21">
        <v>0</v>
      </c>
      <c r="E80" s="21">
        <v>0</v>
      </c>
      <c r="F80" s="21">
        <v>0</v>
      </c>
      <c r="G80" s="21">
        <v>8285</v>
      </c>
      <c r="H80" s="21">
        <v>0</v>
      </c>
      <c r="I80" s="21">
        <v>0</v>
      </c>
      <c r="J80" s="21">
        <v>0</v>
      </c>
      <c r="K80" s="34">
        <v>0</v>
      </c>
      <c r="L80" s="34">
        <v>0</v>
      </c>
      <c r="M80" s="22">
        <v>0</v>
      </c>
      <c r="N80" s="21">
        <v>70</v>
      </c>
      <c r="O80" s="22">
        <v>0</v>
      </c>
      <c r="P80" s="22">
        <f t="shared" si="9"/>
        <v>8285</v>
      </c>
      <c r="Q80" s="23">
        <v>8285</v>
      </c>
      <c r="R80" s="24">
        <f t="shared" si="11"/>
        <v>100</v>
      </c>
      <c r="S80" s="21">
        <v>0</v>
      </c>
      <c r="T80" s="24">
        <f t="shared" si="12"/>
        <v>0</v>
      </c>
      <c r="U80" s="21">
        <v>0</v>
      </c>
      <c r="V80" s="24">
        <f t="shared" si="13"/>
        <v>0</v>
      </c>
      <c r="W80" s="21">
        <v>0</v>
      </c>
      <c r="X80" s="25">
        <f t="shared" si="14"/>
        <v>0</v>
      </c>
      <c r="Y80" s="26">
        <v>0</v>
      </c>
      <c r="Z80" s="25">
        <f t="shared" si="15"/>
        <v>0</v>
      </c>
      <c r="AA80" s="26">
        <f t="shared" si="10"/>
        <v>8285</v>
      </c>
      <c r="AB80" s="26">
        <v>0</v>
      </c>
    </row>
    <row r="81" spans="1:28" s="14" customFormat="1">
      <c r="A81" s="170"/>
      <c r="B81" s="21">
        <v>71</v>
      </c>
      <c r="C81" s="26" t="s">
        <v>101</v>
      </c>
      <c r="D81" s="21">
        <v>0</v>
      </c>
      <c r="E81" s="21">
        <v>0</v>
      </c>
      <c r="F81" s="21">
        <v>0</v>
      </c>
      <c r="G81" s="21">
        <v>53400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2">
        <v>0</v>
      </c>
      <c r="N81" s="21">
        <v>71</v>
      </c>
      <c r="O81" s="22">
        <v>0</v>
      </c>
      <c r="P81" s="22">
        <f t="shared" si="9"/>
        <v>53400</v>
      </c>
      <c r="Q81" s="23">
        <v>33266</v>
      </c>
      <c r="R81" s="24">
        <f t="shared" si="11"/>
        <v>100</v>
      </c>
      <c r="S81" s="21">
        <v>0</v>
      </c>
      <c r="T81" s="24">
        <f t="shared" si="12"/>
        <v>0</v>
      </c>
      <c r="U81" s="21">
        <v>0</v>
      </c>
      <c r="V81" s="24">
        <f t="shared" si="13"/>
        <v>0</v>
      </c>
      <c r="W81" s="21">
        <v>0</v>
      </c>
      <c r="X81" s="25">
        <f t="shared" si="14"/>
        <v>0</v>
      </c>
      <c r="Y81" s="26">
        <v>0</v>
      </c>
      <c r="Z81" s="25">
        <f t="shared" si="15"/>
        <v>0</v>
      </c>
      <c r="AA81" s="26">
        <f t="shared" si="10"/>
        <v>33266</v>
      </c>
      <c r="AB81" s="26">
        <v>0</v>
      </c>
    </row>
    <row r="82" spans="1:28" s="14" customFormat="1">
      <c r="A82" s="170"/>
      <c r="B82" s="70">
        <v>72</v>
      </c>
      <c r="C82" s="33" t="s">
        <v>102</v>
      </c>
      <c r="D82" s="35">
        <v>0</v>
      </c>
      <c r="E82" s="35">
        <v>0</v>
      </c>
      <c r="F82" s="35">
        <v>0</v>
      </c>
      <c r="G82" s="35">
        <v>39420</v>
      </c>
      <c r="H82" s="35">
        <v>0</v>
      </c>
      <c r="I82" s="35">
        <v>0</v>
      </c>
      <c r="J82" s="35">
        <v>41610</v>
      </c>
      <c r="K82" s="35">
        <v>2</v>
      </c>
      <c r="L82" s="35">
        <v>0</v>
      </c>
      <c r="M82" s="36">
        <v>0</v>
      </c>
      <c r="N82" s="70">
        <v>72</v>
      </c>
      <c r="O82" s="36">
        <v>0</v>
      </c>
      <c r="P82" s="36">
        <f t="shared" si="9"/>
        <v>81030</v>
      </c>
      <c r="Q82" s="66">
        <v>81030</v>
      </c>
      <c r="R82" s="67">
        <f t="shared" si="11"/>
        <v>100</v>
      </c>
      <c r="S82" s="35">
        <v>0</v>
      </c>
      <c r="T82" s="67">
        <f t="shared" si="12"/>
        <v>0</v>
      </c>
      <c r="U82" s="35">
        <v>0</v>
      </c>
      <c r="V82" s="67">
        <f t="shared" si="13"/>
        <v>0</v>
      </c>
      <c r="W82" s="35">
        <v>0</v>
      </c>
      <c r="X82" s="68">
        <f t="shared" si="14"/>
        <v>0</v>
      </c>
      <c r="Y82" s="33">
        <v>0</v>
      </c>
      <c r="Z82" s="68">
        <f t="shared" si="15"/>
        <v>0</v>
      </c>
      <c r="AA82" s="33">
        <f t="shared" si="10"/>
        <v>81030</v>
      </c>
      <c r="AB82" s="33">
        <v>0</v>
      </c>
    </row>
    <row r="83" spans="1:28" s="14" customFormat="1" ht="12" thickBot="1">
      <c r="A83" s="170"/>
      <c r="B83" s="27">
        <v>73</v>
      </c>
      <c r="C83" s="71" t="s">
        <v>103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33290</v>
      </c>
      <c r="K83" s="72">
        <v>1</v>
      </c>
      <c r="L83" s="72">
        <v>0</v>
      </c>
      <c r="M83" s="73">
        <v>0</v>
      </c>
      <c r="N83" s="27">
        <v>73</v>
      </c>
      <c r="O83" s="73">
        <v>0</v>
      </c>
      <c r="P83" s="73">
        <f t="shared" si="9"/>
        <v>33290</v>
      </c>
      <c r="Q83" s="74">
        <v>33290</v>
      </c>
      <c r="R83" s="75">
        <f t="shared" si="11"/>
        <v>100</v>
      </c>
      <c r="S83" s="72">
        <v>0</v>
      </c>
      <c r="T83" s="75">
        <f t="shared" si="12"/>
        <v>0</v>
      </c>
      <c r="U83" s="72">
        <v>0</v>
      </c>
      <c r="V83" s="75">
        <f t="shared" si="13"/>
        <v>0</v>
      </c>
      <c r="W83" s="72">
        <v>0</v>
      </c>
      <c r="X83" s="76">
        <f t="shared" si="14"/>
        <v>0</v>
      </c>
      <c r="Y83" s="71">
        <v>0</v>
      </c>
      <c r="Z83" s="76">
        <f t="shared" si="15"/>
        <v>0</v>
      </c>
      <c r="AA83" s="71">
        <f t="shared" si="10"/>
        <v>33290</v>
      </c>
      <c r="AB83" s="71">
        <v>0</v>
      </c>
    </row>
    <row r="84" spans="1:28" s="14" customFormat="1" ht="12" thickTop="1">
      <c r="A84" s="170"/>
      <c r="B84" s="55"/>
      <c r="C84" s="56" t="s">
        <v>11</v>
      </c>
      <c r="D84" s="57">
        <f>SUM(D68:D83)</f>
        <v>0</v>
      </c>
      <c r="E84" s="57">
        <f t="shared" ref="E84:AB84" si="16">SUM(E68:E83)</f>
        <v>0</v>
      </c>
      <c r="F84" s="57">
        <f t="shared" si="16"/>
        <v>0</v>
      </c>
      <c r="G84" s="57">
        <f t="shared" si="16"/>
        <v>857252</v>
      </c>
      <c r="H84" s="57">
        <f t="shared" si="16"/>
        <v>36878</v>
      </c>
      <c r="I84" s="57">
        <f t="shared" si="16"/>
        <v>2</v>
      </c>
      <c r="J84" s="57">
        <f t="shared" si="16"/>
        <v>265834</v>
      </c>
      <c r="K84" s="57">
        <f t="shared" si="16"/>
        <v>7</v>
      </c>
      <c r="L84" s="57">
        <f t="shared" si="16"/>
        <v>0</v>
      </c>
      <c r="M84" s="57">
        <f t="shared" si="16"/>
        <v>2183</v>
      </c>
      <c r="N84" s="57"/>
      <c r="O84" s="57">
        <f t="shared" si="16"/>
        <v>12541</v>
      </c>
      <c r="P84" s="57">
        <f>SUM(P68:P83)</f>
        <v>1174688</v>
      </c>
      <c r="Q84" s="57">
        <f>SUM(Q68:Q83)</f>
        <v>1152371</v>
      </c>
      <c r="R84" s="58">
        <f t="shared" si="11"/>
        <v>100</v>
      </c>
      <c r="S84" s="57">
        <f t="shared" si="16"/>
        <v>0</v>
      </c>
      <c r="T84" s="58">
        <f t="shared" si="12"/>
        <v>0</v>
      </c>
      <c r="U84" s="57">
        <f t="shared" si="16"/>
        <v>0</v>
      </c>
      <c r="V84" s="58">
        <f t="shared" si="13"/>
        <v>0</v>
      </c>
      <c r="W84" s="57">
        <f t="shared" si="16"/>
        <v>0</v>
      </c>
      <c r="X84" s="58">
        <f t="shared" si="14"/>
        <v>0</v>
      </c>
      <c r="Y84" s="57">
        <f t="shared" si="16"/>
        <v>0</v>
      </c>
      <c r="Z84" s="58">
        <f t="shared" si="15"/>
        <v>0</v>
      </c>
      <c r="AA84" s="57">
        <f t="shared" si="16"/>
        <v>1152371</v>
      </c>
      <c r="AB84" s="57">
        <f t="shared" si="16"/>
        <v>0</v>
      </c>
    </row>
    <row r="85" spans="1:28" s="14" customFormat="1">
      <c r="A85" s="171"/>
      <c r="B85" s="59"/>
      <c r="C85" s="60"/>
      <c r="D85" s="61"/>
      <c r="E85" s="61"/>
      <c r="F85" s="61"/>
      <c r="G85" s="61"/>
      <c r="H85" s="61"/>
      <c r="I85" s="61"/>
      <c r="J85" s="61"/>
      <c r="K85" s="61"/>
      <c r="L85" s="61"/>
      <c r="M85" s="62"/>
      <c r="N85" s="59"/>
      <c r="O85" s="62"/>
      <c r="P85" s="62"/>
      <c r="Q85" s="63"/>
      <c r="R85" s="64"/>
      <c r="S85" s="61"/>
      <c r="T85" s="64"/>
      <c r="U85" s="61"/>
      <c r="V85" s="64"/>
      <c r="W85" s="61"/>
      <c r="X85" s="65"/>
      <c r="Y85" s="61"/>
      <c r="Z85" s="65"/>
      <c r="AA85" s="61"/>
      <c r="AB85" s="61"/>
    </row>
    <row r="86" spans="1:28" s="14" customFormat="1">
      <c r="A86" s="169" t="s">
        <v>104</v>
      </c>
      <c r="B86" s="27">
        <v>74</v>
      </c>
      <c r="C86" s="27" t="s">
        <v>105</v>
      </c>
      <c r="D86" s="27">
        <v>0</v>
      </c>
      <c r="E86" s="27">
        <v>0</v>
      </c>
      <c r="F86" s="27">
        <v>19070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8">
        <v>0</v>
      </c>
      <c r="N86" s="27">
        <v>74</v>
      </c>
      <c r="O86" s="28">
        <v>0</v>
      </c>
      <c r="P86" s="77">
        <f t="shared" si="9"/>
        <v>19070</v>
      </c>
      <c r="Q86" s="29">
        <v>0</v>
      </c>
      <c r="R86" s="30">
        <f t="shared" si="11"/>
        <v>0</v>
      </c>
      <c r="S86" s="27">
        <v>16653</v>
      </c>
      <c r="T86" s="30">
        <f t="shared" si="12"/>
        <v>100</v>
      </c>
      <c r="U86" s="27">
        <v>0</v>
      </c>
      <c r="V86" s="30">
        <f t="shared" si="13"/>
        <v>0</v>
      </c>
      <c r="W86" s="27">
        <v>0</v>
      </c>
      <c r="X86" s="31">
        <f t="shared" si="14"/>
        <v>0</v>
      </c>
      <c r="Y86" s="32">
        <v>0</v>
      </c>
      <c r="Z86" s="31">
        <f t="shared" si="15"/>
        <v>0</v>
      </c>
      <c r="AA86" s="32">
        <f t="shared" si="10"/>
        <v>16653</v>
      </c>
      <c r="AB86" s="32">
        <v>0</v>
      </c>
    </row>
    <row r="87" spans="1:28" s="14" customFormat="1">
      <c r="A87" s="170"/>
      <c r="B87" s="21">
        <v>75</v>
      </c>
      <c r="C87" s="21" t="s">
        <v>106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2">
        <v>0</v>
      </c>
      <c r="N87" s="21">
        <v>75</v>
      </c>
      <c r="O87" s="22">
        <v>6793</v>
      </c>
      <c r="P87" s="78">
        <f t="shared" si="9"/>
        <v>6793</v>
      </c>
      <c r="Q87" s="23">
        <v>0</v>
      </c>
      <c r="R87" s="24">
        <f t="shared" si="11"/>
        <v>0</v>
      </c>
      <c r="S87" s="21">
        <v>6792</v>
      </c>
      <c r="T87" s="24">
        <f t="shared" si="12"/>
        <v>100</v>
      </c>
      <c r="U87" s="21">
        <v>0</v>
      </c>
      <c r="V87" s="24">
        <f t="shared" si="13"/>
        <v>0</v>
      </c>
      <c r="W87" s="21">
        <v>0</v>
      </c>
      <c r="X87" s="25">
        <f t="shared" si="14"/>
        <v>0</v>
      </c>
      <c r="Y87" s="26">
        <v>0</v>
      </c>
      <c r="Z87" s="25">
        <f t="shared" si="15"/>
        <v>0</v>
      </c>
      <c r="AA87" s="26">
        <f t="shared" si="10"/>
        <v>6792</v>
      </c>
      <c r="AB87" s="26">
        <v>0</v>
      </c>
    </row>
    <row r="88" spans="1:28" s="14" customFormat="1">
      <c r="A88" s="170"/>
      <c r="B88" s="27">
        <v>76</v>
      </c>
      <c r="C88" s="21" t="s">
        <v>107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2">
        <v>0</v>
      </c>
      <c r="N88" s="27">
        <v>76</v>
      </c>
      <c r="O88" s="22">
        <v>18600</v>
      </c>
      <c r="P88" s="78">
        <f t="shared" si="9"/>
        <v>18600</v>
      </c>
      <c r="Q88" s="23">
        <v>18600</v>
      </c>
      <c r="R88" s="24">
        <f t="shared" si="11"/>
        <v>100</v>
      </c>
      <c r="S88" s="21">
        <v>0</v>
      </c>
      <c r="T88" s="24">
        <f t="shared" si="12"/>
        <v>0</v>
      </c>
      <c r="U88" s="21">
        <v>0</v>
      </c>
      <c r="V88" s="24">
        <f t="shared" si="13"/>
        <v>0</v>
      </c>
      <c r="W88" s="21">
        <v>0</v>
      </c>
      <c r="X88" s="25">
        <f t="shared" si="14"/>
        <v>0</v>
      </c>
      <c r="Y88" s="26">
        <v>0</v>
      </c>
      <c r="Z88" s="25">
        <f t="shared" si="15"/>
        <v>0</v>
      </c>
      <c r="AA88" s="26">
        <f t="shared" si="10"/>
        <v>18600</v>
      </c>
      <c r="AB88" s="26">
        <v>0</v>
      </c>
    </row>
    <row r="89" spans="1:28" s="14" customFormat="1">
      <c r="A89" s="170"/>
      <c r="B89" s="21">
        <v>77</v>
      </c>
      <c r="C89" s="21" t="s">
        <v>108</v>
      </c>
      <c r="D89" s="21">
        <v>0</v>
      </c>
      <c r="E89" s="21">
        <v>0</v>
      </c>
      <c r="F89" s="21">
        <v>0</v>
      </c>
      <c r="G89" s="21">
        <v>76247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2">
        <v>0</v>
      </c>
      <c r="N89" s="21">
        <v>77</v>
      </c>
      <c r="O89" s="22">
        <v>201314</v>
      </c>
      <c r="P89" s="78">
        <f t="shared" si="9"/>
        <v>277561</v>
      </c>
      <c r="Q89" s="23">
        <v>198107</v>
      </c>
      <c r="R89" s="24">
        <f t="shared" si="11"/>
        <v>71.400000000000006</v>
      </c>
      <c r="S89" s="21">
        <v>0</v>
      </c>
      <c r="T89" s="24">
        <f t="shared" si="12"/>
        <v>0</v>
      </c>
      <c r="U89" s="21">
        <v>76247</v>
      </c>
      <c r="V89" s="24">
        <f t="shared" si="13"/>
        <v>27.5</v>
      </c>
      <c r="W89" s="21">
        <v>3207</v>
      </c>
      <c r="X89" s="25">
        <f t="shared" si="14"/>
        <v>1.2</v>
      </c>
      <c r="Y89" s="26">
        <v>0</v>
      </c>
      <c r="Z89" s="25">
        <f t="shared" si="15"/>
        <v>0</v>
      </c>
      <c r="AA89" s="26">
        <f t="shared" si="10"/>
        <v>277561</v>
      </c>
      <c r="AB89" s="26">
        <v>0</v>
      </c>
    </row>
    <row r="90" spans="1:28" s="14" customFormat="1">
      <c r="A90" s="170"/>
      <c r="B90" s="27">
        <v>78</v>
      </c>
      <c r="C90" s="21" t="s">
        <v>109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2">
        <v>0</v>
      </c>
      <c r="N90" s="27">
        <v>78</v>
      </c>
      <c r="O90" s="22">
        <v>106405</v>
      </c>
      <c r="P90" s="78">
        <f t="shared" si="9"/>
        <v>106405</v>
      </c>
      <c r="Q90" s="23">
        <v>106405</v>
      </c>
      <c r="R90" s="24">
        <f t="shared" si="11"/>
        <v>100</v>
      </c>
      <c r="S90" s="21">
        <v>0</v>
      </c>
      <c r="T90" s="24">
        <f t="shared" si="12"/>
        <v>0</v>
      </c>
      <c r="U90" s="21">
        <v>0</v>
      </c>
      <c r="V90" s="24">
        <f t="shared" si="13"/>
        <v>0</v>
      </c>
      <c r="W90" s="21">
        <v>0</v>
      </c>
      <c r="X90" s="25">
        <f t="shared" si="14"/>
        <v>0</v>
      </c>
      <c r="Y90" s="26">
        <v>0</v>
      </c>
      <c r="Z90" s="25">
        <f t="shared" si="15"/>
        <v>0</v>
      </c>
      <c r="AA90" s="26">
        <f t="shared" si="10"/>
        <v>106405</v>
      </c>
      <c r="AB90" s="26">
        <v>0</v>
      </c>
    </row>
    <row r="91" spans="1:28" s="14" customFormat="1">
      <c r="A91" s="170"/>
      <c r="B91" s="21">
        <v>79</v>
      </c>
      <c r="C91" s="21" t="s">
        <v>110</v>
      </c>
      <c r="D91" s="21">
        <v>0</v>
      </c>
      <c r="E91" s="21">
        <v>0</v>
      </c>
      <c r="F91" s="21">
        <v>87507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2">
        <v>0</v>
      </c>
      <c r="N91" s="21">
        <v>79</v>
      </c>
      <c r="O91" s="22">
        <v>799</v>
      </c>
      <c r="P91" s="78">
        <f t="shared" si="9"/>
        <v>88306</v>
      </c>
      <c r="Q91" s="23">
        <v>799</v>
      </c>
      <c r="R91" s="24">
        <f t="shared" si="11"/>
        <v>0.9</v>
      </c>
      <c r="S91" s="21">
        <v>0</v>
      </c>
      <c r="T91" s="24">
        <f t="shared" si="12"/>
        <v>0</v>
      </c>
      <c r="U91" s="21">
        <v>0</v>
      </c>
      <c r="V91" s="24">
        <f t="shared" si="13"/>
        <v>0</v>
      </c>
      <c r="W91" s="21">
        <v>87507</v>
      </c>
      <c r="X91" s="25">
        <f t="shared" si="14"/>
        <v>99.1</v>
      </c>
      <c r="Y91" s="26">
        <v>0</v>
      </c>
      <c r="Z91" s="25">
        <f t="shared" si="15"/>
        <v>0</v>
      </c>
      <c r="AA91" s="26">
        <f t="shared" si="10"/>
        <v>88306</v>
      </c>
      <c r="AB91" s="26">
        <v>0</v>
      </c>
    </row>
    <row r="92" spans="1:28" s="14" customFormat="1">
      <c r="A92" s="170"/>
      <c r="B92" s="27">
        <v>80</v>
      </c>
      <c r="C92" s="21" t="s">
        <v>111</v>
      </c>
      <c r="D92" s="21">
        <v>0</v>
      </c>
      <c r="E92" s="21">
        <v>0</v>
      </c>
      <c r="F92" s="21">
        <v>6888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2">
        <v>0</v>
      </c>
      <c r="N92" s="27">
        <v>80</v>
      </c>
      <c r="O92" s="22">
        <v>0</v>
      </c>
      <c r="P92" s="78">
        <f t="shared" si="9"/>
        <v>6888</v>
      </c>
      <c r="Q92" s="23">
        <v>0</v>
      </c>
      <c r="R92" s="24">
        <f t="shared" si="11"/>
        <v>0</v>
      </c>
      <c r="S92" s="21">
        <v>0</v>
      </c>
      <c r="T92" s="24">
        <f t="shared" si="12"/>
        <v>0</v>
      </c>
      <c r="U92" s="21">
        <v>0</v>
      </c>
      <c r="V92" s="24">
        <f t="shared" si="13"/>
        <v>0</v>
      </c>
      <c r="W92" s="21">
        <v>6888</v>
      </c>
      <c r="X92" s="25">
        <f t="shared" si="14"/>
        <v>100</v>
      </c>
      <c r="Y92" s="26">
        <v>0</v>
      </c>
      <c r="Z92" s="25">
        <f t="shared" si="15"/>
        <v>0</v>
      </c>
      <c r="AA92" s="26">
        <f t="shared" si="10"/>
        <v>6888</v>
      </c>
      <c r="AB92" s="26">
        <v>0</v>
      </c>
    </row>
    <row r="93" spans="1:28" s="14" customFormat="1">
      <c r="A93" s="170"/>
      <c r="B93" s="21">
        <v>81</v>
      </c>
      <c r="C93" s="21" t="s">
        <v>112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2">
        <v>0</v>
      </c>
      <c r="N93" s="21">
        <v>81</v>
      </c>
      <c r="O93" s="22">
        <v>38394</v>
      </c>
      <c r="P93" s="78">
        <f t="shared" si="9"/>
        <v>38394</v>
      </c>
      <c r="Q93" s="23">
        <v>38394</v>
      </c>
      <c r="R93" s="24">
        <f t="shared" si="11"/>
        <v>100</v>
      </c>
      <c r="S93" s="21">
        <v>0</v>
      </c>
      <c r="T93" s="24">
        <f t="shared" si="12"/>
        <v>0</v>
      </c>
      <c r="U93" s="21">
        <v>0</v>
      </c>
      <c r="V93" s="24">
        <f t="shared" si="13"/>
        <v>0</v>
      </c>
      <c r="W93" s="21">
        <v>0</v>
      </c>
      <c r="X93" s="25">
        <f t="shared" si="14"/>
        <v>0</v>
      </c>
      <c r="Y93" s="26">
        <v>0</v>
      </c>
      <c r="Z93" s="25">
        <f t="shared" si="15"/>
        <v>0</v>
      </c>
      <c r="AA93" s="26">
        <f t="shared" si="10"/>
        <v>38394</v>
      </c>
      <c r="AB93" s="26">
        <v>0</v>
      </c>
    </row>
    <row r="94" spans="1:28" s="14" customFormat="1">
      <c r="A94" s="170"/>
      <c r="B94" s="27">
        <v>82</v>
      </c>
      <c r="C94" s="21" t="s">
        <v>113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2">
        <v>0</v>
      </c>
      <c r="N94" s="27">
        <v>82</v>
      </c>
      <c r="O94" s="22">
        <v>53416</v>
      </c>
      <c r="P94" s="78">
        <f t="shared" si="9"/>
        <v>53416</v>
      </c>
      <c r="Q94" s="23">
        <v>53416</v>
      </c>
      <c r="R94" s="24">
        <f t="shared" si="11"/>
        <v>100</v>
      </c>
      <c r="S94" s="21">
        <v>0</v>
      </c>
      <c r="T94" s="24">
        <f t="shared" si="12"/>
        <v>0</v>
      </c>
      <c r="U94" s="21">
        <v>0</v>
      </c>
      <c r="V94" s="24">
        <f t="shared" si="13"/>
        <v>0</v>
      </c>
      <c r="W94" s="21">
        <v>0</v>
      </c>
      <c r="X94" s="25">
        <f t="shared" si="14"/>
        <v>0</v>
      </c>
      <c r="Y94" s="26">
        <v>0</v>
      </c>
      <c r="Z94" s="25">
        <f t="shared" si="15"/>
        <v>0</v>
      </c>
      <c r="AA94" s="26">
        <f t="shared" si="10"/>
        <v>53416</v>
      </c>
      <c r="AB94" s="26">
        <v>0</v>
      </c>
    </row>
    <row r="95" spans="1:28" s="14" customFormat="1">
      <c r="A95" s="170"/>
      <c r="B95" s="21">
        <v>83</v>
      </c>
      <c r="C95" s="21" t="s">
        <v>114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69">
        <v>0</v>
      </c>
      <c r="N95" s="21">
        <v>83</v>
      </c>
      <c r="O95" s="69">
        <v>0</v>
      </c>
      <c r="P95" s="79">
        <f t="shared" si="9"/>
        <v>0</v>
      </c>
      <c r="Q95" s="23">
        <v>0</v>
      </c>
      <c r="R95" s="24">
        <v>0</v>
      </c>
      <c r="S95" s="21">
        <v>0</v>
      </c>
      <c r="T95" s="24">
        <v>0</v>
      </c>
      <c r="U95" s="21">
        <v>0</v>
      </c>
      <c r="V95" s="24">
        <v>0</v>
      </c>
      <c r="W95" s="21">
        <v>0</v>
      </c>
      <c r="X95" s="25">
        <v>0</v>
      </c>
      <c r="Y95" s="26">
        <v>0</v>
      </c>
      <c r="Z95" s="25">
        <v>0</v>
      </c>
      <c r="AA95" s="26">
        <f t="shared" si="10"/>
        <v>0</v>
      </c>
      <c r="AB95" s="26">
        <v>0</v>
      </c>
    </row>
    <row r="96" spans="1:28" s="14" customFormat="1">
      <c r="A96" s="170"/>
      <c r="B96" s="35">
        <v>84</v>
      </c>
      <c r="C96" s="35" t="s">
        <v>115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80">
        <v>0</v>
      </c>
      <c r="L96" s="80">
        <v>0</v>
      </c>
      <c r="M96" s="81">
        <v>0</v>
      </c>
      <c r="N96" s="35">
        <v>84</v>
      </c>
      <c r="O96" s="81">
        <v>0</v>
      </c>
      <c r="P96" s="82">
        <f t="shared" si="9"/>
        <v>0</v>
      </c>
      <c r="Q96" s="66">
        <v>0</v>
      </c>
      <c r="R96" s="67">
        <v>0</v>
      </c>
      <c r="S96" s="35">
        <v>0</v>
      </c>
      <c r="T96" s="67">
        <v>0</v>
      </c>
      <c r="U96" s="35">
        <v>0</v>
      </c>
      <c r="V96" s="67">
        <v>0</v>
      </c>
      <c r="W96" s="35">
        <v>0</v>
      </c>
      <c r="X96" s="68">
        <v>0</v>
      </c>
      <c r="Y96" s="33">
        <v>0</v>
      </c>
      <c r="Z96" s="68">
        <v>0</v>
      </c>
      <c r="AA96" s="33">
        <f t="shared" si="10"/>
        <v>0</v>
      </c>
      <c r="AB96" s="33">
        <v>0</v>
      </c>
    </row>
    <row r="97" spans="1:28" s="14" customFormat="1">
      <c r="A97" s="170"/>
      <c r="B97" s="27">
        <v>85</v>
      </c>
      <c r="C97" s="21" t="s">
        <v>116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1300</v>
      </c>
      <c r="K97" s="21">
        <v>1</v>
      </c>
      <c r="L97" s="21">
        <v>0</v>
      </c>
      <c r="M97" s="22">
        <v>0</v>
      </c>
      <c r="N97" s="27">
        <v>85</v>
      </c>
      <c r="O97" s="22">
        <v>8700</v>
      </c>
      <c r="P97" s="78">
        <f t="shared" si="9"/>
        <v>10000</v>
      </c>
      <c r="Q97" s="23">
        <v>9574</v>
      </c>
      <c r="R97" s="24">
        <f t="shared" si="11"/>
        <v>100</v>
      </c>
      <c r="S97" s="21">
        <v>0</v>
      </c>
      <c r="T97" s="24">
        <f t="shared" si="12"/>
        <v>0</v>
      </c>
      <c r="U97" s="21">
        <v>0</v>
      </c>
      <c r="V97" s="24">
        <f t="shared" si="13"/>
        <v>0</v>
      </c>
      <c r="W97" s="21">
        <v>0</v>
      </c>
      <c r="X97" s="25">
        <f t="shared" si="14"/>
        <v>0</v>
      </c>
      <c r="Y97" s="26">
        <v>0</v>
      </c>
      <c r="Z97" s="25">
        <f t="shared" si="15"/>
        <v>0</v>
      </c>
      <c r="AA97" s="26">
        <f t="shared" si="10"/>
        <v>9574</v>
      </c>
      <c r="AB97" s="26">
        <v>0</v>
      </c>
    </row>
    <row r="98" spans="1:28" s="14" customFormat="1">
      <c r="A98" s="170"/>
      <c r="B98" s="21">
        <v>86</v>
      </c>
      <c r="C98" s="21" t="s">
        <v>117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2">
        <v>0</v>
      </c>
      <c r="N98" s="21">
        <v>86</v>
      </c>
      <c r="O98" s="22">
        <v>18615</v>
      </c>
      <c r="P98" s="78">
        <f t="shared" si="9"/>
        <v>18615</v>
      </c>
      <c r="Q98" s="23">
        <v>14786</v>
      </c>
      <c r="R98" s="24">
        <f t="shared" si="11"/>
        <v>100</v>
      </c>
      <c r="S98" s="21">
        <v>0</v>
      </c>
      <c r="T98" s="24">
        <f t="shared" si="12"/>
        <v>0</v>
      </c>
      <c r="U98" s="21">
        <v>0</v>
      </c>
      <c r="V98" s="24">
        <f t="shared" si="13"/>
        <v>0</v>
      </c>
      <c r="W98" s="21">
        <v>0</v>
      </c>
      <c r="X98" s="25">
        <f t="shared" si="14"/>
        <v>0</v>
      </c>
      <c r="Y98" s="26">
        <v>0</v>
      </c>
      <c r="Z98" s="25">
        <f t="shared" si="15"/>
        <v>0</v>
      </c>
      <c r="AA98" s="26">
        <f t="shared" si="10"/>
        <v>14786</v>
      </c>
      <c r="AB98" s="26">
        <v>0</v>
      </c>
    </row>
    <row r="99" spans="1:28" s="14" customFormat="1">
      <c r="A99" s="170"/>
      <c r="B99" s="27">
        <v>87</v>
      </c>
      <c r="C99" s="21" t="s">
        <v>118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2">
        <v>0</v>
      </c>
      <c r="N99" s="27">
        <v>87</v>
      </c>
      <c r="O99" s="22">
        <v>46450</v>
      </c>
      <c r="P99" s="78">
        <f t="shared" si="9"/>
        <v>46450</v>
      </c>
      <c r="Q99" s="23">
        <v>30678</v>
      </c>
      <c r="R99" s="24">
        <f t="shared" si="11"/>
        <v>100</v>
      </c>
      <c r="S99" s="21">
        <v>0</v>
      </c>
      <c r="T99" s="24">
        <f t="shared" si="12"/>
        <v>0</v>
      </c>
      <c r="U99" s="21">
        <v>0</v>
      </c>
      <c r="V99" s="24">
        <f t="shared" si="13"/>
        <v>0</v>
      </c>
      <c r="W99" s="21">
        <v>0</v>
      </c>
      <c r="X99" s="25">
        <f t="shared" si="14"/>
        <v>0</v>
      </c>
      <c r="Y99" s="26">
        <v>0</v>
      </c>
      <c r="Z99" s="25">
        <f t="shared" si="15"/>
        <v>0</v>
      </c>
      <c r="AA99" s="26">
        <f t="shared" si="10"/>
        <v>30678</v>
      </c>
      <c r="AB99" s="26">
        <v>0</v>
      </c>
    </row>
    <row r="100" spans="1:28" s="14" customFormat="1">
      <c r="A100" s="170"/>
      <c r="B100" s="21">
        <v>88</v>
      </c>
      <c r="C100" s="21" t="s">
        <v>119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17562</v>
      </c>
      <c r="K100" s="21">
        <v>1</v>
      </c>
      <c r="L100" s="21">
        <v>0</v>
      </c>
      <c r="M100" s="22">
        <v>0</v>
      </c>
      <c r="N100" s="21">
        <v>88</v>
      </c>
      <c r="O100" s="22">
        <v>0</v>
      </c>
      <c r="P100" s="78">
        <f t="shared" si="9"/>
        <v>17562</v>
      </c>
      <c r="Q100" s="23">
        <v>17562</v>
      </c>
      <c r="R100" s="24">
        <f t="shared" si="11"/>
        <v>100</v>
      </c>
      <c r="S100" s="21">
        <v>0</v>
      </c>
      <c r="T100" s="24">
        <f t="shared" si="12"/>
        <v>0</v>
      </c>
      <c r="U100" s="21">
        <v>0</v>
      </c>
      <c r="V100" s="24">
        <f t="shared" si="13"/>
        <v>0</v>
      </c>
      <c r="W100" s="21">
        <v>0</v>
      </c>
      <c r="X100" s="25">
        <f t="shared" si="14"/>
        <v>0</v>
      </c>
      <c r="Y100" s="26">
        <v>0</v>
      </c>
      <c r="Z100" s="25">
        <f t="shared" si="15"/>
        <v>0</v>
      </c>
      <c r="AA100" s="26">
        <f t="shared" si="10"/>
        <v>17562</v>
      </c>
      <c r="AB100" s="26">
        <v>0</v>
      </c>
    </row>
    <row r="101" spans="1:28" s="14" customFormat="1">
      <c r="A101" s="170"/>
      <c r="B101" s="27">
        <v>89</v>
      </c>
      <c r="C101" s="21" t="s">
        <v>91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2">
        <v>0</v>
      </c>
      <c r="N101" s="27">
        <v>89</v>
      </c>
      <c r="O101" s="22">
        <v>10554</v>
      </c>
      <c r="P101" s="78">
        <f t="shared" si="9"/>
        <v>10554</v>
      </c>
      <c r="Q101" s="23">
        <v>8413</v>
      </c>
      <c r="R101" s="24">
        <f t="shared" si="11"/>
        <v>100</v>
      </c>
      <c r="S101" s="21">
        <v>0</v>
      </c>
      <c r="T101" s="24">
        <f t="shared" si="12"/>
        <v>0</v>
      </c>
      <c r="U101" s="21">
        <v>0</v>
      </c>
      <c r="V101" s="24">
        <f t="shared" si="13"/>
        <v>0</v>
      </c>
      <c r="W101" s="21">
        <v>0</v>
      </c>
      <c r="X101" s="25">
        <f t="shared" si="14"/>
        <v>0</v>
      </c>
      <c r="Y101" s="26">
        <v>0</v>
      </c>
      <c r="Z101" s="25">
        <f t="shared" si="15"/>
        <v>0</v>
      </c>
      <c r="AA101" s="26">
        <f t="shared" si="10"/>
        <v>8413</v>
      </c>
      <c r="AB101" s="26">
        <v>0</v>
      </c>
    </row>
    <row r="102" spans="1:28" s="14" customFormat="1">
      <c r="A102" s="170"/>
      <c r="B102" s="21">
        <v>90</v>
      </c>
      <c r="C102" s="21" t="s">
        <v>120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2">
        <v>0</v>
      </c>
      <c r="N102" s="21">
        <v>90</v>
      </c>
      <c r="O102" s="22">
        <v>8584</v>
      </c>
      <c r="P102" s="78">
        <f t="shared" si="9"/>
        <v>8584</v>
      </c>
      <c r="Q102" s="23">
        <v>8584</v>
      </c>
      <c r="R102" s="24">
        <f t="shared" si="11"/>
        <v>100</v>
      </c>
      <c r="S102" s="21">
        <v>0</v>
      </c>
      <c r="T102" s="24">
        <f t="shared" si="12"/>
        <v>0</v>
      </c>
      <c r="U102" s="21">
        <v>0</v>
      </c>
      <c r="V102" s="24">
        <f t="shared" si="13"/>
        <v>0</v>
      </c>
      <c r="W102" s="21">
        <v>0</v>
      </c>
      <c r="X102" s="25">
        <f t="shared" si="14"/>
        <v>0</v>
      </c>
      <c r="Y102" s="26">
        <v>0</v>
      </c>
      <c r="Z102" s="25">
        <f t="shared" si="15"/>
        <v>0</v>
      </c>
      <c r="AA102" s="26">
        <f t="shared" si="10"/>
        <v>8584</v>
      </c>
      <c r="AB102" s="26">
        <v>0</v>
      </c>
    </row>
    <row r="103" spans="1:28" s="14" customFormat="1">
      <c r="A103" s="170"/>
      <c r="B103" s="35">
        <v>91</v>
      </c>
      <c r="C103" s="35" t="s">
        <v>121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6">
        <v>0</v>
      </c>
      <c r="N103" s="35">
        <v>91</v>
      </c>
      <c r="O103" s="36">
        <v>9900</v>
      </c>
      <c r="P103" s="83">
        <f t="shared" si="9"/>
        <v>9900</v>
      </c>
      <c r="Q103" s="66">
        <v>9705</v>
      </c>
      <c r="R103" s="67">
        <f t="shared" si="11"/>
        <v>100</v>
      </c>
      <c r="S103" s="35">
        <v>0</v>
      </c>
      <c r="T103" s="67">
        <f t="shared" si="12"/>
        <v>0</v>
      </c>
      <c r="U103" s="35">
        <v>0</v>
      </c>
      <c r="V103" s="67">
        <f t="shared" si="13"/>
        <v>0</v>
      </c>
      <c r="W103" s="35">
        <v>0</v>
      </c>
      <c r="X103" s="68">
        <f t="shared" si="14"/>
        <v>0</v>
      </c>
      <c r="Y103" s="33">
        <v>0</v>
      </c>
      <c r="Z103" s="68">
        <f t="shared" si="15"/>
        <v>0</v>
      </c>
      <c r="AA103" s="33">
        <f t="shared" si="10"/>
        <v>9705</v>
      </c>
      <c r="AB103" s="33">
        <v>0</v>
      </c>
    </row>
    <row r="104" spans="1:28" s="14" customFormat="1">
      <c r="A104" s="170"/>
      <c r="B104" s="27">
        <v>92</v>
      </c>
      <c r="C104" s="27" t="s">
        <v>122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8">
        <v>0</v>
      </c>
      <c r="N104" s="27">
        <v>92</v>
      </c>
      <c r="O104" s="28">
        <v>146000</v>
      </c>
      <c r="P104" s="77">
        <f t="shared" si="9"/>
        <v>146000</v>
      </c>
      <c r="Q104" s="29">
        <v>130700</v>
      </c>
      <c r="R104" s="30">
        <f t="shared" si="11"/>
        <v>100</v>
      </c>
      <c r="S104" s="27">
        <v>0</v>
      </c>
      <c r="T104" s="30">
        <f t="shared" si="12"/>
        <v>0</v>
      </c>
      <c r="U104" s="27">
        <v>0</v>
      </c>
      <c r="V104" s="30">
        <f t="shared" si="13"/>
        <v>0</v>
      </c>
      <c r="W104" s="27">
        <v>0</v>
      </c>
      <c r="X104" s="31">
        <f t="shared" si="14"/>
        <v>0</v>
      </c>
      <c r="Y104" s="32">
        <v>0</v>
      </c>
      <c r="Z104" s="31">
        <f t="shared" si="15"/>
        <v>0</v>
      </c>
      <c r="AA104" s="32">
        <f t="shared" si="10"/>
        <v>130700</v>
      </c>
      <c r="AB104" s="32">
        <v>0</v>
      </c>
    </row>
    <row r="105" spans="1:28" s="14" customFormat="1">
      <c r="A105" s="170"/>
      <c r="B105" s="27">
        <v>93</v>
      </c>
      <c r="C105" s="21" t="s">
        <v>123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2">
        <v>0</v>
      </c>
      <c r="N105" s="27">
        <v>93</v>
      </c>
      <c r="O105" s="22">
        <v>10950</v>
      </c>
      <c r="P105" s="78">
        <f t="shared" si="9"/>
        <v>10950</v>
      </c>
      <c r="Q105" s="23">
        <v>8200</v>
      </c>
      <c r="R105" s="24">
        <f t="shared" si="11"/>
        <v>100</v>
      </c>
      <c r="S105" s="21">
        <v>0</v>
      </c>
      <c r="T105" s="24">
        <f t="shared" si="12"/>
        <v>0</v>
      </c>
      <c r="U105" s="21">
        <v>0</v>
      </c>
      <c r="V105" s="24">
        <f t="shared" si="13"/>
        <v>0</v>
      </c>
      <c r="W105" s="21">
        <v>0</v>
      </c>
      <c r="X105" s="25">
        <f t="shared" si="14"/>
        <v>0</v>
      </c>
      <c r="Y105" s="26">
        <v>0</v>
      </c>
      <c r="Z105" s="25">
        <f t="shared" si="15"/>
        <v>0</v>
      </c>
      <c r="AA105" s="26">
        <f t="shared" si="10"/>
        <v>8200</v>
      </c>
      <c r="AB105" s="26">
        <v>0</v>
      </c>
    </row>
    <row r="106" spans="1:28" s="14" customFormat="1">
      <c r="A106" s="170"/>
      <c r="B106" s="21">
        <v>94</v>
      </c>
      <c r="C106" s="21" t="s">
        <v>124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2">
        <v>0</v>
      </c>
      <c r="N106" s="21">
        <v>94</v>
      </c>
      <c r="O106" s="22">
        <v>16425</v>
      </c>
      <c r="P106" s="78">
        <f t="shared" si="9"/>
        <v>16425</v>
      </c>
      <c r="Q106" s="23">
        <v>7150</v>
      </c>
      <c r="R106" s="24">
        <f t="shared" si="11"/>
        <v>100</v>
      </c>
      <c r="S106" s="21">
        <v>0</v>
      </c>
      <c r="T106" s="24">
        <f t="shared" si="12"/>
        <v>0</v>
      </c>
      <c r="U106" s="21">
        <v>0</v>
      </c>
      <c r="V106" s="24">
        <f t="shared" si="13"/>
        <v>0</v>
      </c>
      <c r="W106" s="21">
        <v>0</v>
      </c>
      <c r="X106" s="25">
        <f t="shared" si="14"/>
        <v>0</v>
      </c>
      <c r="Y106" s="26">
        <v>0</v>
      </c>
      <c r="Z106" s="25">
        <f t="shared" si="15"/>
        <v>0</v>
      </c>
      <c r="AA106" s="26">
        <f t="shared" si="10"/>
        <v>7150</v>
      </c>
      <c r="AB106" s="26">
        <v>0</v>
      </c>
    </row>
    <row r="107" spans="1:28" s="14" customFormat="1">
      <c r="A107" s="170"/>
      <c r="B107" s="35">
        <v>95</v>
      </c>
      <c r="C107" s="35" t="s">
        <v>125</v>
      </c>
      <c r="D107" s="35">
        <v>0</v>
      </c>
      <c r="E107" s="35">
        <v>0</v>
      </c>
      <c r="F107" s="35">
        <v>0</v>
      </c>
      <c r="G107" s="35">
        <v>8200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6">
        <v>0</v>
      </c>
      <c r="N107" s="35">
        <v>95</v>
      </c>
      <c r="O107" s="36">
        <v>0</v>
      </c>
      <c r="P107" s="83">
        <f t="shared" si="9"/>
        <v>8200</v>
      </c>
      <c r="Q107" s="66">
        <v>8200</v>
      </c>
      <c r="R107" s="67">
        <f t="shared" si="11"/>
        <v>100</v>
      </c>
      <c r="S107" s="35">
        <v>0</v>
      </c>
      <c r="T107" s="67">
        <f t="shared" si="12"/>
        <v>0</v>
      </c>
      <c r="U107" s="35">
        <v>0</v>
      </c>
      <c r="V107" s="67">
        <f t="shared" si="13"/>
        <v>0</v>
      </c>
      <c r="W107" s="35">
        <v>0</v>
      </c>
      <c r="X107" s="68">
        <f t="shared" si="14"/>
        <v>0</v>
      </c>
      <c r="Y107" s="33">
        <v>0</v>
      </c>
      <c r="Z107" s="68">
        <f t="shared" si="15"/>
        <v>0</v>
      </c>
      <c r="AA107" s="33">
        <f t="shared" si="10"/>
        <v>8200</v>
      </c>
      <c r="AB107" s="33">
        <v>0</v>
      </c>
    </row>
    <row r="108" spans="1:28" s="14" customFormat="1">
      <c r="A108" s="170"/>
      <c r="B108" s="40">
        <v>96</v>
      </c>
      <c r="C108" s="40" t="s">
        <v>126</v>
      </c>
      <c r="D108" s="40">
        <v>0</v>
      </c>
      <c r="E108" s="40">
        <v>0</v>
      </c>
      <c r="F108" s="40">
        <v>9150</v>
      </c>
      <c r="G108" s="40">
        <v>0</v>
      </c>
      <c r="H108" s="40">
        <v>0</v>
      </c>
      <c r="I108" s="40">
        <v>0</v>
      </c>
      <c r="J108" s="40">
        <v>9150</v>
      </c>
      <c r="K108" s="40">
        <v>1</v>
      </c>
      <c r="L108" s="40">
        <v>0</v>
      </c>
      <c r="M108" s="42">
        <v>0</v>
      </c>
      <c r="N108" s="40">
        <v>96</v>
      </c>
      <c r="O108" s="42">
        <v>0</v>
      </c>
      <c r="P108" s="84">
        <f t="shared" si="9"/>
        <v>18300</v>
      </c>
      <c r="Q108" s="43">
        <v>9150</v>
      </c>
      <c r="R108" s="44">
        <f t="shared" si="11"/>
        <v>50</v>
      </c>
      <c r="S108" s="40">
        <v>0</v>
      </c>
      <c r="T108" s="44">
        <f t="shared" si="12"/>
        <v>0</v>
      </c>
      <c r="U108" s="40">
        <v>9150</v>
      </c>
      <c r="V108" s="44">
        <f t="shared" si="13"/>
        <v>50</v>
      </c>
      <c r="W108" s="40">
        <v>0</v>
      </c>
      <c r="X108" s="45">
        <f t="shared" si="14"/>
        <v>0</v>
      </c>
      <c r="Y108" s="41">
        <v>0</v>
      </c>
      <c r="Z108" s="45">
        <f t="shared" si="15"/>
        <v>0</v>
      </c>
      <c r="AA108" s="41">
        <f t="shared" si="10"/>
        <v>18300</v>
      </c>
      <c r="AB108" s="41">
        <v>0</v>
      </c>
    </row>
    <row r="109" spans="1:28" s="14" customFormat="1" ht="12" thickBot="1">
      <c r="A109" s="170"/>
      <c r="B109" s="27">
        <v>97</v>
      </c>
      <c r="C109" s="72" t="s">
        <v>127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3">
        <v>0</v>
      </c>
      <c r="N109" s="27">
        <v>97</v>
      </c>
      <c r="O109" s="73">
        <v>73000</v>
      </c>
      <c r="P109" s="85">
        <f t="shared" si="9"/>
        <v>73000</v>
      </c>
      <c r="Q109" s="74">
        <v>73000</v>
      </c>
      <c r="R109" s="75">
        <f t="shared" si="11"/>
        <v>100</v>
      </c>
      <c r="S109" s="72">
        <v>0</v>
      </c>
      <c r="T109" s="75">
        <f t="shared" si="12"/>
        <v>0</v>
      </c>
      <c r="U109" s="72">
        <v>0</v>
      </c>
      <c r="V109" s="75">
        <f t="shared" si="13"/>
        <v>0</v>
      </c>
      <c r="W109" s="72">
        <v>0</v>
      </c>
      <c r="X109" s="76">
        <f t="shared" si="14"/>
        <v>0</v>
      </c>
      <c r="Y109" s="71">
        <v>0</v>
      </c>
      <c r="Z109" s="76">
        <f t="shared" si="15"/>
        <v>0</v>
      </c>
      <c r="AA109" s="71">
        <f t="shared" si="10"/>
        <v>73000</v>
      </c>
      <c r="AB109" s="71">
        <v>0</v>
      </c>
    </row>
    <row r="110" spans="1:28" s="14" customFormat="1" ht="12" thickTop="1">
      <c r="A110" s="170"/>
      <c r="B110" s="55"/>
      <c r="C110" s="56" t="s">
        <v>11</v>
      </c>
      <c r="D110" s="57">
        <f t="shared" ref="D110:AA110" si="17">SUM(D86:D109)</f>
        <v>0</v>
      </c>
      <c r="E110" s="57">
        <f t="shared" si="17"/>
        <v>0</v>
      </c>
      <c r="F110" s="57">
        <f t="shared" si="17"/>
        <v>122615</v>
      </c>
      <c r="G110" s="57">
        <f t="shared" si="17"/>
        <v>84447</v>
      </c>
      <c r="H110" s="57">
        <f t="shared" si="17"/>
        <v>0</v>
      </c>
      <c r="I110" s="57">
        <f t="shared" si="17"/>
        <v>0</v>
      </c>
      <c r="J110" s="57">
        <f t="shared" si="17"/>
        <v>28012</v>
      </c>
      <c r="K110" s="57">
        <f t="shared" si="17"/>
        <v>3</v>
      </c>
      <c r="L110" s="57">
        <f t="shared" si="17"/>
        <v>0</v>
      </c>
      <c r="M110" s="57">
        <f t="shared" si="17"/>
        <v>0</v>
      </c>
      <c r="N110" s="57"/>
      <c r="O110" s="57">
        <f t="shared" si="17"/>
        <v>774899</v>
      </c>
      <c r="P110" s="57">
        <f t="shared" si="17"/>
        <v>1009973</v>
      </c>
      <c r="Q110" s="57">
        <f>SUM(Q86:Q109)</f>
        <v>751423</v>
      </c>
      <c r="R110" s="58">
        <f t="shared" si="11"/>
        <v>78.400000000000006</v>
      </c>
      <c r="S110" s="57">
        <f t="shared" si="17"/>
        <v>23445</v>
      </c>
      <c r="T110" s="58">
        <f t="shared" si="12"/>
        <v>2.4</v>
      </c>
      <c r="U110" s="57">
        <f t="shared" si="17"/>
        <v>85397</v>
      </c>
      <c r="V110" s="58">
        <f t="shared" si="13"/>
        <v>8.9</v>
      </c>
      <c r="W110" s="57">
        <f t="shared" si="17"/>
        <v>97602</v>
      </c>
      <c r="X110" s="58">
        <f t="shared" si="14"/>
        <v>10.199999999999999</v>
      </c>
      <c r="Y110" s="57">
        <f t="shared" si="17"/>
        <v>0</v>
      </c>
      <c r="Z110" s="58">
        <f t="shared" si="15"/>
        <v>0</v>
      </c>
      <c r="AA110" s="57">
        <f t="shared" si="17"/>
        <v>957867</v>
      </c>
      <c r="AB110" s="57">
        <f>SUM(AB86:AB109)</f>
        <v>0</v>
      </c>
    </row>
    <row r="111" spans="1:28" s="14" customFormat="1">
      <c r="A111" s="171"/>
      <c r="B111" s="59"/>
      <c r="C111" s="60"/>
      <c r="D111" s="61"/>
      <c r="E111" s="61"/>
      <c r="F111" s="61"/>
      <c r="G111" s="61"/>
      <c r="H111" s="61"/>
      <c r="I111" s="61"/>
      <c r="J111" s="61"/>
      <c r="K111" s="61"/>
      <c r="L111" s="61"/>
      <c r="M111" s="62"/>
      <c r="N111" s="59"/>
      <c r="O111" s="62"/>
      <c r="P111" s="62"/>
      <c r="Q111" s="63"/>
      <c r="R111" s="64"/>
      <c r="S111" s="61"/>
      <c r="T111" s="64"/>
      <c r="U111" s="61"/>
      <c r="V111" s="64"/>
      <c r="W111" s="61"/>
      <c r="X111" s="65"/>
      <c r="Y111" s="61"/>
      <c r="Z111" s="65"/>
      <c r="AA111" s="61"/>
      <c r="AB111" s="61"/>
    </row>
    <row r="112" spans="1:28" s="14" customFormat="1">
      <c r="A112" s="169" t="s">
        <v>128</v>
      </c>
      <c r="B112" s="40">
        <v>98</v>
      </c>
      <c r="C112" s="40" t="s">
        <v>129</v>
      </c>
      <c r="D112" s="21">
        <v>0</v>
      </c>
      <c r="E112" s="21">
        <v>0</v>
      </c>
      <c r="F112" s="21">
        <v>58650</v>
      </c>
      <c r="G112" s="21">
        <v>44614</v>
      </c>
      <c r="H112" s="21">
        <v>0</v>
      </c>
      <c r="I112" s="21">
        <v>0</v>
      </c>
      <c r="J112" s="21">
        <v>37201</v>
      </c>
      <c r="K112" s="21">
        <v>3</v>
      </c>
      <c r="L112" s="21">
        <v>0</v>
      </c>
      <c r="M112" s="22">
        <v>0</v>
      </c>
      <c r="N112" s="40">
        <v>98</v>
      </c>
      <c r="O112" s="22">
        <v>202719</v>
      </c>
      <c r="P112" s="22">
        <f t="shared" si="9"/>
        <v>343184</v>
      </c>
      <c r="Q112" s="43">
        <v>37604</v>
      </c>
      <c r="R112" s="44">
        <f t="shared" si="11"/>
        <v>13</v>
      </c>
      <c r="S112" s="40">
        <v>151188</v>
      </c>
      <c r="T112" s="44">
        <f t="shared" si="12"/>
        <v>52.4</v>
      </c>
      <c r="U112" s="40">
        <v>65434</v>
      </c>
      <c r="V112" s="44">
        <f t="shared" si="13"/>
        <v>22.7</v>
      </c>
      <c r="W112" s="40">
        <v>34043</v>
      </c>
      <c r="X112" s="45">
        <f t="shared" si="14"/>
        <v>11.8</v>
      </c>
      <c r="Y112" s="41">
        <v>0</v>
      </c>
      <c r="Z112" s="45">
        <f t="shared" si="15"/>
        <v>0</v>
      </c>
      <c r="AA112" s="41">
        <f t="shared" si="10"/>
        <v>288269</v>
      </c>
      <c r="AB112" s="41">
        <v>0</v>
      </c>
    </row>
    <row r="113" spans="1:28" s="14" customFormat="1">
      <c r="A113" s="170"/>
      <c r="B113" s="27">
        <v>99</v>
      </c>
      <c r="C113" s="70" t="s">
        <v>130</v>
      </c>
      <c r="D113" s="40">
        <v>0</v>
      </c>
      <c r="E113" s="40">
        <v>193732</v>
      </c>
      <c r="F113" s="40">
        <v>0</v>
      </c>
      <c r="G113" s="40">
        <v>0</v>
      </c>
      <c r="H113" s="40">
        <v>0</v>
      </c>
      <c r="I113" s="40">
        <v>0</v>
      </c>
      <c r="J113" s="40">
        <v>138118</v>
      </c>
      <c r="K113" s="40">
        <v>3</v>
      </c>
      <c r="L113" s="40">
        <v>0</v>
      </c>
      <c r="M113" s="42">
        <v>0</v>
      </c>
      <c r="N113" s="27">
        <v>99</v>
      </c>
      <c r="O113" s="42">
        <v>0</v>
      </c>
      <c r="P113" s="42">
        <f t="shared" si="9"/>
        <v>331850</v>
      </c>
      <c r="Q113" s="86">
        <v>123119</v>
      </c>
      <c r="R113" s="87">
        <f t="shared" si="11"/>
        <v>38.9</v>
      </c>
      <c r="S113" s="70">
        <v>0</v>
      </c>
      <c r="T113" s="87">
        <f t="shared" si="12"/>
        <v>0</v>
      </c>
      <c r="U113" s="70">
        <v>193732</v>
      </c>
      <c r="V113" s="87">
        <f t="shared" si="13"/>
        <v>61.1</v>
      </c>
      <c r="W113" s="70">
        <v>0</v>
      </c>
      <c r="X113" s="88">
        <f t="shared" si="14"/>
        <v>0</v>
      </c>
      <c r="Y113" s="46">
        <v>0</v>
      </c>
      <c r="Z113" s="88">
        <f t="shared" si="15"/>
        <v>0</v>
      </c>
      <c r="AA113" s="46">
        <f t="shared" si="10"/>
        <v>316851</v>
      </c>
      <c r="AB113" s="46">
        <v>0</v>
      </c>
    </row>
    <row r="114" spans="1:28" s="14" customFormat="1">
      <c r="A114" s="170"/>
      <c r="B114" s="48">
        <v>100</v>
      </c>
      <c r="C114" s="40" t="s">
        <v>131</v>
      </c>
      <c r="D114" s="8">
        <v>0</v>
      </c>
      <c r="E114" s="8">
        <v>0</v>
      </c>
      <c r="F114" s="8">
        <v>1023391</v>
      </c>
      <c r="G114" s="8">
        <v>0</v>
      </c>
      <c r="H114" s="8">
        <v>0</v>
      </c>
      <c r="I114" s="8">
        <v>0</v>
      </c>
      <c r="J114" s="8">
        <v>3245</v>
      </c>
      <c r="K114" s="8">
        <v>0</v>
      </c>
      <c r="L114" s="8">
        <v>0</v>
      </c>
      <c r="M114" s="9">
        <v>0</v>
      </c>
      <c r="N114" s="48">
        <v>100</v>
      </c>
      <c r="O114" s="9">
        <v>0</v>
      </c>
      <c r="P114" s="9">
        <f t="shared" si="9"/>
        <v>1026636</v>
      </c>
      <c r="Q114" s="10">
        <v>3245</v>
      </c>
      <c r="R114" s="11">
        <f t="shared" si="11"/>
        <v>0.3</v>
      </c>
      <c r="S114" s="8">
        <v>0</v>
      </c>
      <c r="T114" s="11">
        <f t="shared" si="12"/>
        <v>0</v>
      </c>
      <c r="U114" s="8">
        <v>904634</v>
      </c>
      <c r="V114" s="11">
        <f t="shared" si="13"/>
        <v>88.1</v>
      </c>
      <c r="W114" s="8">
        <v>118757</v>
      </c>
      <c r="X114" s="12">
        <f t="shared" si="14"/>
        <v>11.6</v>
      </c>
      <c r="Y114" s="13">
        <v>0</v>
      </c>
      <c r="Z114" s="12">
        <f t="shared" si="15"/>
        <v>0</v>
      </c>
      <c r="AA114" s="13">
        <f t="shared" si="10"/>
        <v>1026636</v>
      </c>
      <c r="AB114" s="13">
        <v>0</v>
      </c>
    </row>
    <row r="115" spans="1:28" s="14" customFormat="1">
      <c r="A115" s="170"/>
      <c r="B115" s="48">
        <v>101</v>
      </c>
      <c r="C115" s="37" t="s">
        <v>132</v>
      </c>
      <c r="D115" s="8">
        <v>0</v>
      </c>
      <c r="E115" s="8">
        <v>0</v>
      </c>
      <c r="F115" s="8">
        <v>960432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9">
        <v>0</v>
      </c>
      <c r="N115" s="48">
        <v>101</v>
      </c>
      <c r="O115" s="9">
        <v>0</v>
      </c>
      <c r="P115" s="9">
        <f t="shared" si="9"/>
        <v>960432</v>
      </c>
      <c r="Q115" s="10">
        <v>0</v>
      </c>
      <c r="R115" s="11">
        <f t="shared" si="11"/>
        <v>0</v>
      </c>
      <c r="S115" s="8">
        <v>273911</v>
      </c>
      <c r="T115" s="11">
        <f t="shared" si="12"/>
        <v>28.7</v>
      </c>
      <c r="U115" s="8">
        <v>680203</v>
      </c>
      <c r="V115" s="11">
        <f t="shared" si="13"/>
        <v>71.3</v>
      </c>
      <c r="W115" s="8">
        <v>0</v>
      </c>
      <c r="X115" s="12">
        <f t="shared" si="14"/>
        <v>0</v>
      </c>
      <c r="Y115" s="13">
        <v>0</v>
      </c>
      <c r="Z115" s="12">
        <f t="shared" si="15"/>
        <v>0</v>
      </c>
      <c r="AA115" s="13">
        <f t="shared" si="10"/>
        <v>954114</v>
      </c>
      <c r="AB115" s="13">
        <v>0</v>
      </c>
    </row>
    <row r="116" spans="1:28" s="14" customFormat="1">
      <c r="A116" s="170"/>
      <c r="B116" s="21">
        <v>102</v>
      </c>
      <c r="C116" s="21" t="s">
        <v>133</v>
      </c>
      <c r="D116" s="27">
        <v>0</v>
      </c>
      <c r="E116" s="27">
        <v>0</v>
      </c>
      <c r="F116" s="27">
        <v>198431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8">
        <v>0</v>
      </c>
      <c r="N116" s="21">
        <v>102</v>
      </c>
      <c r="O116" s="28">
        <v>0</v>
      </c>
      <c r="P116" s="28">
        <f t="shared" si="9"/>
        <v>198431</v>
      </c>
      <c r="Q116" s="29">
        <v>0</v>
      </c>
      <c r="R116" s="30">
        <f t="shared" si="11"/>
        <v>0</v>
      </c>
      <c r="S116" s="27">
        <v>0</v>
      </c>
      <c r="T116" s="30">
        <f t="shared" si="12"/>
        <v>0</v>
      </c>
      <c r="U116" s="27">
        <v>195658</v>
      </c>
      <c r="V116" s="30">
        <f t="shared" si="13"/>
        <v>100</v>
      </c>
      <c r="W116" s="27">
        <v>0</v>
      </c>
      <c r="X116" s="31">
        <f t="shared" si="14"/>
        <v>0</v>
      </c>
      <c r="Y116" s="32">
        <v>0</v>
      </c>
      <c r="Z116" s="31">
        <f t="shared" si="15"/>
        <v>0</v>
      </c>
      <c r="AA116" s="32">
        <f t="shared" si="10"/>
        <v>195658</v>
      </c>
      <c r="AB116" s="32">
        <v>0</v>
      </c>
    </row>
    <row r="117" spans="1:28" s="14" customFormat="1">
      <c r="A117" s="170"/>
      <c r="B117" s="21">
        <v>103</v>
      </c>
      <c r="C117" s="21" t="s">
        <v>134</v>
      </c>
      <c r="D117" s="21">
        <v>0</v>
      </c>
      <c r="E117" s="21">
        <v>0</v>
      </c>
      <c r="F117" s="21">
        <v>8491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2">
        <v>0</v>
      </c>
      <c r="N117" s="21">
        <v>103</v>
      </c>
      <c r="O117" s="22">
        <v>0</v>
      </c>
      <c r="P117" s="22">
        <f t="shared" si="9"/>
        <v>8491</v>
      </c>
      <c r="Q117" s="23">
        <v>0</v>
      </c>
      <c r="R117" s="24">
        <f t="shared" si="11"/>
        <v>0</v>
      </c>
      <c r="S117" s="21">
        <v>8373</v>
      </c>
      <c r="T117" s="24">
        <f t="shared" si="12"/>
        <v>100</v>
      </c>
      <c r="U117" s="21">
        <v>0</v>
      </c>
      <c r="V117" s="24">
        <f t="shared" si="13"/>
        <v>0</v>
      </c>
      <c r="W117" s="21">
        <v>0</v>
      </c>
      <c r="X117" s="25">
        <f t="shared" si="14"/>
        <v>0</v>
      </c>
      <c r="Y117" s="26">
        <v>0</v>
      </c>
      <c r="Z117" s="25">
        <f t="shared" si="15"/>
        <v>0</v>
      </c>
      <c r="AA117" s="26">
        <f t="shared" si="10"/>
        <v>8373</v>
      </c>
      <c r="AB117" s="26">
        <v>0</v>
      </c>
    </row>
    <row r="118" spans="1:28" s="14" customFormat="1">
      <c r="A118" s="170"/>
      <c r="B118" s="21">
        <v>104</v>
      </c>
      <c r="C118" s="21" t="s">
        <v>135</v>
      </c>
      <c r="D118" s="21">
        <v>0</v>
      </c>
      <c r="E118" s="21">
        <v>0</v>
      </c>
      <c r="F118" s="21">
        <v>0</v>
      </c>
      <c r="G118" s="21">
        <v>17033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2">
        <v>0</v>
      </c>
      <c r="N118" s="21">
        <v>104</v>
      </c>
      <c r="O118" s="22">
        <v>0</v>
      </c>
      <c r="P118" s="22">
        <f t="shared" si="9"/>
        <v>17033</v>
      </c>
      <c r="Q118" s="23">
        <v>0</v>
      </c>
      <c r="R118" s="24">
        <f t="shared" si="11"/>
        <v>0</v>
      </c>
      <c r="S118" s="21">
        <v>0</v>
      </c>
      <c r="T118" s="24">
        <f t="shared" si="12"/>
        <v>0</v>
      </c>
      <c r="U118" s="21">
        <v>16809</v>
      </c>
      <c r="V118" s="24">
        <f t="shared" si="13"/>
        <v>100</v>
      </c>
      <c r="W118" s="21">
        <v>0</v>
      </c>
      <c r="X118" s="25">
        <f t="shared" si="14"/>
        <v>0</v>
      </c>
      <c r="Y118" s="26">
        <v>0</v>
      </c>
      <c r="Z118" s="25">
        <f t="shared" si="15"/>
        <v>0</v>
      </c>
      <c r="AA118" s="26">
        <f t="shared" si="10"/>
        <v>16809</v>
      </c>
      <c r="AB118" s="26">
        <v>0</v>
      </c>
    </row>
    <row r="119" spans="1:28" s="14" customFormat="1">
      <c r="A119" s="170"/>
      <c r="B119" s="21">
        <v>105</v>
      </c>
      <c r="C119" s="27" t="s">
        <v>136</v>
      </c>
      <c r="D119" s="27">
        <v>0</v>
      </c>
      <c r="E119" s="27">
        <v>0</v>
      </c>
      <c r="F119" s="27">
        <v>15908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8">
        <v>0</v>
      </c>
      <c r="N119" s="21">
        <v>105</v>
      </c>
      <c r="O119" s="28">
        <v>0</v>
      </c>
      <c r="P119" s="28">
        <f t="shared" si="9"/>
        <v>15908</v>
      </c>
      <c r="Q119" s="29">
        <v>0</v>
      </c>
      <c r="R119" s="30">
        <f t="shared" si="11"/>
        <v>0</v>
      </c>
      <c r="S119" s="27">
        <v>0</v>
      </c>
      <c r="T119" s="30">
        <f t="shared" si="12"/>
        <v>0</v>
      </c>
      <c r="U119" s="27">
        <v>15886</v>
      </c>
      <c r="V119" s="30">
        <f t="shared" si="13"/>
        <v>100</v>
      </c>
      <c r="W119" s="27">
        <v>0</v>
      </c>
      <c r="X119" s="31">
        <f t="shared" si="14"/>
        <v>0</v>
      </c>
      <c r="Y119" s="32">
        <v>0</v>
      </c>
      <c r="Z119" s="31">
        <f t="shared" si="15"/>
        <v>0</v>
      </c>
      <c r="AA119" s="32">
        <f t="shared" si="10"/>
        <v>15886</v>
      </c>
      <c r="AB119" s="32">
        <v>0</v>
      </c>
    </row>
    <row r="120" spans="1:28" s="14" customFormat="1">
      <c r="A120" s="170"/>
      <c r="B120" s="21">
        <v>106</v>
      </c>
      <c r="C120" s="21" t="s">
        <v>137</v>
      </c>
      <c r="D120" s="21">
        <v>0</v>
      </c>
      <c r="E120" s="21">
        <v>0</v>
      </c>
      <c r="F120" s="21">
        <v>68864</v>
      </c>
      <c r="G120" s="21">
        <v>1583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2">
        <v>0</v>
      </c>
      <c r="N120" s="21">
        <v>106</v>
      </c>
      <c r="O120" s="22">
        <v>0</v>
      </c>
      <c r="P120" s="22">
        <f t="shared" si="9"/>
        <v>70447</v>
      </c>
      <c r="Q120" s="23">
        <v>1563</v>
      </c>
      <c r="R120" s="24">
        <f t="shared" si="11"/>
        <v>2.2999999999999998</v>
      </c>
      <c r="S120" s="21">
        <v>67897</v>
      </c>
      <c r="T120" s="24">
        <f t="shared" si="12"/>
        <v>97.7</v>
      </c>
      <c r="U120" s="21">
        <v>0</v>
      </c>
      <c r="V120" s="24">
        <f t="shared" si="13"/>
        <v>0</v>
      </c>
      <c r="W120" s="21">
        <v>0</v>
      </c>
      <c r="X120" s="25">
        <f t="shared" si="14"/>
        <v>0</v>
      </c>
      <c r="Y120" s="26">
        <v>0</v>
      </c>
      <c r="Z120" s="25">
        <f t="shared" si="15"/>
        <v>0</v>
      </c>
      <c r="AA120" s="26">
        <f t="shared" si="10"/>
        <v>69460</v>
      </c>
      <c r="AB120" s="26">
        <v>0</v>
      </c>
    </row>
    <row r="121" spans="1:28" s="14" customFormat="1">
      <c r="A121" s="170"/>
      <c r="B121" s="21">
        <v>107</v>
      </c>
      <c r="C121" s="15" t="s">
        <v>138</v>
      </c>
      <c r="D121" s="35">
        <v>0</v>
      </c>
      <c r="E121" s="35">
        <v>0</v>
      </c>
      <c r="F121" s="35">
        <v>73326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6">
        <v>0</v>
      </c>
      <c r="N121" s="21">
        <v>107</v>
      </c>
      <c r="O121" s="36">
        <v>0</v>
      </c>
      <c r="P121" s="36">
        <f t="shared" si="9"/>
        <v>73326</v>
      </c>
      <c r="Q121" s="17">
        <v>0</v>
      </c>
      <c r="R121" s="18">
        <f t="shared" si="11"/>
        <v>0</v>
      </c>
      <c r="S121" s="15">
        <v>0</v>
      </c>
      <c r="T121" s="18">
        <f t="shared" si="12"/>
        <v>0</v>
      </c>
      <c r="U121" s="15">
        <v>0</v>
      </c>
      <c r="V121" s="18">
        <f t="shared" si="13"/>
        <v>0</v>
      </c>
      <c r="W121" s="15">
        <v>71137</v>
      </c>
      <c r="X121" s="19">
        <f t="shared" si="14"/>
        <v>100</v>
      </c>
      <c r="Y121" s="20">
        <v>0</v>
      </c>
      <c r="Z121" s="19">
        <f t="shared" si="15"/>
        <v>0</v>
      </c>
      <c r="AA121" s="20">
        <f t="shared" si="10"/>
        <v>71137</v>
      </c>
      <c r="AB121" s="20">
        <v>0</v>
      </c>
    </row>
    <row r="122" spans="1:28" s="14" customFormat="1">
      <c r="A122" s="170"/>
      <c r="B122" s="40">
        <v>108</v>
      </c>
      <c r="C122" s="40" t="s">
        <v>139</v>
      </c>
      <c r="D122" s="70">
        <v>0</v>
      </c>
      <c r="E122" s="70">
        <v>0</v>
      </c>
      <c r="F122" s="70">
        <v>71020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0</v>
      </c>
      <c r="M122" s="89">
        <v>0</v>
      </c>
      <c r="N122" s="40">
        <v>108</v>
      </c>
      <c r="O122" s="89">
        <v>0</v>
      </c>
      <c r="P122" s="89">
        <f t="shared" si="9"/>
        <v>71020</v>
      </c>
      <c r="Q122" s="43">
        <v>0</v>
      </c>
      <c r="R122" s="44">
        <f t="shared" si="11"/>
        <v>0</v>
      </c>
      <c r="S122" s="40">
        <v>0</v>
      </c>
      <c r="T122" s="44">
        <f t="shared" si="12"/>
        <v>0</v>
      </c>
      <c r="U122" s="40">
        <v>28408</v>
      </c>
      <c r="V122" s="44">
        <f t="shared" si="13"/>
        <v>40</v>
      </c>
      <c r="W122" s="40">
        <v>42612</v>
      </c>
      <c r="X122" s="45">
        <f t="shared" si="14"/>
        <v>60</v>
      </c>
      <c r="Y122" s="41">
        <v>0</v>
      </c>
      <c r="Z122" s="45">
        <f t="shared" si="15"/>
        <v>0</v>
      </c>
      <c r="AA122" s="41">
        <f t="shared" si="10"/>
        <v>71020</v>
      </c>
      <c r="AB122" s="41">
        <v>0</v>
      </c>
    </row>
    <row r="123" spans="1:28" s="14" customFormat="1">
      <c r="A123" s="170"/>
      <c r="B123" s="8">
        <v>109</v>
      </c>
      <c r="C123" s="8" t="s">
        <v>140</v>
      </c>
      <c r="D123" s="8">
        <v>0</v>
      </c>
      <c r="E123" s="8">
        <v>0</v>
      </c>
      <c r="F123" s="8">
        <v>281050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9">
        <v>0</v>
      </c>
      <c r="N123" s="8">
        <v>109</v>
      </c>
      <c r="O123" s="9">
        <v>0</v>
      </c>
      <c r="P123" s="9">
        <f t="shared" si="9"/>
        <v>281050</v>
      </c>
      <c r="Q123" s="10">
        <v>0</v>
      </c>
      <c r="R123" s="11">
        <f t="shared" si="11"/>
        <v>0</v>
      </c>
      <c r="S123" s="8">
        <v>94332</v>
      </c>
      <c r="T123" s="11">
        <f t="shared" si="12"/>
        <v>100</v>
      </c>
      <c r="U123" s="8">
        <v>0</v>
      </c>
      <c r="V123" s="11">
        <f t="shared" si="13"/>
        <v>0</v>
      </c>
      <c r="W123" s="8">
        <v>0</v>
      </c>
      <c r="X123" s="12">
        <f t="shared" si="14"/>
        <v>0</v>
      </c>
      <c r="Y123" s="13">
        <v>0</v>
      </c>
      <c r="Z123" s="12">
        <f t="shared" si="15"/>
        <v>0</v>
      </c>
      <c r="AA123" s="13">
        <f t="shared" si="10"/>
        <v>94332</v>
      </c>
      <c r="AB123" s="13">
        <v>0</v>
      </c>
    </row>
    <row r="124" spans="1:28" s="14" customFormat="1">
      <c r="A124" s="170"/>
      <c r="B124" s="35">
        <v>110</v>
      </c>
      <c r="C124" s="37" t="s">
        <v>141</v>
      </c>
      <c r="D124" s="37">
        <v>0</v>
      </c>
      <c r="E124" s="37">
        <v>0</v>
      </c>
      <c r="F124" s="37">
        <v>16060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9">
        <v>0</v>
      </c>
      <c r="N124" s="35">
        <v>110</v>
      </c>
      <c r="O124" s="39">
        <v>0</v>
      </c>
      <c r="P124" s="39">
        <f t="shared" si="9"/>
        <v>16060</v>
      </c>
      <c r="Q124" s="90">
        <v>0</v>
      </c>
      <c r="R124" s="91">
        <f t="shared" si="11"/>
        <v>0</v>
      </c>
      <c r="S124" s="37">
        <v>14600</v>
      </c>
      <c r="T124" s="91">
        <f t="shared" si="12"/>
        <v>100</v>
      </c>
      <c r="U124" s="37">
        <v>0</v>
      </c>
      <c r="V124" s="91">
        <f t="shared" si="13"/>
        <v>0</v>
      </c>
      <c r="W124" s="37">
        <v>0</v>
      </c>
      <c r="X124" s="92">
        <f t="shared" si="14"/>
        <v>0</v>
      </c>
      <c r="Y124" s="38">
        <v>0</v>
      </c>
      <c r="Z124" s="92">
        <f t="shared" si="15"/>
        <v>0</v>
      </c>
      <c r="AA124" s="38">
        <f t="shared" si="10"/>
        <v>14600</v>
      </c>
      <c r="AB124" s="38">
        <v>0</v>
      </c>
    </row>
    <row r="125" spans="1:28" s="14" customFormat="1">
      <c r="A125" s="170"/>
      <c r="B125" s="27">
        <v>111</v>
      </c>
      <c r="C125" s="40" t="s">
        <v>142</v>
      </c>
      <c r="D125" s="40">
        <v>0</v>
      </c>
      <c r="E125" s="40">
        <v>0</v>
      </c>
      <c r="F125" s="40">
        <v>521232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2">
        <v>0</v>
      </c>
      <c r="N125" s="27">
        <v>111</v>
      </c>
      <c r="O125" s="42">
        <v>0</v>
      </c>
      <c r="P125" s="42">
        <f t="shared" si="9"/>
        <v>521232</v>
      </c>
      <c r="Q125" s="43">
        <v>0</v>
      </c>
      <c r="R125" s="44">
        <f t="shared" si="11"/>
        <v>0</v>
      </c>
      <c r="S125" s="40">
        <v>0</v>
      </c>
      <c r="T125" s="44">
        <f t="shared" si="12"/>
        <v>0</v>
      </c>
      <c r="U125" s="40">
        <v>499317</v>
      </c>
      <c r="V125" s="44">
        <f t="shared" si="13"/>
        <v>100</v>
      </c>
      <c r="W125" s="40">
        <v>0</v>
      </c>
      <c r="X125" s="45">
        <f t="shared" si="14"/>
        <v>0</v>
      </c>
      <c r="Y125" s="41">
        <v>0</v>
      </c>
      <c r="Z125" s="45">
        <f t="shared" si="15"/>
        <v>0</v>
      </c>
      <c r="AA125" s="41">
        <f t="shared" si="10"/>
        <v>499317</v>
      </c>
      <c r="AB125" s="41">
        <v>0</v>
      </c>
    </row>
    <row r="126" spans="1:28" s="14" customFormat="1">
      <c r="A126" s="170"/>
      <c r="B126" s="40">
        <v>112</v>
      </c>
      <c r="C126" s="40" t="s">
        <v>143</v>
      </c>
      <c r="D126" s="40">
        <v>0</v>
      </c>
      <c r="E126" s="40">
        <v>0</v>
      </c>
      <c r="F126" s="40">
        <v>88147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2">
        <v>0</v>
      </c>
      <c r="N126" s="40">
        <v>112</v>
      </c>
      <c r="O126" s="42">
        <v>0</v>
      </c>
      <c r="P126" s="42">
        <f t="shared" si="9"/>
        <v>88147</v>
      </c>
      <c r="Q126" s="43">
        <v>0</v>
      </c>
      <c r="R126" s="44">
        <f t="shared" si="11"/>
        <v>0</v>
      </c>
      <c r="S126" s="40">
        <v>0</v>
      </c>
      <c r="T126" s="44">
        <f t="shared" si="12"/>
        <v>0</v>
      </c>
      <c r="U126" s="40">
        <v>87417</v>
      </c>
      <c r="V126" s="44">
        <f t="shared" si="13"/>
        <v>100</v>
      </c>
      <c r="W126" s="40">
        <v>0</v>
      </c>
      <c r="X126" s="45">
        <f t="shared" si="14"/>
        <v>0</v>
      </c>
      <c r="Y126" s="41">
        <v>0</v>
      </c>
      <c r="Z126" s="45">
        <f t="shared" si="15"/>
        <v>0</v>
      </c>
      <c r="AA126" s="41">
        <f t="shared" si="10"/>
        <v>87417</v>
      </c>
      <c r="AB126" s="41">
        <v>0</v>
      </c>
    </row>
    <row r="127" spans="1:28" s="14" customFormat="1">
      <c r="A127" s="170"/>
      <c r="B127" s="37">
        <v>113</v>
      </c>
      <c r="C127" s="48" t="s">
        <v>144</v>
      </c>
      <c r="D127" s="8">
        <v>0</v>
      </c>
      <c r="E127" s="8">
        <v>0</v>
      </c>
      <c r="F127" s="8">
        <v>245991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9">
        <v>0</v>
      </c>
      <c r="N127" s="37">
        <v>113</v>
      </c>
      <c r="O127" s="9">
        <v>0</v>
      </c>
      <c r="P127" s="9">
        <f t="shared" si="9"/>
        <v>245991</v>
      </c>
      <c r="Q127" s="10">
        <v>0</v>
      </c>
      <c r="R127" s="11">
        <f t="shared" si="11"/>
        <v>0</v>
      </c>
      <c r="S127" s="8">
        <v>0</v>
      </c>
      <c r="T127" s="11">
        <f t="shared" si="12"/>
        <v>0</v>
      </c>
      <c r="U127" s="8">
        <v>197383</v>
      </c>
      <c r="V127" s="11">
        <f t="shared" si="13"/>
        <v>100</v>
      </c>
      <c r="W127" s="8">
        <v>0</v>
      </c>
      <c r="X127" s="12">
        <f t="shared" si="14"/>
        <v>0</v>
      </c>
      <c r="Y127" s="13">
        <v>0</v>
      </c>
      <c r="Z127" s="12">
        <f t="shared" si="15"/>
        <v>0</v>
      </c>
      <c r="AA127" s="13">
        <f t="shared" si="10"/>
        <v>197383</v>
      </c>
      <c r="AB127" s="13">
        <v>0</v>
      </c>
    </row>
    <row r="128" spans="1:28" s="14" customFormat="1">
      <c r="A128" s="170"/>
      <c r="B128" s="21">
        <v>114</v>
      </c>
      <c r="C128" s="21" t="s">
        <v>145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8">
        <v>0</v>
      </c>
      <c r="N128" s="21">
        <v>114</v>
      </c>
      <c r="O128" s="28">
        <v>15634</v>
      </c>
      <c r="P128" s="28">
        <f t="shared" si="9"/>
        <v>15634</v>
      </c>
      <c r="Q128" s="29">
        <v>9812</v>
      </c>
      <c r="R128" s="30">
        <f t="shared" si="11"/>
        <v>100</v>
      </c>
      <c r="S128" s="27">
        <v>0</v>
      </c>
      <c r="T128" s="30">
        <f t="shared" si="12"/>
        <v>0</v>
      </c>
      <c r="U128" s="27">
        <v>0</v>
      </c>
      <c r="V128" s="30">
        <f t="shared" si="13"/>
        <v>0</v>
      </c>
      <c r="W128" s="27">
        <v>0</v>
      </c>
      <c r="X128" s="31">
        <f t="shared" si="14"/>
        <v>0</v>
      </c>
      <c r="Y128" s="32">
        <v>0</v>
      </c>
      <c r="Z128" s="31">
        <f t="shared" si="15"/>
        <v>0</v>
      </c>
      <c r="AA128" s="32">
        <f t="shared" si="10"/>
        <v>9812</v>
      </c>
      <c r="AB128" s="32">
        <v>0</v>
      </c>
    </row>
    <row r="129" spans="1:28" s="14" customFormat="1">
      <c r="A129" s="170"/>
      <c r="B129" s="21">
        <v>115</v>
      </c>
      <c r="C129" s="21" t="s">
        <v>146</v>
      </c>
      <c r="D129" s="21">
        <v>0</v>
      </c>
      <c r="E129" s="21">
        <v>0</v>
      </c>
      <c r="F129" s="21">
        <v>44349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2">
        <v>0</v>
      </c>
      <c r="N129" s="21">
        <v>115</v>
      </c>
      <c r="O129" s="22">
        <v>0</v>
      </c>
      <c r="P129" s="22">
        <f t="shared" si="9"/>
        <v>44349</v>
      </c>
      <c r="Q129" s="23">
        <v>7934</v>
      </c>
      <c r="R129" s="24">
        <f t="shared" si="11"/>
        <v>100</v>
      </c>
      <c r="S129" s="21">
        <v>0</v>
      </c>
      <c r="T129" s="24">
        <f t="shared" si="12"/>
        <v>0</v>
      </c>
      <c r="U129" s="21">
        <v>0</v>
      </c>
      <c r="V129" s="24">
        <f t="shared" si="13"/>
        <v>0</v>
      </c>
      <c r="W129" s="21">
        <v>0</v>
      </c>
      <c r="X129" s="25">
        <f t="shared" si="14"/>
        <v>0</v>
      </c>
      <c r="Y129" s="26">
        <v>0</v>
      </c>
      <c r="Z129" s="25">
        <f t="shared" si="15"/>
        <v>0</v>
      </c>
      <c r="AA129" s="26">
        <f t="shared" si="10"/>
        <v>7934</v>
      </c>
      <c r="AB129" s="26">
        <v>0</v>
      </c>
    </row>
    <row r="130" spans="1:28" s="14" customFormat="1">
      <c r="A130" s="170"/>
      <c r="B130" s="35">
        <v>116</v>
      </c>
      <c r="C130" s="35" t="s">
        <v>147</v>
      </c>
      <c r="D130" s="15">
        <v>0</v>
      </c>
      <c r="E130" s="15">
        <v>0</v>
      </c>
      <c r="F130" s="15">
        <v>0</v>
      </c>
      <c r="G130" s="15">
        <v>20687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6">
        <v>0</v>
      </c>
      <c r="N130" s="35">
        <v>116</v>
      </c>
      <c r="O130" s="16">
        <v>0</v>
      </c>
      <c r="P130" s="16">
        <f t="shared" si="9"/>
        <v>20687</v>
      </c>
      <c r="Q130" s="17">
        <v>10873</v>
      </c>
      <c r="R130" s="18">
        <f t="shared" si="11"/>
        <v>100</v>
      </c>
      <c r="S130" s="15">
        <v>0</v>
      </c>
      <c r="T130" s="18">
        <f t="shared" si="12"/>
        <v>0</v>
      </c>
      <c r="U130" s="15">
        <v>0</v>
      </c>
      <c r="V130" s="18">
        <f t="shared" si="13"/>
        <v>0</v>
      </c>
      <c r="W130" s="15">
        <v>0</v>
      </c>
      <c r="X130" s="19">
        <f t="shared" si="14"/>
        <v>0</v>
      </c>
      <c r="Y130" s="20">
        <v>0</v>
      </c>
      <c r="Z130" s="19">
        <f t="shared" si="15"/>
        <v>0</v>
      </c>
      <c r="AA130" s="20">
        <f t="shared" si="10"/>
        <v>10873</v>
      </c>
      <c r="AB130" s="20">
        <v>0</v>
      </c>
    </row>
    <row r="131" spans="1:28" s="14" customFormat="1">
      <c r="A131" s="170"/>
      <c r="B131" s="27">
        <v>117</v>
      </c>
      <c r="C131" s="35" t="s">
        <v>148</v>
      </c>
      <c r="D131" s="40">
        <v>0</v>
      </c>
      <c r="E131" s="40">
        <v>0</v>
      </c>
      <c r="F131" s="40">
        <v>159275</v>
      </c>
      <c r="G131" s="40">
        <v>3495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2">
        <v>0</v>
      </c>
      <c r="N131" s="27">
        <v>117</v>
      </c>
      <c r="O131" s="42">
        <v>0</v>
      </c>
      <c r="P131" s="42">
        <f t="shared" si="9"/>
        <v>162770</v>
      </c>
      <c r="Q131" s="43">
        <v>0</v>
      </c>
      <c r="R131" s="44">
        <f t="shared" si="11"/>
        <v>0</v>
      </c>
      <c r="S131" s="40">
        <v>162770</v>
      </c>
      <c r="T131" s="44">
        <f t="shared" si="12"/>
        <v>100</v>
      </c>
      <c r="U131" s="40">
        <v>0</v>
      </c>
      <c r="V131" s="44">
        <f t="shared" si="13"/>
        <v>0</v>
      </c>
      <c r="W131" s="40">
        <v>0</v>
      </c>
      <c r="X131" s="45">
        <f t="shared" si="14"/>
        <v>0</v>
      </c>
      <c r="Y131" s="41">
        <v>0</v>
      </c>
      <c r="Z131" s="45">
        <f t="shared" si="15"/>
        <v>0</v>
      </c>
      <c r="AA131" s="41">
        <f t="shared" si="10"/>
        <v>162770</v>
      </c>
      <c r="AB131" s="41">
        <v>0</v>
      </c>
    </row>
    <row r="132" spans="1:28" s="14" customFormat="1">
      <c r="A132" s="170"/>
      <c r="B132" s="48">
        <v>118</v>
      </c>
      <c r="C132" s="37" t="s">
        <v>149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364198</v>
      </c>
      <c r="K132" s="27">
        <v>3</v>
      </c>
      <c r="L132" s="27">
        <v>0</v>
      </c>
      <c r="M132" s="28">
        <v>0</v>
      </c>
      <c r="N132" s="48">
        <v>118</v>
      </c>
      <c r="O132" s="28">
        <v>0</v>
      </c>
      <c r="P132" s="28">
        <f t="shared" si="9"/>
        <v>364198</v>
      </c>
      <c r="Q132" s="29">
        <v>364198</v>
      </c>
      <c r="R132" s="30">
        <f t="shared" si="11"/>
        <v>100</v>
      </c>
      <c r="S132" s="27">
        <v>0</v>
      </c>
      <c r="T132" s="30">
        <f t="shared" si="12"/>
        <v>0</v>
      </c>
      <c r="U132" s="27">
        <v>0</v>
      </c>
      <c r="V132" s="30">
        <f t="shared" si="13"/>
        <v>0</v>
      </c>
      <c r="W132" s="27">
        <v>0</v>
      </c>
      <c r="X132" s="31">
        <f t="shared" si="14"/>
        <v>0</v>
      </c>
      <c r="Y132" s="32">
        <v>0</v>
      </c>
      <c r="Z132" s="31">
        <f t="shared" si="15"/>
        <v>0</v>
      </c>
      <c r="AA132" s="32">
        <f t="shared" si="10"/>
        <v>364198</v>
      </c>
      <c r="AB132" s="32">
        <v>0</v>
      </c>
    </row>
    <row r="133" spans="1:28" s="14" customFormat="1">
      <c r="A133" s="170"/>
      <c r="B133" s="21">
        <v>119</v>
      </c>
      <c r="C133" s="21" t="s">
        <v>150</v>
      </c>
      <c r="D133" s="27">
        <v>0</v>
      </c>
      <c r="E133" s="27">
        <v>0</v>
      </c>
      <c r="F133" s="27">
        <v>207710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8">
        <v>0</v>
      </c>
      <c r="N133" s="21">
        <v>119</v>
      </c>
      <c r="O133" s="28">
        <v>0</v>
      </c>
      <c r="P133" s="28">
        <f t="shared" si="9"/>
        <v>207710</v>
      </c>
      <c r="Q133" s="29">
        <v>0</v>
      </c>
      <c r="R133" s="30">
        <f t="shared" si="11"/>
        <v>0</v>
      </c>
      <c r="S133" s="27">
        <v>0</v>
      </c>
      <c r="T133" s="30">
        <f t="shared" si="12"/>
        <v>0</v>
      </c>
      <c r="U133" s="27">
        <v>207710</v>
      </c>
      <c r="V133" s="30">
        <f t="shared" si="13"/>
        <v>100</v>
      </c>
      <c r="W133" s="27">
        <v>0</v>
      </c>
      <c r="X133" s="31">
        <f t="shared" si="14"/>
        <v>0</v>
      </c>
      <c r="Y133" s="32">
        <v>0</v>
      </c>
      <c r="Z133" s="31">
        <f t="shared" si="15"/>
        <v>0</v>
      </c>
      <c r="AA133" s="32">
        <f t="shared" si="10"/>
        <v>207710</v>
      </c>
      <c r="AB133" s="32">
        <v>0</v>
      </c>
    </row>
    <row r="134" spans="1:28" s="14" customFormat="1">
      <c r="A134" s="170"/>
      <c r="B134" s="35">
        <v>120</v>
      </c>
      <c r="C134" s="35" t="s">
        <v>151</v>
      </c>
      <c r="D134" s="15">
        <v>0</v>
      </c>
      <c r="E134" s="15">
        <v>0</v>
      </c>
      <c r="F134" s="15">
        <v>0</v>
      </c>
      <c r="G134" s="15">
        <v>24890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6">
        <v>0</v>
      </c>
      <c r="N134" s="35">
        <v>120</v>
      </c>
      <c r="O134" s="16">
        <v>0</v>
      </c>
      <c r="P134" s="16">
        <f t="shared" si="9"/>
        <v>24890</v>
      </c>
      <c r="Q134" s="23">
        <v>24890</v>
      </c>
      <c r="R134" s="24">
        <f t="shared" si="11"/>
        <v>100</v>
      </c>
      <c r="S134" s="21">
        <v>0</v>
      </c>
      <c r="T134" s="24">
        <f t="shared" si="12"/>
        <v>0</v>
      </c>
      <c r="U134" s="21">
        <v>0</v>
      </c>
      <c r="V134" s="24">
        <f t="shared" si="13"/>
        <v>0</v>
      </c>
      <c r="W134" s="21">
        <v>0</v>
      </c>
      <c r="X134" s="25">
        <f t="shared" si="14"/>
        <v>0</v>
      </c>
      <c r="Y134" s="26">
        <v>0</v>
      </c>
      <c r="Z134" s="25">
        <f t="shared" si="15"/>
        <v>0</v>
      </c>
      <c r="AA134" s="26">
        <f t="shared" si="10"/>
        <v>24890</v>
      </c>
      <c r="AB134" s="26">
        <v>0</v>
      </c>
    </row>
    <row r="135" spans="1:28" s="14" customFormat="1">
      <c r="A135" s="170"/>
      <c r="B135" s="37">
        <v>121</v>
      </c>
      <c r="C135" s="37" t="s">
        <v>152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500325</v>
      </c>
      <c r="K135" s="8">
        <v>4</v>
      </c>
      <c r="L135" s="8">
        <v>0</v>
      </c>
      <c r="M135" s="9">
        <v>0</v>
      </c>
      <c r="N135" s="37">
        <v>121</v>
      </c>
      <c r="O135" s="9">
        <v>0</v>
      </c>
      <c r="P135" s="9">
        <f t="shared" si="9"/>
        <v>500325</v>
      </c>
      <c r="Q135" s="10">
        <v>484015</v>
      </c>
      <c r="R135" s="11">
        <f t="shared" si="11"/>
        <v>100</v>
      </c>
      <c r="S135" s="8">
        <v>0</v>
      </c>
      <c r="T135" s="11">
        <f t="shared" si="12"/>
        <v>0</v>
      </c>
      <c r="U135" s="8">
        <v>0</v>
      </c>
      <c r="V135" s="11">
        <f t="shared" si="13"/>
        <v>0</v>
      </c>
      <c r="W135" s="8">
        <v>0</v>
      </c>
      <c r="X135" s="12">
        <f t="shared" si="14"/>
        <v>0</v>
      </c>
      <c r="Y135" s="13">
        <v>0</v>
      </c>
      <c r="Z135" s="12">
        <f t="shared" si="15"/>
        <v>0</v>
      </c>
      <c r="AA135" s="13">
        <f t="shared" si="10"/>
        <v>484015</v>
      </c>
      <c r="AB135" s="13">
        <v>0</v>
      </c>
    </row>
    <row r="136" spans="1:28" s="14" customFormat="1">
      <c r="A136" s="170"/>
      <c r="B136" s="21">
        <v>122</v>
      </c>
      <c r="C136" s="21" t="s">
        <v>150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239257</v>
      </c>
      <c r="K136" s="37">
        <v>3</v>
      </c>
      <c r="L136" s="37">
        <v>0</v>
      </c>
      <c r="M136" s="39">
        <v>0</v>
      </c>
      <c r="N136" s="21">
        <v>122</v>
      </c>
      <c r="O136" s="39">
        <v>0</v>
      </c>
      <c r="P136" s="39">
        <f t="shared" ref="P136:P199" si="18">SUM(D136:H136,J136,L136:M136,O136)</f>
        <v>239257</v>
      </c>
      <c r="Q136" s="29">
        <v>226143</v>
      </c>
      <c r="R136" s="30">
        <f t="shared" ref="R136:R199" si="19">ROUND(Q136/$AA136*100,1)</f>
        <v>100</v>
      </c>
      <c r="S136" s="27">
        <v>0</v>
      </c>
      <c r="T136" s="30">
        <f t="shared" ref="T136:T199" si="20">ROUND(S136/$AA136*100,1)</f>
        <v>0</v>
      </c>
      <c r="U136" s="27">
        <v>0</v>
      </c>
      <c r="V136" s="30">
        <f t="shared" ref="V136:V199" si="21">ROUND(U136/$AA136*100,1)</f>
        <v>0</v>
      </c>
      <c r="W136" s="27">
        <v>0</v>
      </c>
      <c r="X136" s="31">
        <f t="shared" ref="X136:X199" si="22">ROUND(W136/$AA136*100,1)</f>
        <v>0</v>
      </c>
      <c r="Y136" s="32">
        <v>0</v>
      </c>
      <c r="Z136" s="31">
        <f t="shared" ref="Z136:Z199" si="23">ROUND(Y136/$AA136*100,1)</f>
        <v>0</v>
      </c>
      <c r="AA136" s="32">
        <f t="shared" ref="AA136:AA199" si="24">Q136+S136+U136+W136+Y136</f>
        <v>226143</v>
      </c>
      <c r="AB136" s="32">
        <v>0</v>
      </c>
    </row>
    <row r="137" spans="1:28" s="14" customFormat="1">
      <c r="A137" s="170"/>
      <c r="B137" s="21">
        <v>123</v>
      </c>
      <c r="C137" s="35" t="s">
        <v>153</v>
      </c>
      <c r="D137" s="35">
        <v>0</v>
      </c>
      <c r="E137" s="35">
        <v>0</v>
      </c>
      <c r="F137" s="35">
        <v>26442</v>
      </c>
      <c r="G137" s="35">
        <v>6283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6">
        <v>0</v>
      </c>
      <c r="N137" s="21">
        <v>123</v>
      </c>
      <c r="O137" s="36">
        <v>0</v>
      </c>
      <c r="P137" s="36">
        <f t="shared" si="18"/>
        <v>32725</v>
      </c>
      <c r="Q137" s="23">
        <v>6283</v>
      </c>
      <c r="R137" s="24">
        <f t="shared" si="19"/>
        <v>19.2</v>
      </c>
      <c r="S137" s="21">
        <v>0</v>
      </c>
      <c r="T137" s="24">
        <f t="shared" si="20"/>
        <v>0</v>
      </c>
      <c r="U137" s="21">
        <v>26442</v>
      </c>
      <c r="V137" s="24">
        <f t="shared" si="21"/>
        <v>80.8</v>
      </c>
      <c r="W137" s="21">
        <v>0</v>
      </c>
      <c r="X137" s="25">
        <f t="shared" si="22"/>
        <v>0</v>
      </c>
      <c r="Y137" s="26">
        <v>0</v>
      </c>
      <c r="Z137" s="25">
        <f t="shared" si="23"/>
        <v>0</v>
      </c>
      <c r="AA137" s="26">
        <f t="shared" si="24"/>
        <v>32725</v>
      </c>
      <c r="AB137" s="26">
        <v>0</v>
      </c>
    </row>
    <row r="138" spans="1:28" s="14" customFormat="1">
      <c r="A138" s="170"/>
      <c r="B138" s="48">
        <v>124</v>
      </c>
      <c r="C138" s="37" t="s">
        <v>154</v>
      </c>
      <c r="D138" s="27">
        <v>0</v>
      </c>
      <c r="E138" s="27">
        <v>0</v>
      </c>
      <c r="F138" s="27">
        <v>6156</v>
      </c>
      <c r="G138" s="27">
        <v>0</v>
      </c>
      <c r="H138" s="27">
        <v>0</v>
      </c>
      <c r="I138" s="27">
        <v>0</v>
      </c>
      <c r="J138" s="27">
        <v>31089</v>
      </c>
      <c r="K138" s="27">
        <v>2</v>
      </c>
      <c r="L138" s="27">
        <v>0</v>
      </c>
      <c r="M138" s="28">
        <v>0</v>
      </c>
      <c r="N138" s="48">
        <v>124</v>
      </c>
      <c r="O138" s="28">
        <v>18641</v>
      </c>
      <c r="P138" s="28">
        <f t="shared" si="18"/>
        <v>55886</v>
      </c>
      <c r="Q138" s="10">
        <v>49730</v>
      </c>
      <c r="R138" s="11">
        <f t="shared" si="19"/>
        <v>89</v>
      </c>
      <c r="S138" s="8">
        <v>6156</v>
      </c>
      <c r="T138" s="11">
        <f t="shared" si="20"/>
        <v>11</v>
      </c>
      <c r="U138" s="8">
        <v>0</v>
      </c>
      <c r="V138" s="11">
        <f t="shared" si="21"/>
        <v>0</v>
      </c>
      <c r="W138" s="8">
        <v>0</v>
      </c>
      <c r="X138" s="12">
        <f t="shared" si="22"/>
        <v>0</v>
      </c>
      <c r="Y138" s="13">
        <v>0</v>
      </c>
      <c r="Z138" s="12">
        <f t="shared" si="23"/>
        <v>0</v>
      </c>
      <c r="AA138" s="13">
        <f t="shared" si="24"/>
        <v>55886</v>
      </c>
      <c r="AB138" s="13">
        <v>0</v>
      </c>
    </row>
    <row r="139" spans="1:28" s="14" customFormat="1" ht="12" thickBot="1">
      <c r="A139" s="170"/>
      <c r="B139" s="21">
        <v>125</v>
      </c>
      <c r="C139" s="21" t="s">
        <v>155</v>
      </c>
      <c r="D139" s="27">
        <v>0</v>
      </c>
      <c r="E139" s="27">
        <v>0</v>
      </c>
      <c r="F139" s="27">
        <v>8758</v>
      </c>
      <c r="G139" s="27">
        <v>0</v>
      </c>
      <c r="H139" s="27">
        <v>3948</v>
      </c>
      <c r="I139" s="27">
        <v>1</v>
      </c>
      <c r="J139" s="27">
        <v>0</v>
      </c>
      <c r="K139" s="27">
        <v>0</v>
      </c>
      <c r="L139" s="27">
        <v>0</v>
      </c>
      <c r="M139" s="28">
        <v>0</v>
      </c>
      <c r="N139" s="21">
        <v>125</v>
      </c>
      <c r="O139" s="28">
        <v>12585</v>
      </c>
      <c r="P139" s="28">
        <f t="shared" si="18"/>
        <v>25291</v>
      </c>
      <c r="Q139" s="29">
        <v>16533</v>
      </c>
      <c r="R139" s="30">
        <f t="shared" si="19"/>
        <v>65.400000000000006</v>
      </c>
      <c r="S139" s="27">
        <v>8758</v>
      </c>
      <c r="T139" s="30">
        <f t="shared" si="20"/>
        <v>34.6</v>
      </c>
      <c r="U139" s="27">
        <v>0</v>
      </c>
      <c r="V139" s="30">
        <f t="shared" si="21"/>
        <v>0</v>
      </c>
      <c r="W139" s="27">
        <v>0</v>
      </c>
      <c r="X139" s="31">
        <f t="shared" si="22"/>
        <v>0</v>
      </c>
      <c r="Y139" s="32">
        <v>0</v>
      </c>
      <c r="Z139" s="31">
        <f t="shared" si="23"/>
        <v>0</v>
      </c>
      <c r="AA139" s="32">
        <f t="shared" si="24"/>
        <v>25291</v>
      </c>
      <c r="AB139" s="32">
        <v>0</v>
      </c>
    </row>
    <row r="140" spans="1:28" s="14" customFormat="1" ht="12" thickTop="1">
      <c r="A140" s="170"/>
      <c r="B140" s="55"/>
      <c r="C140" s="56" t="s">
        <v>11</v>
      </c>
      <c r="D140" s="57">
        <f>SUM(D112:D139)</f>
        <v>0</v>
      </c>
      <c r="E140" s="57">
        <f t="shared" ref="E140:AB140" si="25">SUM(E112:E139)</f>
        <v>193732</v>
      </c>
      <c r="F140" s="57">
        <f t="shared" si="25"/>
        <v>4083683</v>
      </c>
      <c r="G140" s="57">
        <f t="shared" si="25"/>
        <v>118585</v>
      </c>
      <c r="H140" s="57">
        <f t="shared" si="25"/>
        <v>3948</v>
      </c>
      <c r="I140" s="57">
        <f t="shared" si="25"/>
        <v>1</v>
      </c>
      <c r="J140" s="57">
        <f t="shared" si="25"/>
        <v>1313433</v>
      </c>
      <c r="K140" s="57">
        <f t="shared" si="25"/>
        <v>18</v>
      </c>
      <c r="L140" s="57">
        <f t="shared" si="25"/>
        <v>0</v>
      </c>
      <c r="M140" s="57">
        <f t="shared" si="25"/>
        <v>0</v>
      </c>
      <c r="N140" s="57"/>
      <c r="O140" s="57">
        <f t="shared" si="25"/>
        <v>249579</v>
      </c>
      <c r="P140" s="57">
        <f t="shared" si="25"/>
        <v>5962960</v>
      </c>
      <c r="Q140" s="57">
        <f>SUM(Q112:Q139)</f>
        <v>1365942</v>
      </c>
      <c r="R140" s="58">
        <f t="shared" si="19"/>
        <v>24.7</v>
      </c>
      <c r="S140" s="57">
        <f t="shared" si="25"/>
        <v>787985</v>
      </c>
      <c r="T140" s="58">
        <f t="shared" si="20"/>
        <v>14.2</v>
      </c>
      <c r="U140" s="57">
        <f t="shared" si="25"/>
        <v>3119033</v>
      </c>
      <c r="V140" s="58">
        <f t="shared" si="21"/>
        <v>56.3</v>
      </c>
      <c r="W140" s="57">
        <f t="shared" si="25"/>
        <v>266549</v>
      </c>
      <c r="X140" s="58">
        <f t="shared" si="22"/>
        <v>4.8</v>
      </c>
      <c r="Y140" s="57">
        <f t="shared" si="25"/>
        <v>0</v>
      </c>
      <c r="Z140" s="58">
        <f t="shared" si="23"/>
        <v>0</v>
      </c>
      <c r="AA140" s="57">
        <f t="shared" si="25"/>
        <v>5539509</v>
      </c>
      <c r="AB140" s="57">
        <f t="shared" si="25"/>
        <v>0</v>
      </c>
    </row>
    <row r="141" spans="1:28" s="14" customFormat="1">
      <c r="A141" s="171"/>
      <c r="B141" s="59"/>
      <c r="C141" s="60"/>
      <c r="D141" s="93"/>
      <c r="E141" s="93"/>
      <c r="F141" s="93"/>
      <c r="G141" s="93"/>
      <c r="H141" s="93"/>
      <c r="I141" s="93"/>
      <c r="J141" s="93"/>
      <c r="K141" s="93"/>
      <c r="L141" s="93"/>
      <c r="M141" s="94"/>
      <c r="N141" s="59"/>
      <c r="O141" s="94"/>
      <c r="P141" s="94"/>
      <c r="Q141" s="63"/>
      <c r="R141" s="64"/>
      <c r="S141" s="61"/>
      <c r="T141" s="64"/>
      <c r="U141" s="93"/>
      <c r="V141" s="95"/>
      <c r="W141" s="93"/>
      <c r="X141" s="96"/>
      <c r="Y141" s="93"/>
      <c r="Z141" s="96"/>
      <c r="AA141" s="93"/>
      <c r="AB141" s="93"/>
    </row>
    <row r="142" spans="1:28" s="14" customFormat="1">
      <c r="A142" s="169" t="s">
        <v>156</v>
      </c>
      <c r="B142" s="27">
        <v>126</v>
      </c>
      <c r="C142" s="27" t="s">
        <v>157</v>
      </c>
      <c r="D142" s="27">
        <v>0</v>
      </c>
      <c r="E142" s="27">
        <v>0</v>
      </c>
      <c r="F142" s="27">
        <v>461201</v>
      </c>
      <c r="G142" s="27">
        <v>0</v>
      </c>
      <c r="H142" s="27">
        <v>0</v>
      </c>
      <c r="I142" s="27">
        <v>0</v>
      </c>
      <c r="J142" s="27">
        <v>51949</v>
      </c>
      <c r="K142" s="27">
        <v>3</v>
      </c>
      <c r="L142" s="27">
        <v>0</v>
      </c>
      <c r="M142" s="28">
        <v>0</v>
      </c>
      <c r="N142" s="27">
        <v>126</v>
      </c>
      <c r="O142" s="28">
        <v>0</v>
      </c>
      <c r="P142" s="28">
        <f t="shared" si="18"/>
        <v>513150</v>
      </c>
      <c r="Q142" s="10">
        <v>51949</v>
      </c>
      <c r="R142" s="11">
        <f t="shared" si="19"/>
        <v>10.1</v>
      </c>
      <c r="S142" s="8">
        <v>0</v>
      </c>
      <c r="T142" s="11">
        <f t="shared" si="20"/>
        <v>0</v>
      </c>
      <c r="U142" s="8">
        <v>0</v>
      </c>
      <c r="V142" s="11">
        <f t="shared" si="21"/>
        <v>0</v>
      </c>
      <c r="W142" s="8">
        <v>461201</v>
      </c>
      <c r="X142" s="12">
        <f t="shared" si="22"/>
        <v>89.9</v>
      </c>
      <c r="Y142" s="13">
        <v>0</v>
      </c>
      <c r="Z142" s="12">
        <f t="shared" si="23"/>
        <v>0</v>
      </c>
      <c r="AA142" s="13">
        <f t="shared" si="24"/>
        <v>513150</v>
      </c>
      <c r="AB142" s="13">
        <v>0</v>
      </c>
    </row>
    <row r="143" spans="1:28" s="14" customFormat="1">
      <c r="A143" s="170"/>
      <c r="B143" s="35">
        <v>127</v>
      </c>
      <c r="C143" s="35" t="s">
        <v>158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6">
        <v>0</v>
      </c>
      <c r="N143" s="35">
        <v>127</v>
      </c>
      <c r="O143" s="36">
        <v>67607</v>
      </c>
      <c r="P143" s="36">
        <f t="shared" si="18"/>
        <v>67607</v>
      </c>
      <c r="Q143" s="66">
        <v>0</v>
      </c>
      <c r="R143" s="67">
        <f t="shared" si="19"/>
        <v>0</v>
      </c>
      <c r="S143" s="35">
        <v>0</v>
      </c>
      <c r="T143" s="67">
        <f t="shared" si="20"/>
        <v>0</v>
      </c>
      <c r="U143" s="35">
        <v>0</v>
      </c>
      <c r="V143" s="67">
        <f t="shared" si="21"/>
        <v>0</v>
      </c>
      <c r="W143" s="35">
        <v>67607</v>
      </c>
      <c r="X143" s="68">
        <f t="shared" si="22"/>
        <v>100</v>
      </c>
      <c r="Y143" s="33">
        <v>0</v>
      </c>
      <c r="Z143" s="68">
        <f t="shared" si="23"/>
        <v>0</v>
      </c>
      <c r="AA143" s="33">
        <f t="shared" si="24"/>
        <v>67607</v>
      </c>
      <c r="AB143" s="33">
        <v>0</v>
      </c>
    </row>
    <row r="144" spans="1:28" s="14" customFormat="1">
      <c r="A144" s="170"/>
      <c r="B144" s="27">
        <v>128</v>
      </c>
      <c r="C144" s="97" t="s">
        <v>159</v>
      </c>
      <c r="D144" s="98">
        <v>0</v>
      </c>
      <c r="E144" s="98">
        <v>0</v>
      </c>
      <c r="F144" s="98">
        <v>142927</v>
      </c>
      <c r="G144" s="98">
        <v>0</v>
      </c>
      <c r="H144" s="98">
        <v>0</v>
      </c>
      <c r="I144" s="98">
        <v>0</v>
      </c>
      <c r="J144" s="98">
        <v>0</v>
      </c>
      <c r="K144" s="98">
        <v>0</v>
      </c>
      <c r="L144" s="98">
        <v>0</v>
      </c>
      <c r="M144" s="99">
        <v>0</v>
      </c>
      <c r="N144" s="27">
        <v>128</v>
      </c>
      <c r="O144" s="99">
        <v>181764</v>
      </c>
      <c r="P144" s="99">
        <f t="shared" si="18"/>
        <v>324691</v>
      </c>
      <c r="Q144" s="100">
        <v>173208</v>
      </c>
      <c r="R144" s="101">
        <f t="shared" si="19"/>
        <v>58.4</v>
      </c>
      <c r="S144" s="98">
        <v>0</v>
      </c>
      <c r="T144" s="101">
        <f t="shared" si="20"/>
        <v>0</v>
      </c>
      <c r="U144" s="98">
        <v>123565</v>
      </c>
      <c r="V144" s="101">
        <f t="shared" si="21"/>
        <v>41.6</v>
      </c>
      <c r="W144" s="98">
        <v>0</v>
      </c>
      <c r="X144" s="102">
        <f t="shared" si="22"/>
        <v>0</v>
      </c>
      <c r="Y144" s="103">
        <v>0</v>
      </c>
      <c r="Z144" s="102">
        <f t="shared" si="23"/>
        <v>0</v>
      </c>
      <c r="AA144" s="103">
        <f t="shared" si="24"/>
        <v>296773</v>
      </c>
      <c r="AB144" s="103">
        <v>0</v>
      </c>
    </row>
    <row r="145" spans="1:28" s="14" customFormat="1">
      <c r="A145" s="170"/>
      <c r="B145" s="15">
        <v>129</v>
      </c>
      <c r="C145" s="104" t="s">
        <v>160</v>
      </c>
      <c r="D145" s="105">
        <v>0</v>
      </c>
      <c r="E145" s="105">
        <v>0</v>
      </c>
      <c r="F145" s="105">
        <v>70172</v>
      </c>
      <c r="G145" s="105">
        <v>54800</v>
      </c>
      <c r="H145" s="105">
        <v>0</v>
      </c>
      <c r="I145" s="105">
        <v>0</v>
      </c>
      <c r="J145" s="105">
        <v>0</v>
      </c>
      <c r="K145" s="105">
        <v>0</v>
      </c>
      <c r="L145" s="105">
        <v>0</v>
      </c>
      <c r="M145" s="106">
        <v>0</v>
      </c>
      <c r="N145" s="15">
        <v>129</v>
      </c>
      <c r="O145" s="106">
        <v>0</v>
      </c>
      <c r="P145" s="106">
        <f t="shared" si="18"/>
        <v>124972</v>
      </c>
      <c r="Q145" s="107">
        <v>35348</v>
      </c>
      <c r="R145" s="108">
        <f t="shared" si="19"/>
        <v>40.5</v>
      </c>
      <c r="S145" s="105">
        <v>0</v>
      </c>
      <c r="T145" s="108">
        <f t="shared" si="20"/>
        <v>0</v>
      </c>
      <c r="U145" s="105">
        <v>52006</v>
      </c>
      <c r="V145" s="108">
        <f t="shared" si="21"/>
        <v>59.5</v>
      </c>
      <c r="W145" s="105">
        <v>0</v>
      </c>
      <c r="X145" s="109">
        <f t="shared" si="22"/>
        <v>0</v>
      </c>
      <c r="Y145" s="110">
        <v>0</v>
      </c>
      <c r="Z145" s="109">
        <f t="shared" si="23"/>
        <v>0</v>
      </c>
      <c r="AA145" s="110">
        <f t="shared" si="24"/>
        <v>87354</v>
      </c>
      <c r="AB145" s="110">
        <v>0</v>
      </c>
    </row>
    <row r="146" spans="1:28" s="14" customFormat="1">
      <c r="A146" s="170"/>
      <c r="B146" s="21">
        <v>130</v>
      </c>
      <c r="C146" s="21" t="s">
        <v>161</v>
      </c>
      <c r="D146" s="21">
        <v>0</v>
      </c>
      <c r="E146" s="21">
        <v>0</v>
      </c>
      <c r="F146" s="21">
        <v>165949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2">
        <v>0</v>
      </c>
      <c r="N146" s="21">
        <v>130</v>
      </c>
      <c r="O146" s="22">
        <v>0</v>
      </c>
      <c r="P146" s="22">
        <f t="shared" si="18"/>
        <v>165949</v>
      </c>
      <c r="Q146" s="23">
        <v>0</v>
      </c>
      <c r="R146" s="24">
        <f t="shared" si="19"/>
        <v>0</v>
      </c>
      <c r="S146" s="21">
        <v>0</v>
      </c>
      <c r="T146" s="24">
        <f t="shared" si="20"/>
        <v>0</v>
      </c>
      <c r="U146" s="21">
        <v>120313</v>
      </c>
      <c r="V146" s="24">
        <f t="shared" si="21"/>
        <v>100</v>
      </c>
      <c r="W146" s="21">
        <v>0</v>
      </c>
      <c r="X146" s="25">
        <f t="shared" si="22"/>
        <v>0</v>
      </c>
      <c r="Y146" s="26">
        <v>0</v>
      </c>
      <c r="Z146" s="25">
        <f t="shared" si="23"/>
        <v>0</v>
      </c>
      <c r="AA146" s="26">
        <f t="shared" si="24"/>
        <v>120313</v>
      </c>
      <c r="AB146" s="26">
        <v>0</v>
      </c>
    </row>
    <row r="147" spans="1:28" s="14" customFormat="1">
      <c r="A147" s="170"/>
      <c r="B147" s="21">
        <v>131</v>
      </c>
      <c r="C147" s="21" t="s">
        <v>162</v>
      </c>
      <c r="D147" s="21">
        <v>0</v>
      </c>
      <c r="E147" s="21">
        <v>0</v>
      </c>
      <c r="F147" s="21">
        <v>0</v>
      </c>
      <c r="G147" s="21">
        <v>223200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2">
        <v>0</v>
      </c>
      <c r="N147" s="21">
        <v>131</v>
      </c>
      <c r="O147" s="22">
        <v>0</v>
      </c>
      <c r="P147" s="22">
        <f t="shared" si="18"/>
        <v>223200</v>
      </c>
      <c r="Q147" s="23">
        <v>85369</v>
      </c>
      <c r="R147" s="24">
        <f t="shared" si="19"/>
        <v>100</v>
      </c>
      <c r="S147" s="21">
        <v>0</v>
      </c>
      <c r="T147" s="24">
        <f t="shared" si="20"/>
        <v>0</v>
      </c>
      <c r="U147" s="21">
        <v>0</v>
      </c>
      <c r="V147" s="24">
        <f t="shared" si="21"/>
        <v>0</v>
      </c>
      <c r="W147" s="21">
        <v>0</v>
      </c>
      <c r="X147" s="25">
        <f t="shared" si="22"/>
        <v>0</v>
      </c>
      <c r="Y147" s="26">
        <v>0</v>
      </c>
      <c r="Z147" s="25">
        <f t="shared" si="23"/>
        <v>0</v>
      </c>
      <c r="AA147" s="26">
        <f t="shared" si="24"/>
        <v>85369</v>
      </c>
      <c r="AB147" s="26">
        <v>0</v>
      </c>
    </row>
    <row r="148" spans="1:28" s="14" customFormat="1">
      <c r="A148" s="170"/>
      <c r="B148" s="35">
        <v>132</v>
      </c>
      <c r="C148" s="35" t="s">
        <v>152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6">
        <v>0</v>
      </c>
      <c r="N148" s="35">
        <v>132</v>
      </c>
      <c r="O148" s="36">
        <v>144247</v>
      </c>
      <c r="P148" s="36">
        <f t="shared" si="18"/>
        <v>144247</v>
      </c>
      <c r="Q148" s="66">
        <v>49195</v>
      </c>
      <c r="R148" s="67">
        <f t="shared" si="19"/>
        <v>100</v>
      </c>
      <c r="S148" s="35">
        <v>0</v>
      </c>
      <c r="T148" s="67">
        <f t="shared" si="20"/>
        <v>0</v>
      </c>
      <c r="U148" s="35">
        <v>0</v>
      </c>
      <c r="V148" s="67">
        <f t="shared" si="21"/>
        <v>0</v>
      </c>
      <c r="W148" s="35">
        <v>0</v>
      </c>
      <c r="X148" s="68">
        <f t="shared" si="22"/>
        <v>0</v>
      </c>
      <c r="Y148" s="33">
        <v>0</v>
      </c>
      <c r="Z148" s="68">
        <f t="shared" si="23"/>
        <v>0</v>
      </c>
      <c r="AA148" s="33">
        <f t="shared" si="24"/>
        <v>49195</v>
      </c>
      <c r="AB148" s="33">
        <v>0</v>
      </c>
    </row>
    <row r="149" spans="1:28" s="14" customFormat="1">
      <c r="A149" s="170"/>
      <c r="B149" s="37">
        <v>133</v>
      </c>
      <c r="C149" s="27" t="s">
        <v>163</v>
      </c>
      <c r="D149" s="27">
        <v>0</v>
      </c>
      <c r="E149" s="27">
        <v>0</v>
      </c>
      <c r="F149" s="27">
        <v>469578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8">
        <v>0</v>
      </c>
      <c r="N149" s="37">
        <v>133</v>
      </c>
      <c r="O149" s="28">
        <v>0</v>
      </c>
      <c r="P149" s="28">
        <f t="shared" si="18"/>
        <v>469578</v>
      </c>
      <c r="Q149" s="10">
        <v>0</v>
      </c>
      <c r="R149" s="11">
        <f t="shared" si="19"/>
        <v>0</v>
      </c>
      <c r="S149" s="8">
        <v>0</v>
      </c>
      <c r="T149" s="11">
        <f t="shared" si="20"/>
        <v>0</v>
      </c>
      <c r="U149" s="8">
        <v>187835</v>
      </c>
      <c r="V149" s="11">
        <f t="shared" si="21"/>
        <v>100</v>
      </c>
      <c r="W149" s="8">
        <v>0</v>
      </c>
      <c r="X149" s="12">
        <f t="shared" si="22"/>
        <v>0</v>
      </c>
      <c r="Y149" s="13">
        <v>0</v>
      </c>
      <c r="Z149" s="12">
        <f t="shared" si="23"/>
        <v>0</v>
      </c>
      <c r="AA149" s="13">
        <f t="shared" si="24"/>
        <v>187835</v>
      </c>
      <c r="AB149" s="13">
        <v>0</v>
      </c>
    </row>
    <row r="150" spans="1:28" s="14" customFormat="1">
      <c r="A150" s="170"/>
      <c r="B150" s="21">
        <v>134</v>
      </c>
      <c r="C150" s="21" t="s">
        <v>164</v>
      </c>
      <c r="D150" s="21">
        <v>0</v>
      </c>
      <c r="E150" s="21">
        <v>0</v>
      </c>
      <c r="F150" s="21">
        <v>0</v>
      </c>
      <c r="G150" s="21">
        <v>80154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2">
        <v>0</v>
      </c>
      <c r="N150" s="21">
        <v>134</v>
      </c>
      <c r="O150" s="22">
        <v>0</v>
      </c>
      <c r="P150" s="22">
        <f t="shared" si="18"/>
        <v>80154</v>
      </c>
      <c r="Q150" s="29">
        <v>80154</v>
      </c>
      <c r="R150" s="30">
        <f t="shared" si="19"/>
        <v>100</v>
      </c>
      <c r="S150" s="27">
        <v>0</v>
      </c>
      <c r="T150" s="30">
        <f t="shared" si="20"/>
        <v>0</v>
      </c>
      <c r="U150" s="27">
        <v>0</v>
      </c>
      <c r="V150" s="30">
        <f t="shared" si="21"/>
        <v>0</v>
      </c>
      <c r="W150" s="27">
        <v>0</v>
      </c>
      <c r="X150" s="31">
        <f t="shared" si="22"/>
        <v>0</v>
      </c>
      <c r="Y150" s="32">
        <v>0</v>
      </c>
      <c r="Z150" s="31">
        <f t="shared" si="23"/>
        <v>0</v>
      </c>
      <c r="AA150" s="32">
        <f t="shared" si="24"/>
        <v>80154</v>
      </c>
      <c r="AB150" s="32">
        <v>0</v>
      </c>
    </row>
    <row r="151" spans="1:28" s="14" customFormat="1">
      <c r="A151" s="170"/>
      <c r="B151" s="21">
        <v>135</v>
      </c>
      <c r="C151" s="21" t="s">
        <v>165</v>
      </c>
      <c r="D151" s="21">
        <v>0</v>
      </c>
      <c r="E151" s="21">
        <v>0</v>
      </c>
      <c r="F151" s="21">
        <v>0</v>
      </c>
      <c r="G151" s="21">
        <v>16287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2">
        <v>0</v>
      </c>
      <c r="N151" s="21">
        <v>135</v>
      </c>
      <c r="O151" s="22">
        <v>0</v>
      </c>
      <c r="P151" s="22">
        <f t="shared" si="18"/>
        <v>16287</v>
      </c>
      <c r="Q151" s="23">
        <v>16287</v>
      </c>
      <c r="R151" s="24">
        <f t="shared" si="19"/>
        <v>100</v>
      </c>
      <c r="S151" s="21">
        <v>0</v>
      </c>
      <c r="T151" s="24">
        <f t="shared" si="20"/>
        <v>0</v>
      </c>
      <c r="U151" s="21">
        <v>0</v>
      </c>
      <c r="V151" s="24">
        <f t="shared" si="21"/>
        <v>0</v>
      </c>
      <c r="W151" s="21">
        <v>0</v>
      </c>
      <c r="X151" s="25">
        <f t="shared" si="22"/>
        <v>0</v>
      </c>
      <c r="Y151" s="26">
        <v>0</v>
      </c>
      <c r="Z151" s="25">
        <f t="shared" si="23"/>
        <v>0</v>
      </c>
      <c r="AA151" s="26">
        <f t="shared" si="24"/>
        <v>16287</v>
      </c>
      <c r="AB151" s="26">
        <v>0</v>
      </c>
    </row>
    <row r="152" spans="1:28" s="14" customFormat="1">
      <c r="A152" s="170"/>
      <c r="B152" s="21">
        <v>136</v>
      </c>
      <c r="C152" s="21" t="s">
        <v>152</v>
      </c>
      <c r="D152" s="21">
        <v>0</v>
      </c>
      <c r="E152" s="21">
        <v>0</v>
      </c>
      <c r="F152" s="21">
        <v>0</v>
      </c>
      <c r="G152" s="21">
        <v>141276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2">
        <v>0</v>
      </c>
      <c r="N152" s="21">
        <v>136</v>
      </c>
      <c r="O152" s="22">
        <v>0</v>
      </c>
      <c r="P152" s="22">
        <f t="shared" si="18"/>
        <v>141276</v>
      </c>
      <c r="Q152" s="23">
        <v>141276</v>
      </c>
      <c r="R152" s="24">
        <f t="shared" si="19"/>
        <v>100</v>
      </c>
      <c r="S152" s="21">
        <v>0</v>
      </c>
      <c r="T152" s="24">
        <f t="shared" si="20"/>
        <v>0</v>
      </c>
      <c r="U152" s="21">
        <v>0</v>
      </c>
      <c r="V152" s="24">
        <f t="shared" si="21"/>
        <v>0</v>
      </c>
      <c r="W152" s="21">
        <v>0</v>
      </c>
      <c r="X152" s="25">
        <f t="shared" si="22"/>
        <v>0</v>
      </c>
      <c r="Y152" s="26">
        <v>0</v>
      </c>
      <c r="Z152" s="25">
        <f t="shared" si="23"/>
        <v>0</v>
      </c>
      <c r="AA152" s="26">
        <f t="shared" si="24"/>
        <v>141276</v>
      </c>
      <c r="AB152" s="26">
        <v>0</v>
      </c>
    </row>
    <row r="153" spans="1:28" s="14" customFormat="1">
      <c r="A153" s="170"/>
      <c r="B153" s="21">
        <v>137</v>
      </c>
      <c r="C153" s="21" t="s">
        <v>166</v>
      </c>
      <c r="D153" s="21">
        <v>0</v>
      </c>
      <c r="E153" s="21">
        <v>0</v>
      </c>
      <c r="F153" s="21">
        <v>27450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2">
        <v>0</v>
      </c>
      <c r="N153" s="21">
        <v>137</v>
      </c>
      <c r="O153" s="22">
        <v>0</v>
      </c>
      <c r="P153" s="22">
        <f t="shared" si="18"/>
        <v>27450</v>
      </c>
      <c r="Q153" s="23">
        <v>0</v>
      </c>
      <c r="R153" s="24">
        <f t="shared" si="19"/>
        <v>0</v>
      </c>
      <c r="S153" s="21">
        <v>27450</v>
      </c>
      <c r="T153" s="24">
        <f t="shared" si="20"/>
        <v>100</v>
      </c>
      <c r="U153" s="21">
        <v>0</v>
      </c>
      <c r="V153" s="24">
        <f t="shared" si="21"/>
        <v>0</v>
      </c>
      <c r="W153" s="21">
        <v>0</v>
      </c>
      <c r="X153" s="25">
        <f t="shared" si="22"/>
        <v>0</v>
      </c>
      <c r="Y153" s="26">
        <v>0</v>
      </c>
      <c r="Z153" s="25">
        <f t="shared" si="23"/>
        <v>0</v>
      </c>
      <c r="AA153" s="26">
        <f t="shared" si="24"/>
        <v>27450</v>
      </c>
      <c r="AB153" s="26">
        <v>0</v>
      </c>
    </row>
    <row r="154" spans="1:28" s="14" customFormat="1">
      <c r="A154" s="170"/>
      <c r="B154" s="21">
        <v>138</v>
      </c>
      <c r="C154" s="21" t="s">
        <v>167</v>
      </c>
      <c r="D154" s="21">
        <v>0</v>
      </c>
      <c r="E154" s="21">
        <v>0</v>
      </c>
      <c r="F154" s="21">
        <v>264252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2">
        <v>0</v>
      </c>
      <c r="N154" s="21">
        <v>138</v>
      </c>
      <c r="O154" s="22">
        <v>0</v>
      </c>
      <c r="P154" s="22">
        <f t="shared" si="18"/>
        <v>264252</v>
      </c>
      <c r="Q154" s="23">
        <v>0</v>
      </c>
      <c r="R154" s="24">
        <f t="shared" si="19"/>
        <v>0</v>
      </c>
      <c r="S154" s="21">
        <v>0</v>
      </c>
      <c r="T154" s="24">
        <f t="shared" si="20"/>
        <v>0</v>
      </c>
      <c r="U154" s="21">
        <v>159330</v>
      </c>
      <c r="V154" s="24">
        <f t="shared" si="21"/>
        <v>60.3</v>
      </c>
      <c r="W154" s="21">
        <v>104922</v>
      </c>
      <c r="X154" s="25">
        <f t="shared" si="22"/>
        <v>39.700000000000003</v>
      </c>
      <c r="Y154" s="26">
        <v>0</v>
      </c>
      <c r="Z154" s="25">
        <f t="shared" si="23"/>
        <v>0</v>
      </c>
      <c r="AA154" s="26">
        <f t="shared" si="24"/>
        <v>264252</v>
      </c>
      <c r="AB154" s="26">
        <v>0</v>
      </c>
    </row>
    <row r="155" spans="1:28" s="14" customFormat="1">
      <c r="A155" s="170"/>
      <c r="B155" s="21">
        <v>139</v>
      </c>
      <c r="C155" s="21" t="s">
        <v>168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2">
        <v>0</v>
      </c>
      <c r="N155" s="21">
        <v>139</v>
      </c>
      <c r="O155" s="22">
        <v>547500</v>
      </c>
      <c r="P155" s="22">
        <f t="shared" si="18"/>
        <v>547500</v>
      </c>
      <c r="Q155" s="23">
        <v>506910</v>
      </c>
      <c r="R155" s="24">
        <f t="shared" si="19"/>
        <v>100</v>
      </c>
      <c r="S155" s="21">
        <v>0</v>
      </c>
      <c r="T155" s="24">
        <f t="shared" si="20"/>
        <v>0</v>
      </c>
      <c r="U155" s="21">
        <v>0</v>
      </c>
      <c r="V155" s="24">
        <f t="shared" si="21"/>
        <v>0</v>
      </c>
      <c r="W155" s="21">
        <v>0</v>
      </c>
      <c r="X155" s="25">
        <f t="shared" si="22"/>
        <v>0</v>
      </c>
      <c r="Y155" s="26">
        <v>0</v>
      </c>
      <c r="Z155" s="25">
        <f t="shared" si="23"/>
        <v>0</v>
      </c>
      <c r="AA155" s="26">
        <f t="shared" si="24"/>
        <v>506910</v>
      </c>
      <c r="AB155" s="26">
        <v>0</v>
      </c>
    </row>
    <row r="156" spans="1:28" s="14" customFormat="1">
      <c r="A156" s="170"/>
      <c r="B156" s="21">
        <v>140</v>
      </c>
      <c r="C156" s="21" t="s">
        <v>169</v>
      </c>
      <c r="D156" s="21">
        <v>0</v>
      </c>
      <c r="E156" s="21">
        <v>0</v>
      </c>
      <c r="F156" s="21">
        <v>0</v>
      </c>
      <c r="G156" s="21">
        <v>0</v>
      </c>
      <c r="H156" s="21">
        <v>21900</v>
      </c>
      <c r="I156" s="21">
        <v>1</v>
      </c>
      <c r="J156" s="21">
        <v>164250</v>
      </c>
      <c r="K156" s="21">
        <v>1</v>
      </c>
      <c r="L156" s="21">
        <v>0</v>
      </c>
      <c r="M156" s="22">
        <v>0</v>
      </c>
      <c r="N156" s="21">
        <v>140</v>
      </c>
      <c r="O156" s="22">
        <v>0</v>
      </c>
      <c r="P156" s="22">
        <f t="shared" si="18"/>
        <v>186150</v>
      </c>
      <c r="Q156" s="23">
        <v>184464</v>
      </c>
      <c r="R156" s="24">
        <f t="shared" si="19"/>
        <v>100</v>
      </c>
      <c r="S156" s="21">
        <v>0</v>
      </c>
      <c r="T156" s="24">
        <f t="shared" si="20"/>
        <v>0</v>
      </c>
      <c r="U156" s="21">
        <v>0</v>
      </c>
      <c r="V156" s="24">
        <f t="shared" si="21"/>
        <v>0</v>
      </c>
      <c r="W156" s="21">
        <v>0</v>
      </c>
      <c r="X156" s="25">
        <f t="shared" si="22"/>
        <v>0</v>
      </c>
      <c r="Y156" s="26">
        <v>0</v>
      </c>
      <c r="Z156" s="25">
        <f t="shared" si="23"/>
        <v>0</v>
      </c>
      <c r="AA156" s="26">
        <f t="shared" si="24"/>
        <v>184464</v>
      </c>
      <c r="AB156" s="26">
        <v>0</v>
      </c>
    </row>
    <row r="157" spans="1:28" s="14" customFormat="1">
      <c r="A157" s="170"/>
      <c r="B157" s="21">
        <v>141</v>
      </c>
      <c r="C157" s="21" t="s">
        <v>170</v>
      </c>
      <c r="D157" s="21">
        <v>0</v>
      </c>
      <c r="E157" s="21">
        <v>0</v>
      </c>
      <c r="F157" s="21">
        <v>532814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2">
        <v>0</v>
      </c>
      <c r="N157" s="21">
        <v>141</v>
      </c>
      <c r="O157" s="22">
        <v>134770</v>
      </c>
      <c r="P157" s="22">
        <f t="shared" si="18"/>
        <v>667584</v>
      </c>
      <c r="Q157" s="23">
        <v>483120</v>
      </c>
      <c r="R157" s="24">
        <f t="shared" si="19"/>
        <v>100</v>
      </c>
      <c r="S157" s="21">
        <v>0</v>
      </c>
      <c r="T157" s="24">
        <f t="shared" si="20"/>
        <v>0</v>
      </c>
      <c r="U157" s="21">
        <v>0</v>
      </c>
      <c r="V157" s="24">
        <f t="shared" si="21"/>
        <v>0</v>
      </c>
      <c r="W157" s="21">
        <v>0</v>
      </c>
      <c r="X157" s="25">
        <f t="shared" si="22"/>
        <v>0</v>
      </c>
      <c r="Y157" s="26">
        <v>0</v>
      </c>
      <c r="Z157" s="25">
        <f t="shared" si="23"/>
        <v>0</v>
      </c>
      <c r="AA157" s="26">
        <f t="shared" si="24"/>
        <v>483120</v>
      </c>
      <c r="AB157" s="26">
        <v>0</v>
      </c>
    </row>
    <row r="158" spans="1:28" s="14" customFormat="1">
      <c r="A158" s="170"/>
      <c r="B158" s="27">
        <v>142</v>
      </c>
      <c r="C158" s="21" t="s">
        <v>171</v>
      </c>
      <c r="D158" s="21">
        <v>0</v>
      </c>
      <c r="E158" s="21">
        <v>0</v>
      </c>
      <c r="F158" s="21">
        <v>56393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2">
        <v>0</v>
      </c>
      <c r="N158" s="27">
        <v>142</v>
      </c>
      <c r="O158" s="22">
        <v>0</v>
      </c>
      <c r="P158" s="22">
        <f t="shared" si="18"/>
        <v>56393</v>
      </c>
      <c r="Q158" s="23">
        <v>41355</v>
      </c>
      <c r="R158" s="24">
        <f t="shared" si="19"/>
        <v>100</v>
      </c>
      <c r="S158" s="21">
        <v>0</v>
      </c>
      <c r="T158" s="24">
        <f t="shared" si="20"/>
        <v>0</v>
      </c>
      <c r="U158" s="21">
        <v>0</v>
      </c>
      <c r="V158" s="24">
        <f t="shared" si="21"/>
        <v>0</v>
      </c>
      <c r="W158" s="21">
        <v>0</v>
      </c>
      <c r="X158" s="25">
        <f t="shared" si="22"/>
        <v>0</v>
      </c>
      <c r="Y158" s="26">
        <v>0</v>
      </c>
      <c r="Z158" s="25">
        <f t="shared" si="23"/>
        <v>0</v>
      </c>
      <c r="AA158" s="26">
        <f t="shared" si="24"/>
        <v>41355</v>
      </c>
      <c r="AB158" s="26">
        <v>0</v>
      </c>
    </row>
    <row r="159" spans="1:28" s="14" customFormat="1">
      <c r="A159" s="170"/>
      <c r="B159" s="35">
        <v>143</v>
      </c>
      <c r="C159" s="35" t="s">
        <v>172</v>
      </c>
      <c r="D159" s="35">
        <v>0</v>
      </c>
      <c r="E159" s="35">
        <v>0</v>
      </c>
      <c r="F159" s="35">
        <v>0</v>
      </c>
      <c r="G159" s="35">
        <v>142928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6">
        <v>0</v>
      </c>
      <c r="N159" s="35">
        <v>143</v>
      </c>
      <c r="O159" s="36">
        <v>0</v>
      </c>
      <c r="P159" s="36">
        <f t="shared" si="18"/>
        <v>142928</v>
      </c>
      <c r="Q159" s="66">
        <v>142928</v>
      </c>
      <c r="R159" s="67">
        <f t="shared" si="19"/>
        <v>100</v>
      </c>
      <c r="S159" s="35">
        <v>0</v>
      </c>
      <c r="T159" s="67">
        <f t="shared" si="20"/>
        <v>0</v>
      </c>
      <c r="U159" s="35">
        <v>0</v>
      </c>
      <c r="V159" s="67">
        <f t="shared" si="21"/>
        <v>0</v>
      </c>
      <c r="W159" s="35">
        <v>0</v>
      </c>
      <c r="X159" s="68">
        <f t="shared" si="22"/>
        <v>0</v>
      </c>
      <c r="Y159" s="33">
        <v>0</v>
      </c>
      <c r="Z159" s="68">
        <f t="shared" si="23"/>
        <v>0</v>
      </c>
      <c r="AA159" s="33">
        <f t="shared" si="24"/>
        <v>142928</v>
      </c>
      <c r="AB159" s="33">
        <v>0</v>
      </c>
    </row>
    <row r="160" spans="1:28" s="14" customFormat="1">
      <c r="A160" s="170"/>
      <c r="B160" s="40">
        <v>144</v>
      </c>
      <c r="C160" s="40" t="s">
        <v>173</v>
      </c>
      <c r="D160" s="40">
        <v>0</v>
      </c>
      <c r="E160" s="40">
        <v>0</v>
      </c>
      <c r="F160" s="40">
        <v>413472</v>
      </c>
      <c r="G160" s="40">
        <v>298223</v>
      </c>
      <c r="H160" s="40">
        <v>10344</v>
      </c>
      <c r="I160" s="40">
        <v>1</v>
      </c>
      <c r="J160" s="40">
        <v>0</v>
      </c>
      <c r="K160" s="40">
        <v>0</v>
      </c>
      <c r="L160" s="40">
        <v>0</v>
      </c>
      <c r="M160" s="42">
        <v>0</v>
      </c>
      <c r="N160" s="40">
        <v>144</v>
      </c>
      <c r="O160" s="42">
        <v>233239</v>
      </c>
      <c r="P160" s="42">
        <f t="shared" si="18"/>
        <v>955278</v>
      </c>
      <c r="Q160" s="43">
        <v>91808</v>
      </c>
      <c r="R160" s="44">
        <f t="shared" si="19"/>
        <v>14</v>
      </c>
      <c r="S160" s="40">
        <v>258621</v>
      </c>
      <c r="T160" s="44">
        <f t="shared" si="20"/>
        <v>39.299999999999997</v>
      </c>
      <c r="U160" s="40">
        <v>306831</v>
      </c>
      <c r="V160" s="44">
        <f t="shared" si="21"/>
        <v>46.7</v>
      </c>
      <c r="W160" s="40">
        <v>0</v>
      </c>
      <c r="X160" s="45">
        <f t="shared" si="22"/>
        <v>0</v>
      </c>
      <c r="Y160" s="41">
        <v>0</v>
      </c>
      <c r="Z160" s="45">
        <f t="shared" si="23"/>
        <v>0</v>
      </c>
      <c r="AA160" s="41">
        <f t="shared" si="24"/>
        <v>657260</v>
      </c>
      <c r="AB160" s="41">
        <v>0</v>
      </c>
    </row>
    <row r="161" spans="1:28" s="14" customFormat="1">
      <c r="A161" s="170"/>
      <c r="B161" s="37">
        <v>145</v>
      </c>
      <c r="C161" s="27" t="s">
        <v>174</v>
      </c>
      <c r="D161" s="27">
        <v>0</v>
      </c>
      <c r="E161" s="27">
        <v>0</v>
      </c>
      <c r="F161" s="27">
        <v>142700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8">
        <v>0</v>
      </c>
      <c r="N161" s="37">
        <v>145</v>
      </c>
      <c r="O161" s="28">
        <v>85278</v>
      </c>
      <c r="P161" s="28">
        <f t="shared" si="18"/>
        <v>227978</v>
      </c>
      <c r="Q161" s="29">
        <v>142700</v>
      </c>
      <c r="R161" s="30">
        <f t="shared" si="19"/>
        <v>62.6</v>
      </c>
      <c r="S161" s="27">
        <v>0</v>
      </c>
      <c r="T161" s="30">
        <f t="shared" si="20"/>
        <v>0</v>
      </c>
      <c r="U161" s="27">
        <v>85278</v>
      </c>
      <c r="V161" s="30">
        <f t="shared" si="21"/>
        <v>37.4</v>
      </c>
      <c r="W161" s="27">
        <v>0</v>
      </c>
      <c r="X161" s="31">
        <f t="shared" si="22"/>
        <v>0</v>
      </c>
      <c r="Y161" s="32">
        <v>0</v>
      </c>
      <c r="Z161" s="31">
        <f t="shared" si="23"/>
        <v>0</v>
      </c>
      <c r="AA161" s="32">
        <f t="shared" si="24"/>
        <v>227978</v>
      </c>
      <c r="AB161" s="32">
        <v>0</v>
      </c>
    </row>
    <row r="162" spans="1:28" s="14" customFormat="1">
      <c r="A162" s="170"/>
      <c r="B162" s="21">
        <v>146</v>
      </c>
      <c r="C162" s="21" t="s">
        <v>175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2">
        <v>0</v>
      </c>
      <c r="N162" s="21">
        <v>146</v>
      </c>
      <c r="O162" s="22">
        <v>23360</v>
      </c>
      <c r="P162" s="22">
        <f t="shared" si="18"/>
        <v>23360</v>
      </c>
      <c r="Q162" s="23">
        <v>23360</v>
      </c>
      <c r="R162" s="24">
        <f t="shared" si="19"/>
        <v>100</v>
      </c>
      <c r="S162" s="21">
        <v>0</v>
      </c>
      <c r="T162" s="24">
        <f t="shared" si="20"/>
        <v>0</v>
      </c>
      <c r="U162" s="21">
        <v>0</v>
      </c>
      <c r="V162" s="24">
        <f t="shared" si="21"/>
        <v>0</v>
      </c>
      <c r="W162" s="21">
        <v>0</v>
      </c>
      <c r="X162" s="25">
        <f t="shared" si="22"/>
        <v>0</v>
      </c>
      <c r="Y162" s="26">
        <v>0</v>
      </c>
      <c r="Z162" s="25">
        <f t="shared" si="23"/>
        <v>0</v>
      </c>
      <c r="AA162" s="26">
        <f t="shared" si="24"/>
        <v>23360</v>
      </c>
      <c r="AB162" s="26">
        <v>0</v>
      </c>
    </row>
    <row r="163" spans="1:28" s="14" customFormat="1">
      <c r="A163" s="170"/>
      <c r="B163" s="21">
        <v>147</v>
      </c>
      <c r="C163" s="21" t="s">
        <v>176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2">
        <v>0</v>
      </c>
      <c r="N163" s="21">
        <v>147</v>
      </c>
      <c r="O163" s="22">
        <v>6205</v>
      </c>
      <c r="P163" s="22">
        <f t="shared" si="18"/>
        <v>6205</v>
      </c>
      <c r="Q163" s="23">
        <v>6205</v>
      </c>
      <c r="R163" s="24">
        <f t="shared" si="19"/>
        <v>100</v>
      </c>
      <c r="S163" s="21">
        <v>0</v>
      </c>
      <c r="T163" s="24">
        <f t="shared" si="20"/>
        <v>0</v>
      </c>
      <c r="U163" s="21">
        <v>0</v>
      </c>
      <c r="V163" s="24">
        <f t="shared" si="21"/>
        <v>0</v>
      </c>
      <c r="W163" s="21">
        <v>0</v>
      </c>
      <c r="X163" s="25">
        <f t="shared" si="22"/>
        <v>0</v>
      </c>
      <c r="Y163" s="26">
        <v>0</v>
      </c>
      <c r="Z163" s="25">
        <f t="shared" si="23"/>
        <v>0</v>
      </c>
      <c r="AA163" s="26">
        <f t="shared" si="24"/>
        <v>6205</v>
      </c>
      <c r="AB163" s="26">
        <v>0</v>
      </c>
    </row>
    <row r="164" spans="1:28" s="14" customFormat="1">
      <c r="A164" s="170"/>
      <c r="B164" s="35">
        <v>148</v>
      </c>
      <c r="C164" s="35" t="s">
        <v>177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6">
        <v>0</v>
      </c>
      <c r="N164" s="35">
        <v>148</v>
      </c>
      <c r="O164" s="36">
        <v>383250</v>
      </c>
      <c r="P164" s="36">
        <f t="shared" si="18"/>
        <v>383250</v>
      </c>
      <c r="Q164" s="66">
        <v>383250</v>
      </c>
      <c r="R164" s="67">
        <f t="shared" si="19"/>
        <v>100</v>
      </c>
      <c r="S164" s="35">
        <v>0</v>
      </c>
      <c r="T164" s="67">
        <f t="shared" si="20"/>
        <v>0</v>
      </c>
      <c r="U164" s="35">
        <v>0</v>
      </c>
      <c r="V164" s="67">
        <f t="shared" si="21"/>
        <v>0</v>
      </c>
      <c r="W164" s="35">
        <v>0</v>
      </c>
      <c r="X164" s="68">
        <f t="shared" si="22"/>
        <v>0</v>
      </c>
      <c r="Y164" s="33">
        <v>0</v>
      </c>
      <c r="Z164" s="68">
        <f t="shared" si="23"/>
        <v>0</v>
      </c>
      <c r="AA164" s="33">
        <f t="shared" si="24"/>
        <v>383250</v>
      </c>
      <c r="AB164" s="33">
        <v>0</v>
      </c>
    </row>
    <row r="165" spans="1:28" s="14" customFormat="1" ht="12" thickBot="1">
      <c r="A165" s="170"/>
      <c r="B165" s="70">
        <v>149</v>
      </c>
      <c r="C165" s="27" t="s">
        <v>178</v>
      </c>
      <c r="D165" s="27">
        <v>0</v>
      </c>
      <c r="E165" s="27">
        <v>0</v>
      </c>
      <c r="F165" s="27">
        <v>969900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8">
        <v>0</v>
      </c>
      <c r="N165" s="70">
        <v>149</v>
      </c>
      <c r="O165" s="28">
        <v>0</v>
      </c>
      <c r="P165" s="28">
        <f t="shared" si="18"/>
        <v>969900</v>
      </c>
      <c r="Q165" s="29">
        <v>0</v>
      </c>
      <c r="R165" s="30">
        <f t="shared" si="19"/>
        <v>0</v>
      </c>
      <c r="S165" s="27">
        <v>19398</v>
      </c>
      <c r="T165" s="30">
        <f t="shared" si="20"/>
        <v>3.2</v>
      </c>
      <c r="U165" s="27">
        <v>181726</v>
      </c>
      <c r="V165" s="30">
        <f t="shared" si="21"/>
        <v>30.1</v>
      </c>
      <c r="W165" s="27">
        <v>401936</v>
      </c>
      <c r="X165" s="31">
        <f t="shared" si="22"/>
        <v>66.599999999999994</v>
      </c>
      <c r="Y165" s="32">
        <v>0</v>
      </c>
      <c r="Z165" s="31">
        <f t="shared" si="23"/>
        <v>0</v>
      </c>
      <c r="AA165" s="32">
        <f t="shared" si="24"/>
        <v>603060</v>
      </c>
      <c r="AB165" s="32">
        <v>0</v>
      </c>
    </row>
    <row r="166" spans="1:28" s="14" customFormat="1" ht="12" thickTop="1">
      <c r="A166" s="170"/>
      <c r="B166" s="55"/>
      <c r="C166" s="56" t="s">
        <v>11</v>
      </c>
      <c r="D166" s="57">
        <f>SUM(D142:D165)</f>
        <v>0</v>
      </c>
      <c r="E166" s="57">
        <f t="shared" ref="E166:AA166" si="26">SUM(E142:E165)</f>
        <v>0</v>
      </c>
      <c r="F166" s="57">
        <f t="shared" si="26"/>
        <v>3716808</v>
      </c>
      <c r="G166" s="57">
        <f t="shared" si="26"/>
        <v>956868</v>
      </c>
      <c r="H166" s="57">
        <f t="shared" si="26"/>
        <v>32244</v>
      </c>
      <c r="I166" s="57">
        <f t="shared" si="26"/>
        <v>2</v>
      </c>
      <c r="J166" s="57">
        <f t="shared" si="26"/>
        <v>216199</v>
      </c>
      <c r="K166" s="57">
        <f t="shared" si="26"/>
        <v>4</v>
      </c>
      <c r="L166" s="57">
        <f t="shared" si="26"/>
        <v>0</v>
      </c>
      <c r="M166" s="57">
        <f t="shared" si="26"/>
        <v>0</v>
      </c>
      <c r="N166" s="57"/>
      <c r="O166" s="57">
        <f t="shared" si="26"/>
        <v>1807220</v>
      </c>
      <c r="P166" s="57">
        <f t="shared" si="26"/>
        <v>6729339</v>
      </c>
      <c r="Q166" s="57">
        <f>SUM(Q142:Q165)</f>
        <v>2638886</v>
      </c>
      <c r="R166" s="58">
        <f t="shared" si="19"/>
        <v>50.8</v>
      </c>
      <c r="S166" s="57">
        <f t="shared" si="26"/>
        <v>305469</v>
      </c>
      <c r="T166" s="58">
        <f t="shared" si="20"/>
        <v>5.9</v>
      </c>
      <c r="U166" s="57">
        <f t="shared" si="26"/>
        <v>1216884</v>
      </c>
      <c r="V166" s="58">
        <f t="shared" si="21"/>
        <v>23.4</v>
      </c>
      <c r="W166" s="57">
        <f t="shared" si="26"/>
        <v>1035666</v>
      </c>
      <c r="X166" s="58">
        <f t="shared" si="22"/>
        <v>19.899999999999999</v>
      </c>
      <c r="Y166" s="57">
        <f t="shared" si="26"/>
        <v>0</v>
      </c>
      <c r="Z166" s="58">
        <f t="shared" si="23"/>
        <v>0</v>
      </c>
      <c r="AA166" s="57">
        <f t="shared" si="26"/>
        <v>5196905</v>
      </c>
      <c r="AB166" s="57">
        <f>SUM(AB142:AB165)</f>
        <v>0</v>
      </c>
    </row>
    <row r="167" spans="1:28" s="14" customFormat="1">
      <c r="A167" s="171"/>
      <c r="B167" s="59"/>
      <c r="C167" s="60"/>
      <c r="D167" s="93"/>
      <c r="E167" s="93"/>
      <c r="F167" s="93"/>
      <c r="G167" s="93"/>
      <c r="H167" s="93"/>
      <c r="I167" s="93"/>
      <c r="J167" s="93"/>
      <c r="K167" s="93"/>
      <c r="L167" s="93"/>
      <c r="M167" s="94"/>
      <c r="N167" s="59"/>
      <c r="O167" s="94"/>
      <c r="P167" s="94">
        <f t="shared" si="18"/>
        <v>0</v>
      </c>
      <c r="Q167" s="63"/>
      <c r="R167" s="64"/>
      <c r="S167" s="61"/>
      <c r="T167" s="64"/>
      <c r="U167" s="93"/>
      <c r="V167" s="95"/>
      <c r="W167" s="93"/>
      <c r="X167" s="96"/>
      <c r="Y167" s="93"/>
      <c r="Z167" s="96"/>
      <c r="AA167" s="93"/>
      <c r="AB167" s="93"/>
    </row>
    <row r="168" spans="1:28" s="14" customFormat="1">
      <c r="A168" s="170" t="s">
        <v>255</v>
      </c>
      <c r="B168" s="21">
        <v>150</v>
      </c>
      <c r="C168" s="35" t="s">
        <v>179</v>
      </c>
      <c r="D168" s="35">
        <v>0</v>
      </c>
      <c r="E168" s="35">
        <v>0</v>
      </c>
      <c r="F168" s="35">
        <v>0</v>
      </c>
      <c r="G168" s="35">
        <v>6300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6">
        <v>0</v>
      </c>
      <c r="N168" s="21">
        <v>150</v>
      </c>
      <c r="O168" s="36">
        <v>0</v>
      </c>
      <c r="P168" s="36">
        <f t="shared" si="18"/>
        <v>6300</v>
      </c>
      <c r="Q168" s="66">
        <v>6300</v>
      </c>
      <c r="R168" s="67">
        <f t="shared" si="19"/>
        <v>100</v>
      </c>
      <c r="S168" s="35">
        <v>0</v>
      </c>
      <c r="T168" s="67">
        <f t="shared" si="20"/>
        <v>0</v>
      </c>
      <c r="U168" s="35">
        <v>0</v>
      </c>
      <c r="V168" s="67">
        <f t="shared" si="21"/>
        <v>0</v>
      </c>
      <c r="W168" s="35">
        <v>0</v>
      </c>
      <c r="X168" s="68">
        <f t="shared" si="22"/>
        <v>0</v>
      </c>
      <c r="Y168" s="33">
        <v>0</v>
      </c>
      <c r="Z168" s="68">
        <f t="shared" si="23"/>
        <v>0</v>
      </c>
      <c r="AA168" s="33">
        <f t="shared" si="24"/>
        <v>6300</v>
      </c>
      <c r="AB168" s="33">
        <v>0</v>
      </c>
    </row>
    <row r="169" spans="1:28" s="14" customFormat="1">
      <c r="A169" s="170"/>
      <c r="B169" s="40">
        <v>151</v>
      </c>
      <c r="C169" s="37" t="s">
        <v>180</v>
      </c>
      <c r="D169" s="37">
        <v>0</v>
      </c>
      <c r="E169" s="37">
        <v>0</v>
      </c>
      <c r="F169" s="37">
        <v>284030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9">
        <v>0</v>
      </c>
      <c r="N169" s="40">
        <v>151</v>
      </c>
      <c r="O169" s="39">
        <v>0</v>
      </c>
      <c r="P169" s="39">
        <f t="shared" si="18"/>
        <v>284030</v>
      </c>
      <c r="Q169" s="86">
        <v>0</v>
      </c>
      <c r="R169" s="87">
        <f t="shared" si="19"/>
        <v>0</v>
      </c>
      <c r="S169" s="70">
        <v>0</v>
      </c>
      <c r="T169" s="87">
        <f t="shared" si="20"/>
        <v>0</v>
      </c>
      <c r="U169" s="70">
        <v>0</v>
      </c>
      <c r="V169" s="87">
        <f t="shared" si="21"/>
        <v>0</v>
      </c>
      <c r="W169" s="70">
        <v>283982</v>
      </c>
      <c r="X169" s="88">
        <f t="shared" si="22"/>
        <v>100</v>
      </c>
      <c r="Y169" s="46">
        <v>0</v>
      </c>
      <c r="Z169" s="88">
        <f t="shared" si="23"/>
        <v>0</v>
      </c>
      <c r="AA169" s="46">
        <f t="shared" si="24"/>
        <v>283982</v>
      </c>
      <c r="AB169" s="46">
        <v>0</v>
      </c>
    </row>
    <row r="170" spans="1:28" s="14" customFormat="1">
      <c r="A170" s="170"/>
      <c r="B170" s="37">
        <v>152</v>
      </c>
      <c r="C170" s="8" t="s">
        <v>181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9">
        <v>0</v>
      </c>
      <c r="N170" s="37">
        <v>152</v>
      </c>
      <c r="O170" s="9">
        <v>3346</v>
      </c>
      <c r="P170" s="9">
        <f t="shared" si="18"/>
        <v>3346</v>
      </c>
      <c r="Q170" s="10">
        <v>3346</v>
      </c>
      <c r="R170" s="11">
        <f t="shared" si="19"/>
        <v>100</v>
      </c>
      <c r="S170" s="8">
        <v>0</v>
      </c>
      <c r="T170" s="11">
        <f t="shared" si="20"/>
        <v>0</v>
      </c>
      <c r="U170" s="8">
        <v>0</v>
      </c>
      <c r="V170" s="11">
        <f t="shared" si="21"/>
        <v>0</v>
      </c>
      <c r="W170" s="8">
        <v>0</v>
      </c>
      <c r="X170" s="12">
        <f t="shared" si="22"/>
        <v>0</v>
      </c>
      <c r="Y170" s="13">
        <v>0</v>
      </c>
      <c r="Z170" s="12">
        <f t="shared" si="23"/>
        <v>0</v>
      </c>
      <c r="AA170" s="13">
        <f t="shared" si="24"/>
        <v>3346</v>
      </c>
      <c r="AB170" s="13">
        <v>0</v>
      </c>
    </row>
    <row r="171" spans="1:28" s="14" customFormat="1">
      <c r="A171" s="170"/>
      <c r="B171" s="35">
        <v>153</v>
      </c>
      <c r="C171" s="35" t="s">
        <v>182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45351</v>
      </c>
      <c r="K171" s="35">
        <v>1</v>
      </c>
      <c r="L171" s="35">
        <v>0</v>
      </c>
      <c r="M171" s="36">
        <v>0</v>
      </c>
      <c r="N171" s="35">
        <v>153</v>
      </c>
      <c r="O171" s="36">
        <v>0</v>
      </c>
      <c r="P171" s="36">
        <f t="shared" si="18"/>
        <v>45351</v>
      </c>
      <c r="Q171" s="90">
        <v>45351</v>
      </c>
      <c r="R171" s="91">
        <f t="shared" si="19"/>
        <v>100</v>
      </c>
      <c r="S171" s="37">
        <v>0</v>
      </c>
      <c r="T171" s="91">
        <f t="shared" si="20"/>
        <v>0</v>
      </c>
      <c r="U171" s="37">
        <v>0</v>
      </c>
      <c r="V171" s="91">
        <f t="shared" si="21"/>
        <v>0</v>
      </c>
      <c r="W171" s="37">
        <v>0</v>
      </c>
      <c r="X171" s="92">
        <f t="shared" si="22"/>
        <v>0</v>
      </c>
      <c r="Y171" s="38">
        <v>0</v>
      </c>
      <c r="Z171" s="92">
        <f t="shared" si="23"/>
        <v>0</v>
      </c>
      <c r="AA171" s="38">
        <f t="shared" si="24"/>
        <v>45351</v>
      </c>
      <c r="AB171" s="38">
        <v>0</v>
      </c>
    </row>
    <row r="172" spans="1:28" s="14" customFormat="1">
      <c r="A172" s="170"/>
      <c r="B172" s="27">
        <v>154</v>
      </c>
      <c r="C172" s="70" t="s">
        <v>183</v>
      </c>
      <c r="D172" s="70">
        <v>164000</v>
      </c>
      <c r="E172" s="70">
        <v>31000</v>
      </c>
      <c r="F172" s="70">
        <v>94000</v>
      </c>
      <c r="G172" s="70">
        <v>0</v>
      </c>
      <c r="H172" s="70">
        <v>0</v>
      </c>
      <c r="I172" s="70">
        <v>0</v>
      </c>
      <c r="J172" s="70">
        <v>0</v>
      </c>
      <c r="K172" s="70">
        <v>0</v>
      </c>
      <c r="L172" s="70">
        <v>0</v>
      </c>
      <c r="M172" s="89">
        <v>0</v>
      </c>
      <c r="N172" s="27">
        <v>154</v>
      </c>
      <c r="O172" s="89">
        <v>103000</v>
      </c>
      <c r="P172" s="89">
        <f t="shared" si="18"/>
        <v>392000</v>
      </c>
      <c r="Q172" s="43">
        <v>102000</v>
      </c>
      <c r="R172" s="44">
        <f t="shared" si="19"/>
        <v>28.7</v>
      </c>
      <c r="S172" s="40">
        <v>0</v>
      </c>
      <c r="T172" s="44">
        <f t="shared" si="20"/>
        <v>0</v>
      </c>
      <c r="U172" s="40">
        <v>186000</v>
      </c>
      <c r="V172" s="44">
        <f t="shared" si="21"/>
        <v>52.2</v>
      </c>
      <c r="W172" s="40">
        <v>68000</v>
      </c>
      <c r="X172" s="45">
        <f t="shared" si="22"/>
        <v>19.100000000000001</v>
      </c>
      <c r="Y172" s="41">
        <v>0</v>
      </c>
      <c r="Z172" s="45">
        <f t="shared" si="23"/>
        <v>0</v>
      </c>
      <c r="AA172" s="41">
        <f t="shared" si="24"/>
        <v>356000</v>
      </c>
      <c r="AB172" s="41">
        <v>0</v>
      </c>
    </row>
    <row r="173" spans="1:28" s="14" customFormat="1">
      <c r="A173" s="170"/>
      <c r="B173" s="8">
        <v>155</v>
      </c>
      <c r="C173" s="48" t="s">
        <v>184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9">
        <v>221929</v>
      </c>
      <c r="N173" s="8">
        <v>155</v>
      </c>
      <c r="O173" s="49">
        <v>0</v>
      </c>
      <c r="P173" s="49">
        <f t="shared" si="18"/>
        <v>221929</v>
      </c>
      <c r="Q173" s="10">
        <v>0</v>
      </c>
      <c r="R173" s="11">
        <v>0</v>
      </c>
      <c r="S173" s="8">
        <v>0</v>
      </c>
      <c r="T173" s="11">
        <v>0</v>
      </c>
      <c r="U173" s="8">
        <v>0</v>
      </c>
      <c r="V173" s="11">
        <v>0</v>
      </c>
      <c r="W173" s="8">
        <v>0</v>
      </c>
      <c r="X173" s="12">
        <v>0</v>
      </c>
      <c r="Y173" s="13">
        <v>0</v>
      </c>
      <c r="Z173" s="12">
        <v>0</v>
      </c>
      <c r="AA173" s="13">
        <f t="shared" si="24"/>
        <v>0</v>
      </c>
      <c r="AB173" s="13">
        <v>0</v>
      </c>
    </row>
    <row r="174" spans="1:28" s="14" customFormat="1">
      <c r="A174" s="170"/>
      <c r="B174" s="40">
        <v>156</v>
      </c>
      <c r="C174" s="40" t="s">
        <v>185</v>
      </c>
      <c r="D174" s="40">
        <v>0</v>
      </c>
      <c r="E174" s="40">
        <v>0</v>
      </c>
      <c r="F174" s="40">
        <v>24892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2">
        <v>0</v>
      </c>
      <c r="N174" s="40">
        <v>156</v>
      </c>
      <c r="O174" s="42">
        <v>0</v>
      </c>
      <c r="P174" s="42">
        <f t="shared" si="18"/>
        <v>24892</v>
      </c>
      <c r="Q174" s="43">
        <v>0</v>
      </c>
      <c r="R174" s="44">
        <f t="shared" si="19"/>
        <v>0</v>
      </c>
      <c r="S174" s="40">
        <v>0</v>
      </c>
      <c r="T174" s="44">
        <f t="shared" si="20"/>
        <v>0</v>
      </c>
      <c r="U174" s="40">
        <v>24892</v>
      </c>
      <c r="V174" s="44">
        <f t="shared" si="21"/>
        <v>100</v>
      </c>
      <c r="W174" s="40">
        <v>0</v>
      </c>
      <c r="X174" s="45">
        <f t="shared" si="22"/>
        <v>0</v>
      </c>
      <c r="Y174" s="41">
        <v>0</v>
      </c>
      <c r="Z174" s="45">
        <f t="shared" si="23"/>
        <v>0</v>
      </c>
      <c r="AA174" s="41">
        <f t="shared" si="24"/>
        <v>24892</v>
      </c>
      <c r="AB174" s="41">
        <v>0</v>
      </c>
    </row>
    <row r="175" spans="1:28" s="14" customFormat="1">
      <c r="A175" s="170"/>
      <c r="B175" s="27">
        <v>157</v>
      </c>
      <c r="C175" s="40" t="s">
        <v>186</v>
      </c>
      <c r="D175" s="40">
        <v>0</v>
      </c>
      <c r="E175" s="40">
        <v>0</v>
      </c>
      <c r="F175" s="40">
        <v>401500</v>
      </c>
      <c r="G175" s="40">
        <v>440000</v>
      </c>
      <c r="H175" s="40">
        <v>0</v>
      </c>
      <c r="I175" s="40">
        <v>0</v>
      </c>
      <c r="J175" s="40">
        <v>7500</v>
      </c>
      <c r="K175" s="40">
        <v>1</v>
      </c>
      <c r="L175" s="40">
        <v>0</v>
      </c>
      <c r="M175" s="42">
        <v>0</v>
      </c>
      <c r="N175" s="27">
        <v>157</v>
      </c>
      <c r="O175" s="42">
        <v>0</v>
      </c>
      <c r="P175" s="42">
        <f t="shared" si="18"/>
        <v>849000</v>
      </c>
      <c r="Q175" s="86">
        <v>494000</v>
      </c>
      <c r="R175" s="87">
        <f t="shared" si="19"/>
        <v>90.3</v>
      </c>
      <c r="S175" s="70">
        <v>53000</v>
      </c>
      <c r="T175" s="87">
        <f t="shared" si="20"/>
        <v>9.6999999999999993</v>
      </c>
      <c r="U175" s="70">
        <v>0</v>
      </c>
      <c r="V175" s="87">
        <f t="shared" si="21"/>
        <v>0</v>
      </c>
      <c r="W175" s="70">
        <v>0</v>
      </c>
      <c r="X175" s="88">
        <f t="shared" si="22"/>
        <v>0</v>
      </c>
      <c r="Y175" s="46">
        <v>0</v>
      </c>
      <c r="Z175" s="88">
        <f t="shared" si="23"/>
        <v>0</v>
      </c>
      <c r="AA175" s="46">
        <f t="shared" si="24"/>
        <v>547000</v>
      </c>
      <c r="AB175" s="46">
        <v>0</v>
      </c>
    </row>
    <row r="176" spans="1:28" s="14" customFormat="1">
      <c r="A176" s="170"/>
      <c r="B176" s="8">
        <v>158</v>
      </c>
      <c r="C176" s="27" t="s">
        <v>187</v>
      </c>
      <c r="D176" s="27">
        <v>0</v>
      </c>
      <c r="E176" s="27">
        <v>0</v>
      </c>
      <c r="F176" s="27">
        <v>0</v>
      </c>
      <c r="G176" s="27">
        <v>174721</v>
      </c>
      <c r="H176" s="27">
        <v>0</v>
      </c>
      <c r="I176" s="27">
        <v>0</v>
      </c>
      <c r="J176" s="27">
        <v>10256</v>
      </c>
      <c r="K176" s="27">
        <v>1</v>
      </c>
      <c r="L176" s="27">
        <v>0</v>
      </c>
      <c r="M176" s="28">
        <v>0</v>
      </c>
      <c r="N176" s="8">
        <v>158</v>
      </c>
      <c r="O176" s="28">
        <v>0</v>
      </c>
      <c r="P176" s="28">
        <f t="shared" si="18"/>
        <v>184977</v>
      </c>
      <c r="Q176" s="29">
        <v>184977</v>
      </c>
      <c r="R176" s="30">
        <f t="shared" si="19"/>
        <v>100</v>
      </c>
      <c r="S176" s="27">
        <v>0</v>
      </c>
      <c r="T176" s="30">
        <f t="shared" si="20"/>
        <v>0</v>
      </c>
      <c r="U176" s="27">
        <v>0</v>
      </c>
      <c r="V176" s="30">
        <f t="shared" si="21"/>
        <v>0</v>
      </c>
      <c r="W176" s="27">
        <v>0</v>
      </c>
      <c r="X176" s="31">
        <f t="shared" si="22"/>
        <v>0</v>
      </c>
      <c r="Y176" s="32">
        <v>0</v>
      </c>
      <c r="Z176" s="31">
        <f t="shared" si="23"/>
        <v>0</v>
      </c>
      <c r="AA176" s="32">
        <f t="shared" si="24"/>
        <v>184977</v>
      </c>
      <c r="AB176" s="32">
        <v>0</v>
      </c>
    </row>
    <row r="177" spans="1:28" s="14" customFormat="1">
      <c r="A177" s="170"/>
      <c r="B177" s="21">
        <v>159</v>
      </c>
      <c r="C177" s="21" t="s">
        <v>188</v>
      </c>
      <c r="D177" s="21">
        <v>0</v>
      </c>
      <c r="E177" s="21">
        <v>0</v>
      </c>
      <c r="F177" s="21">
        <v>0</v>
      </c>
      <c r="G177" s="21">
        <v>0</v>
      </c>
      <c r="H177" s="21">
        <v>46746</v>
      </c>
      <c r="I177" s="21">
        <v>1</v>
      </c>
      <c r="J177" s="21">
        <v>163641</v>
      </c>
      <c r="K177" s="21">
        <v>3</v>
      </c>
      <c r="L177" s="21">
        <v>0</v>
      </c>
      <c r="M177" s="22">
        <v>3352</v>
      </c>
      <c r="N177" s="21">
        <v>159</v>
      </c>
      <c r="O177" s="22">
        <v>0</v>
      </c>
      <c r="P177" s="22">
        <f t="shared" si="18"/>
        <v>213739</v>
      </c>
      <c r="Q177" s="23">
        <v>185762</v>
      </c>
      <c r="R177" s="24">
        <f t="shared" si="19"/>
        <v>100</v>
      </c>
      <c r="S177" s="21">
        <v>0</v>
      </c>
      <c r="T177" s="24">
        <f t="shared" si="20"/>
        <v>0</v>
      </c>
      <c r="U177" s="21">
        <v>0</v>
      </c>
      <c r="V177" s="24">
        <f t="shared" si="21"/>
        <v>0</v>
      </c>
      <c r="W177" s="21">
        <v>0</v>
      </c>
      <c r="X177" s="25">
        <f t="shared" si="22"/>
        <v>0</v>
      </c>
      <c r="Y177" s="26">
        <v>0</v>
      </c>
      <c r="Z177" s="25">
        <f t="shared" si="23"/>
        <v>0</v>
      </c>
      <c r="AA177" s="26">
        <f t="shared" si="24"/>
        <v>185762</v>
      </c>
      <c r="AB177" s="26">
        <v>0</v>
      </c>
    </row>
    <row r="178" spans="1:28" s="14" customFormat="1">
      <c r="A178" s="170"/>
      <c r="B178" s="21">
        <v>160</v>
      </c>
      <c r="C178" s="21" t="s">
        <v>189</v>
      </c>
      <c r="D178" s="21">
        <v>0</v>
      </c>
      <c r="E178" s="21">
        <v>0</v>
      </c>
      <c r="F178" s="21">
        <v>0</v>
      </c>
      <c r="G178" s="21">
        <v>8630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2">
        <v>0</v>
      </c>
      <c r="N178" s="21">
        <v>160</v>
      </c>
      <c r="O178" s="22">
        <v>0</v>
      </c>
      <c r="P178" s="22">
        <f t="shared" si="18"/>
        <v>8630</v>
      </c>
      <c r="Q178" s="23">
        <v>8630</v>
      </c>
      <c r="R178" s="24">
        <f t="shared" si="19"/>
        <v>100</v>
      </c>
      <c r="S178" s="21">
        <v>0</v>
      </c>
      <c r="T178" s="24">
        <f t="shared" si="20"/>
        <v>0</v>
      </c>
      <c r="U178" s="21">
        <v>0</v>
      </c>
      <c r="V178" s="24">
        <f t="shared" si="21"/>
        <v>0</v>
      </c>
      <c r="W178" s="21">
        <v>0</v>
      </c>
      <c r="X178" s="25">
        <f t="shared" si="22"/>
        <v>0</v>
      </c>
      <c r="Y178" s="26">
        <v>0</v>
      </c>
      <c r="Z178" s="25">
        <f t="shared" si="23"/>
        <v>0</v>
      </c>
      <c r="AA178" s="26">
        <f t="shared" si="24"/>
        <v>8630</v>
      </c>
      <c r="AB178" s="26">
        <v>0</v>
      </c>
    </row>
    <row r="179" spans="1:28" s="14" customFormat="1">
      <c r="A179" s="170"/>
      <c r="B179" s="21">
        <v>161</v>
      </c>
      <c r="C179" s="21" t="s">
        <v>190</v>
      </c>
      <c r="D179" s="21">
        <v>0</v>
      </c>
      <c r="E179" s="21">
        <v>0</v>
      </c>
      <c r="F179" s="21">
        <v>1967</v>
      </c>
      <c r="G179" s="21">
        <v>4590</v>
      </c>
      <c r="H179" s="21">
        <v>0</v>
      </c>
      <c r="I179" s="21">
        <v>0</v>
      </c>
      <c r="J179" s="21">
        <v>27075</v>
      </c>
      <c r="K179" s="21">
        <v>1</v>
      </c>
      <c r="L179" s="21">
        <v>0</v>
      </c>
      <c r="M179" s="22">
        <v>0</v>
      </c>
      <c r="N179" s="21">
        <v>161</v>
      </c>
      <c r="O179" s="22">
        <v>0</v>
      </c>
      <c r="P179" s="22">
        <f t="shared" si="18"/>
        <v>33632</v>
      </c>
      <c r="Q179" s="23">
        <v>26806</v>
      </c>
      <c r="R179" s="24">
        <f t="shared" si="19"/>
        <v>80.3</v>
      </c>
      <c r="S179" s="21">
        <v>6556</v>
      </c>
      <c r="T179" s="24">
        <f t="shared" si="20"/>
        <v>19.7</v>
      </c>
      <c r="U179" s="21">
        <v>0</v>
      </c>
      <c r="V179" s="24">
        <f t="shared" si="21"/>
        <v>0</v>
      </c>
      <c r="W179" s="21">
        <v>0</v>
      </c>
      <c r="X179" s="25">
        <f t="shared" si="22"/>
        <v>0</v>
      </c>
      <c r="Y179" s="26">
        <v>0</v>
      </c>
      <c r="Z179" s="25">
        <f t="shared" si="23"/>
        <v>0</v>
      </c>
      <c r="AA179" s="26">
        <f t="shared" si="24"/>
        <v>33362</v>
      </c>
      <c r="AB179" s="26">
        <v>0</v>
      </c>
    </row>
    <row r="180" spans="1:28" s="14" customFormat="1" ht="12" thickBot="1">
      <c r="A180" s="170"/>
      <c r="B180" s="27">
        <v>162</v>
      </c>
      <c r="C180" s="54" t="s">
        <v>191</v>
      </c>
      <c r="D180" s="54">
        <v>0</v>
      </c>
      <c r="E180" s="54">
        <v>0</v>
      </c>
      <c r="F180" s="54">
        <v>155580</v>
      </c>
      <c r="G180" s="54">
        <v>0</v>
      </c>
      <c r="H180" s="54">
        <v>0</v>
      </c>
      <c r="I180" s="54">
        <v>0</v>
      </c>
      <c r="J180" s="54">
        <v>23286</v>
      </c>
      <c r="K180" s="54">
        <v>1</v>
      </c>
      <c r="L180" s="54">
        <v>0</v>
      </c>
      <c r="M180" s="113">
        <v>0</v>
      </c>
      <c r="N180" s="27">
        <v>162</v>
      </c>
      <c r="O180" s="113">
        <v>0</v>
      </c>
      <c r="P180" s="113">
        <f t="shared" si="18"/>
        <v>178866</v>
      </c>
      <c r="Q180" s="114">
        <v>0</v>
      </c>
      <c r="R180" s="115">
        <f t="shared" si="19"/>
        <v>0</v>
      </c>
      <c r="S180" s="54">
        <v>178866</v>
      </c>
      <c r="T180" s="115">
        <f t="shared" si="20"/>
        <v>100</v>
      </c>
      <c r="U180" s="54">
        <v>0</v>
      </c>
      <c r="V180" s="115">
        <f t="shared" si="21"/>
        <v>0</v>
      </c>
      <c r="W180" s="54">
        <v>0</v>
      </c>
      <c r="X180" s="116">
        <f t="shared" si="22"/>
        <v>0</v>
      </c>
      <c r="Y180" s="117">
        <v>0</v>
      </c>
      <c r="Z180" s="116">
        <f t="shared" si="23"/>
        <v>0</v>
      </c>
      <c r="AA180" s="117">
        <f t="shared" si="24"/>
        <v>178866</v>
      </c>
      <c r="AB180" s="117">
        <v>0</v>
      </c>
    </row>
    <row r="181" spans="1:28" s="14" customFormat="1" ht="12" thickTop="1">
      <c r="A181" s="170"/>
      <c r="B181" s="55"/>
      <c r="C181" s="111" t="s">
        <v>11</v>
      </c>
      <c r="D181" s="111">
        <f t="shared" ref="D181:AA181" si="27">SUM(D168:D180)</f>
        <v>164000</v>
      </c>
      <c r="E181" s="111">
        <f t="shared" si="27"/>
        <v>31000</v>
      </c>
      <c r="F181" s="111">
        <f t="shared" si="27"/>
        <v>961969</v>
      </c>
      <c r="G181" s="111">
        <f t="shared" si="27"/>
        <v>634241</v>
      </c>
      <c r="H181" s="111">
        <f t="shared" si="27"/>
        <v>46746</v>
      </c>
      <c r="I181" s="111">
        <f t="shared" si="27"/>
        <v>1</v>
      </c>
      <c r="J181" s="111">
        <f t="shared" si="27"/>
        <v>277109</v>
      </c>
      <c r="K181" s="111">
        <f t="shared" si="27"/>
        <v>8</v>
      </c>
      <c r="L181" s="111">
        <f t="shared" si="27"/>
        <v>0</v>
      </c>
      <c r="M181" s="111">
        <f t="shared" si="27"/>
        <v>225281</v>
      </c>
      <c r="N181" s="111"/>
      <c r="O181" s="111">
        <f t="shared" si="27"/>
        <v>106346</v>
      </c>
      <c r="P181" s="111">
        <f t="shared" si="27"/>
        <v>2446692</v>
      </c>
      <c r="Q181" s="111">
        <f t="shared" si="27"/>
        <v>1057172</v>
      </c>
      <c r="R181" s="112">
        <f t="shared" si="19"/>
        <v>56.9</v>
      </c>
      <c r="S181" s="111">
        <f t="shared" si="27"/>
        <v>238422</v>
      </c>
      <c r="T181" s="112">
        <f t="shared" si="20"/>
        <v>12.8</v>
      </c>
      <c r="U181" s="111">
        <f t="shared" si="27"/>
        <v>210892</v>
      </c>
      <c r="V181" s="112">
        <f t="shared" si="21"/>
        <v>11.3</v>
      </c>
      <c r="W181" s="111">
        <f t="shared" si="27"/>
        <v>351982</v>
      </c>
      <c r="X181" s="112">
        <f t="shared" si="22"/>
        <v>18.899999999999999</v>
      </c>
      <c r="Y181" s="111">
        <f t="shared" si="27"/>
        <v>0</v>
      </c>
      <c r="Z181" s="112">
        <f t="shared" si="23"/>
        <v>0</v>
      </c>
      <c r="AA181" s="111">
        <f t="shared" si="27"/>
        <v>1858468</v>
      </c>
      <c r="AB181" s="111">
        <f>SUM(AB168:AB180)</f>
        <v>0</v>
      </c>
    </row>
    <row r="182" spans="1:28" s="14" customFormat="1">
      <c r="A182" s="171"/>
      <c r="B182" s="59"/>
      <c r="C182" s="162"/>
      <c r="D182" s="161"/>
      <c r="E182" s="118"/>
      <c r="F182" s="118"/>
      <c r="G182" s="118"/>
      <c r="H182" s="118"/>
      <c r="I182" s="118"/>
      <c r="J182" s="118"/>
      <c r="K182" s="118"/>
      <c r="L182" s="118"/>
      <c r="M182" s="119"/>
      <c r="N182" s="59"/>
      <c r="O182" s="119"/>
      <c r="P182" s="119"/>
      <c r="Q182" s="63"/>
      <c r="R182" s="64"/>
      <c r="S182" s="61"/>
      <c r="T182" s="64"/>
      <c r="U182" s="93"/>
      <c r="V182" s="95"/>
      <c r="W182" s="93"/>
      <c r="X182" s="96"/>
      <c r="Y182" s="93"/>
      <c r="Z182" s="96"/>
      <c r="AA182" s="93"/>
      <c r="AB182" s="93"/>
    </row>
    <row r="183" spans="1:28" s="14" customFormat="1">
      <c r="A183" s="169" t="s">
        <v>192</v>
      </c>
      <c r="B183" s="27">
        <v>163</v>
      </c>
      <c r="C183" s="27" t="s">
        <v>193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8">
        <v>0</v>
      </c>
      <c r="N183" s="27">
        <v>163</v>
      </c>
      <c r="O183" s="28">
        <v>211947</v>
      </c>
      <c r="P183" s="28">
        <f t="shared" si="18"/>
        <v>211947</v>
      </c>
      <c r="Q183" s="29">
        <v>211947</v>
      </c>
      <c r="R183" s="30">
        <f t="shared" si="19"/>
        <v>100</v>
      </c>
      <c r="S183" s="27">
        <v>0</v>
      </c>
      <c r="T183" s="30">
        <f t="shared" si="20"/>
        <v>0</v>
      </c>
      <c r="U183" s="27">
        <v>0</v>
      </c>
      <c r="V183" s="30">
        <f t="shared" si="21"/>
        <v>0</v>
      </c>
      <c r="W183" s="27">
        <v>0</v>
      </c>
      <c r="X183" s="31">
        <f t="shared" si="22"/>
        <v>0</v>
      </c>
      <c r="Y183" s="32">
        <v>0</v>
      </c>
      <c r="Z183" s="31">
        <f t="shared" si="23"/>
        <v>0</v>
      </c>
      <c r="AA183" s="32">
        <f t="shared" si="24"/>
        <v>211947</v>
      </c>
      <c r="AB183" s="32">
        <v>0</v>
      </c>
    </row>
    <row r="184" spans="1:28" s="14" customFormat="1">
      <c r="A184" s="170"/>
      <c r="B184" s="105">
        <v>164</v>
      </c>
      <c r="C184" s="104" t="s">
        <v>194</v>
      </c>
      <c r="D184" s="105">
        <v>0</v>
      </c>
      <c r="E184" s="105">
        <v>0</v>
      </c>
      <c r="F184" s="105">
        <v>0</v>
      </c>
      <c r="G184" s="105">
        <v>0</v>
      </c>
      <c r="H184" s="105">
        <v>0</v>
      </c>
      <c r="I184" s="105">
        <v>0</v>
      </c>
      <c r="J184" s="105">
        <v>33582</v>
      </c>
      <c r="K184" s="105">
        <v>3</v>
      </c>
      <c r="L184" s="105">
        <v>0</v>
      </c>
      <c r="M184" s="106">
        <v>0</v>
      </c>
      <c r="N184" s="105">
        <v>164</v>
      </c>
      <c r="O184" s="106">
        <v>93311</v>
      </c>
      <c r="P184" s="106">
        <f t="shared" si="18"/>
        <v>126893</v>
      </c>
      <c r="Q184" s="107">
        <v>126893</v>
      </c>
      <c r="R184" s="108">
        <f t="shared" si="19"/>
        <v>100</v>
      </c>
      <c r="S184" s="105">
        <v>0</v>
      </c>
      <c r="T184" s="108">
        <f t="shared" si="20"/>
        <v>0</v>
      </c>
      <c r="U184" s="105">
        <v>0</v>
      </c>
      <c r="V184" s="108">
        <f t="shared" si="21"/>
        <v>0</v>
      </c>
      <c r="W184" s="105">
        <v>0</v>
      </c>
      <c r="X184" s="109">
        <f t="shared" si="22"/>
        <v>0</v>
      </c>
      <c r="Y184" s="110">
        <v>0</v>
      </c>
      <c r="Z184" s="109">
        <f t="shared" si="23"/>
        <v>0</v>
      </c>
      <c r="AA184" s="110">
        <f t="shared" si="24"/>
        <v>126893</v>
      </c>
      <c r="AB184" s="110">
        <v>0</v>
      </c>
    </row>
    <row r="185" spans="1:28" s="14" customFormat="1">
      <c r="A185" s="170"/>
      <c r="B185" s="27">
        <v>165</v>
      </c>
      <c r="C185" s="104" t="s">
        <v>195</v>
      </c>
      <c r="D185" s="105">
        <v>0</v>
      </c>
      <c r="E185" s="105">
        <v>0</v>
      </c>
      <c r="F185" s="105">
        <v>0</v>
      </c>
      <c r="G185" s="105">
        <v>0</v>
      </c>
      <c r="H185" s="105">
        <v>0</v>
      </c>
      <c r="I185" s="105">
        <v>0</v>
      </c>
      <c r="J185" s="105">
        <v>0</v>
      </c>
      <c r="K185" s="105">
        <v>0</v>
      </c>
      <c r="L185" s="105">
        <v>0</v>
      </c>
      <c r="M185" s="106">
        <v>0</v>
      </c>
      <c r="N185" s="27">
        <v>165</v>
      </c>
      <c r="O185" s="106">
        <v>10223</v>
      </c>
      <c r="P185" s="106">
        <f t="shared" si="18"/>
        <v>10223</v>
      </c>
      <c r="Q185" s="107">
        <v>9957</v>
      </c>
      <c r="R185" s="108">
        <f t="shared" si="19"/>
        <v>100</v>
      </c>
      <c r="S185" s="105">
        <v>0</v>
      </c>
      <c r="T185" s="108">
        <f t="shared" si="20"/>
        <v>0</v>
      </c>
      <c r="U185" s="105">
        <v>0</v>
      </c>
      <c r="V185" s="108">
        <f t="shared" si="21"/>
        <v>0</v>
      </c>
      <c r="W185" s="105">
        <v>0</v>
      </c>
      <c r="X185" s="109">
        <f t="shared" si="22"/>
        <v>0</v>
      </c>
      <c r="Y185" s="110">
        <v>0</v>
      </c>
      <c r="Z185" s="109">
        <f t="shared" si="23"/>
        <v>0</v>
      </c>
      <c r="AA185" s="110">
        <f t="shared" si="24"/>
        <v>9957</v>
      </c>
      <c r="AB185" s="110">
        <v>0</v>
      </c>
    </row>
    <row r="186" spans="1:28" s="14" customFormat="1">
      <c r="A186" s="170"/>
      <c r="B186" s="105">
        <v>166</v>
      </c>
      <c r="C186" s="21" t="s">
        <v>196</v>
      </c>
      <c r="D186" s="21">
        <v>0</v>
      </c>
      <c r="E186" s="21">
        <v>0</v>
      </c>
      <c r="F186" s="21">
        <v>19200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2">
        <v>0</v>
      </c>
      <c r="N186" s="105">
        <v>166</v>
      </c>
      <c r="O186" s="22">
        <v>0</v>
      </c>
      <c r="P186" s="22">
        <f t="shared" si="18"/>
        <v>19200</v>
      </c>
      <c r="Q186" s="23">
        <v>16320</v>
      </c>
      <c r="R186" s="24">
        <f t="shared" si="19"/>
        <v>100</v>
      </c>
      <c r="S186" s="21">
        <v>0</v>
      </c>
      <c r="T186" s="24">
        <f t="shared" si="20"/>
        <v>0</v>
      </c>
      <c r="U186" s="21">
        <v>0</v>
      </c>
      <c r="V186" s="24">
        <f t="shared" si="21"/>
        <v>0</v>
      </c>
      <c r="W186" s="21">
        <v>0</v>
      </c>
      <c r="X186" s="25">
        <f t="shared" si="22"/>
        <v>0</v>
      </c>
      <c r="Y186" s="26">
        <v>0</v>
      </c>
      <c r="Z186" s="25">
        <f t="shared" si="23"/>
        <v>0</v>
      </c>
      <c r="AA186" s="26">
        <f t="shared" si="24"/>
        <v>16320</v>
      </c>
      <c r="AB186" s="26">
        <v>0</v>
      </c>
    </row>
    <row r="187" spans="1:28" s="14" customFormat="1">
      <c r="A187" s="170"/>
      <c r="B187" s="35">
        <v>167</v>
      </c>
      <c r="C187" s="35" t="s">
        <v>197</v>
      </c>
      <c r="D187" s="35">
        <v>0</v>
      </c>
      <c r="E187" s="35">
        <v>0</v>
      </c>
      <c r="F187" s="35">
        <v>0</v>
      </c>
      <c r="G187" s="35">
        <v>13750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6">
        <v>0</v>
      </c>
      <c r="N187" s="35">
        <v>167</v>
      </c>
      <c r="O187" s="36">
        <v>0</v>
      </c>
      <c r="P187" s="36">
        <f t="shared" si="18"/>
        <v>13750</v>
      </c>
      <c r="Q187" s="66">
        <v>0</v>
      </c>
      <c r="R187" s="67">
        <f t="shared" si="19"/>
        <v>0</v>
      </c>
      <c r="S187" s="35">
        <v>10150</v>
      </c>
      <c r="T187" s="67">
        <f t="shared" si="20"/>
        <v>100</v>
      </c>
      <c r="U187" s="35">
        <v>0</v>
      </c>
      <c r="V187" s="67">
        <f t="shared" si="21"/>
        <v>0</v>
      </c>
      <c r="W187" s="35">
        <v>0</v>
      </c>
      <c r="X187" s="68">
        <f t="shared" si="22"/>
        <v>0</v>
      </c>
      <c r="Y187" s="33">
        <v>0</v>
      </c>
      <c r="Z187" s="68">
        <f t="shared" si="23"/>
        <v>0</v>
      </c>
      <c r="AA187" s="33">
        <f t="shared" si="24"/>
        <v>10150</v>
      </c>
      <c r="AB187" s="33">
        <v>0</v>
      </c>
    </row>
    <row r="188" spans="1:28" s="14" customFormat="1">
      <c r="A188" s="170"/>
      <c r="B188" s="120">
        <v>168</v>
      </c>
      <c r="C188" s="40" t="s">
        <v>198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2">
        <v>0</v>
      </c>
      <c r="N188" s="120">
        <v>168</v>
      </c>
      <c r="O188" s="42">
        <v>18576</v>
      </c>
      <c r="P188" s="42">
        <f t="shared" si="18"/>
        <v>18576</v>
      </c>
      <c r="Q188" s="43">
        <v>18576</v>
      </c>
      <c r="R188" s="44">
        <f t="shared" si="19"/>
        <v>100</v>
      </c>
      <c r="S188" s="40">
        <v>0</v>
      </c>
      <c r="T188" s="44">
        <f t="shared" si="20"/>
        <v>0</v>
      </c>
      <c r="U188" s="40">
        <v>0</v>
      </c>
      <c r="V188" s="44">
        <f t="shared" si="21"/>
        <v>0</v>
      </c>
      <c r="W188" s="40">
        <v>0</v>
      </c>
      <c r="X188" s="45">
        <f t="shared" si="22"/>
        <v>0</v>
      </c>
      <c r="Y188" s="41">
        <v>0</v>
      </c>
      <c r="Z188" s="45">
        <f t="shared" si="23"/>
        <v>0</v>
      </c>
      <c r="AA188" s="41">
        <f t="shared" si="24"/>
        <v>18576</v>
      </c>
      <c r="AB188" s="41">
        <v>0</v>
      </c>
    </row>
    <row r="189" spans="1:28" s="14" customFormat="1">
      <c r="A189" s="170"/>
      <c r="B189" s="27">
        <v>169</v>
      </c>
      <c r="C189" s="27" t="s">
        <v>199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29200</v>
      </c>
      <c r="K189" s="27">
        <v>1</v>
      </c>
      <c r="L189" s="27">
        <v>0</v>
      </c>
      <c r="M189" s="28">
        <v>0</v>
      </c>
      <c r="N189" s="27">
        <v>169</v>
      </c>
      <c r="O189" s="28">
        <v>785000</v>
      </c>
      <c r="P189" s="28">
        <f t="shared" si="18"/>
        <v>814200</v>
      </c>
      <c r="Q189" s="29">
        <v>215200</v>
      </c>
      <c r="R189" s="30">
        <f t="shared" si="19"/>
        <v>100</v>
      </c>
      <c r="S189" s="27">
        <v>0</v>
      </c>
      <c r="T189" s="30">
        <f t="shared" si="20"/>
        <v>0</v>
      </c>
      <c r="U189" s="27">
        <v>0</v>
      </c>
      <c r="V189" s="30">
        <f t="shared" si="21"/>
        <v>0</v>
      </c>
      <c r="W189" s="27">
        <v>0</v>
      </c>
      <c r="X189" s="31">
        <f t="shared" si="22"/>
        <v>0</v>
      </c>
      <c r="Y189" s="32">
        <v>0</v>
      </c>
      <c r="Z189" s="31">
        <f t="shared" si="23"/>
        <v>0</v>
      </c>
      <c r="AA189" s="32">
        <f t="shared" si="24"/>
        <v>215200</v>
      </c>
      <c r="AB189" s="32">
        <v>0</v>
      </c>
    </row>
    <row r="190" spans="1:28" s="14" customFormat="1">
      <c r="A190" s="170"/>
      <c r="B190" s="105">
        <v>170</v>
      </c>
      <c r="C190" s="21" t="s">
        <v>200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2">
        <v>0</v>
      </c>
      <c r="N190" s="105">
        <v>170</v>
      </c>
      <c r="O190" s="22">
        <v>445643</v>
      </c>
      <c r="P190" s="22">
        <f t="shared" si="18"/>
        <v>445643</v>
      </c>
      <c r="Q190" s="23">
        <v>30965</v>
      </c>
      <c r="R190" s="24">
        <f t="shared" si="19"/>
        <v>100</v>
      </c>
      <c r="S190" s="21">
        <v>0</v>
      </c>
      <c r="T190" s="24">
        <f t="shared" si="20"/>
        <v>0</v>
      </c>
      <c r="U190" s="21">
        <v>0</v>
      </c>
      <c r="V190" s="24">
        <f t="shared" si="21"/>
        <v>0</v>
      </c>
      <c r="W190" s="21">
        <v>0</v>
      </c>
      <c r="X190" s="25">
        <f t="shared" si="22"/>
        <v>0</v>
      </c>
      <c r="Y190" s="26">
        <v>0</v>
      </c>
      <c r="Z190" s="25">
        <f t="shared" si="23"/>
        <v>0</v>
      </c>
      <c r="AA190" s="26">
        <f t="shared" si="24"/>
        <v>30965</v>
      </c>
      <c r="AB190" s="26">
        <v>0</v>
      </c>
    </row>
    <row r="191" spans="1:28" s="14" customFormat="1">
      <c r="A191" s="170"/>
      <c r="B191" s="32">
        <v>171</v>
      </c>
      <c r="C191" s="26" t="s">
        <v>201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78">
        <v>0</v>
      </c>
      <c r="N191" s="32">
        <v>171</v>
      </c>
      <c r="O191" s="78">
        <v>42100</v>
      </c>
      <c r="P191" s="78">
        <f t="shared" si="18"/>
        <v>42100</v>
      </c>
      <c r="Q191" s="23">
        <v>27109</v>
      </c>
      <c r="R191" s="24">
        <f t="shared" si="19"/>
        <v>100</v>
      </c>
      <c r="S191" s="21">
        <v>0</v>
      </c>
      <c r="T191" s="24">
        <f t="shared" si="20"/>
        <v>0</v>
      </c>
      <c r="U191" s="21">
        <v>0</v>
      </c>
      <c r="V191" s="24">
        <f t="shared" si="21"/>
        <v>0</v>
      </c>
      <c r="W191" s="21">
        <v>0</v>
      </c>
      <c r="X191" s="25">
        <f t="shared" si="22"/>
        <v>0</v>
      </c>
      <c r="Y191" s="26">
        <v>0</v>
      </c>
      <c r="Z191" s="25">
        <f t="shared" si="23"/>
        <v>0</v>
      </c>
      <c r="AA191" s="26">
        <f t="shared" si="24"/>
        <v>27109</v>
      </c>
      <c r="AB191" s="26">
        <v>0</v>
      </c>
    </row>
    <row r="192" spans="1:28" s="14" customFormat="1">
      <c r="A192" s="170"/>
      <c r="B192" s="110">
        <v>172</v>
      </c>
      <c r="C192" s="26" t="s">
        <v>202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78">
        <v>0</v>
      </c>
      <c r="N192" s="110">
        <v>172</v>
      </c>
      <c r="O192" s="78">
        <v>94900</v>
      </c>
      <c r="P192" s="78">
        <f t="shared" si="18"/>
        <v>94900</v>
      </c>
      <c r="Q192" s="23">
        <v>33162</v>
      </c>
      <c r="R192" s="24">
        <f t="shared" si="19"/>
        <v>100</v>
      </c>
      <c r="S192" s="21">
        <v>0</v>
      </c>
      <c r="T192" s="24">
        <f t="shared" si="20"/>
        <v>0</v>
      </c>
      <c r="U192" s="21">
        <v>0</v>
      </c>
      <c r="V192" s="24">
        <f t="shared" si="21"/>
        <v>0</v>
      </c>
      <c r="W192" s="21">
        <v>0</v>
      </c>
      <c r="X192" s="25">
        <f t="shared" si="22"/>
        <v>0</v>
      </c>
      <c r="Y192" s="26">
        <v>0</v>
      </c>
      <c r="Z192" s="25">
        <f t="shared" si="23"/>
        <v>0</v>
      </c>
      <c r="AA192" s="26">
        <f t="shared" si="24"/>
        <v>33162</v>
      </c>
      <c r="AB192" s="26">
        <v>0</v>
      </c>
    </row>
    <row r="193" spans="1:28" s="14" customFormat="1">
      <c r="A193" s="170"/>
      <c r="B193" s="32">
        <v>173</v>
      </c>
      <c r="C193" s="26" t="s">
        <v>203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78">
        <v>0</v>
      </c>
      <c r="N193" s="32">
        <v>173</v>
      </c>
      <c r="O193" s="78">
        <v>9800</v>
      </c>
      <c r="P193" s="78">
        <f t="shared" si="18"/>
        <v>9800</v>
      </c>
      <c r="Q193" s="23">
        <v>9800</v>
      </c>
      <c r="R193" s="24">
        <f t="shared" si="19"/>
        <v>100</v>
      </c>
      <c r="S193" s="21">
        <v>0</v>
      </c>
      <c r="T193" s="24">
        <f t="shared" si="20"/>
        <v>0</v>
      </c>
      <c r="U193" s="21">
        <v>0</v>
      </c>
      <c r="V193" s="24">
        <f t="shared" si="21"/>
        <v>0</v>
      </c>
      <c r="W193" s="21">
        <v>0</v>
      </c>
      <c r="X193" s="25">
        <f t="shared" si="22"/>
        <v>0</v>
      </c>
      <c r="Y193" s="26">
        <v>0</v>
      </c>
      <c r="Z193" s="25">
        <f t="shared" si="23"/>
        <v>0</v>
      </c>
      <c r="AA193" s="26">
        <f t="shared" si="24"/>
        <v>9800</v>
      </c>
      <c r="AB193" s="26">
        <v>0</v>
      </c>
    </row>
    <row r="194" spans="1:28" s="14" customFormat="1">
      <c r="A194" s="170"/>
      <c r="B194" s="110">
        <v>174</v>
      </c>
      <c r="C194" s="26" t="s">
        <v>204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78">
        <v>0</v>
      </c>
      <c r="N194" s="110">
        <v>174</v>
      </c>
      <c r="O194" s="78">
        <v>9900</v>
      </c>
      <c r="P194" s="78">
        <f t="shared" si="18"/>
        <v>9900</v>
      </c>
      <c r="Q194" s="23">
        <v>6982</v>
      </c>
      <c r="R194" s="24">
        <f t="shared" si="19"/>
        <v>100</v>
      </c>
      <c r="S194" s="21">
        <v>0</v>
      </c>
      <c r="T194" s="24">
        <f t="shared" si="20"/>
        <v>0</v>
      </c>
      <c r="U194" s="21">
        <v>0</v>
      </c>
      <c r="V194" s="24">
        <f t="shared" si="21"/>
        <v>0</v>
      </c>
      <c r="W194" s="21">
        <v>0</v>
      </c>
      <c r="X194" s="25">
        <f t="shared" si="22"/>
        <v>0</v>
      </c>
      <c r="Y194" s="26">
        <v>0</v>
      </c>
      <c r="Z194" s="25">
        <f t="shared" si="23"/>
        <v>0</v>
      </c>
      <c r="AA194" s="26">
        <f t="shared" si="24"/>
        <v>6982</v>
      </c>
      <c r="AB194" s="26">
        <v>0</v>
      </c>
    </row>
    <row r="195" spans="1:28" s="14" customFormat="1">
      <c r="A195" s="170"/>
      <c r="B195" s="27">
        <v>175</v>
      </c>
      <c r="C195" s="21" t="s">
        <v>205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2">
        <v>0</v>
      </c>
      <c r="N195" s="27">
        <v>175</v>
      </c>
      <c r="O195" s="22">
        <v>127750</v>
      </c>
      <c r="P195" s="22">
        <f t="shared" si="18"/>
        <v>127750</v>
      </c>
      <c r="Q195" s="23">
        <v>63806</v>
      </c>
      <c r="R195" s="24">
        <f t="shared" si="19"/>
        <v>100</v>
      </c>
      <c r="S195" s="21">
        <v>0</v>
      </c>
      <c r="T195" s="24">
        <f t="shared" si="20"/>
        <v>0</v>
      </c>
      <c r="U195" s="21">
        <v>0</v>
      </c>
      <c r="V195" s="24">
        <f t="shared" si="21"/>
        <v>0</v>
      </c>
      <c r="W195" s="21">
        <v>0</v>
      </c>
      <c r="X195" s="25">
        <f t="shared" si="22"/>
        <v>0</v>
      </c>
      <c r="Y195" s="26">
        <v>0</v>
      </c>
      <c r="Z195" s="25">
        <f t="shared" si="23"/>
        <v>0</v>
      </c>
      <c r="AA195" s="26">
        <f t="shared" si="24"/>
        <v>63806</v>
      </c>
      <c r="AB195" s="26">
        <v>0</v>
      </c>
    </row>
    <row r="196" spans="1:28" s="14" customFormat="1" ht="12" thickBot="1">
      <c r="A196" s="170"/>
      <c r="B196" s="105">
        <v>176</v>
      </c>
      <c r="C196" s="54" t="s">
        <v>206</v>
      </c>
      <c r="D196" s="54">
        <v>0</v>
      </c>
      <c r="E196" s="54">
        <v>0</v>
      </c>
      <c r="F196" s="54">
        <v>0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113">
        <v>0</v>
      </c>
      <c r="N196" s="105">
        <v>176</v>
      </c>
      <c r="O196" s="113">
        <v>6492</v>
      </c>
      <c r="P196" s="113">
        <f t="shared" si="18"/>
        <v>6492</v>
      </c>
      <c r="Q196" s="114">
        <v>3060</v>
      </c>
      <c r="R196" s="115">
        <f t="shared" si="19"/>
        <v>100</v>
      </c>
      <c r="S196" s="54">
        <v>0</v>
      </c>
      <c r="T196" s="115">
        <f t="shared" si="20"/>
        <v>0</v>
      </c>
      <c r="U196" s="54">
        <v>0</v>
      </c>
      <c r="V196" s="115">
        <f t="shared" si="21"/>
        <v>0</v>
      </c>
      <c r="W196" s="54">
        <v>0</v>
      </c>
      <c r="X196" s="116">
        <f t="shared" si="22"/>
        <v>0</v>
      </c>
      <c r="Y196" s="117">
        <v>0</v>
      </c>
      <c r="Z196" s="116">
        <f t="shared" si="23"/>
        <v>0</v>
      </c>
      <c r="AA196" s="117">
        <f t="shared" si="24"/>
        <v>3060</v>
      </c>
      <c r="AB196" s="117">
        <v>0</v>
      </c>
    </row>
    <row r="197" spans="1:28" s="14" customFormat="1" ht="12" thickTop="1">
      <c r="A197" s="170"/>
      <c r="B197" s="55"/>
      <c r="C197" s="56" t="s">
        <v>11</v>
      </c>
      <c r="D197" s="57">
        <f>SUM(D183:D196)</f>
        <v>0</v>
      </c>
      <c r="E197" s="57">
        <f t="shared" ref="E197:AB197" si="28">SUM(E183:E196)</f>
        <v>0</v>
      </c>
      <c r="F197" s="57">
        <f t="shared" si="28"/>
        <v>19200</v>
      </c>
      <c r="G197" s="57">
        <f t="shared" si="28"/>
        <v>13750</v>
      </c>
      <c r="H197" s="57">
        <f t="shared" si="28"/>
        <v>0</v>
      </c>
      <c r="I197" s="57">
        <f t="shared" si="28"/>
        <v>0</v>
      </c>
      <c r="J197" s="57">
        <f t="shared" si="28"/>
        <v>62782</v>
      </c>
      <c r="K197" s="57">
        <f t="shared" si="28"/>
        <v>4</v>
      </c>
      <c r="L197" s="57">
        <f t="shared" si="28"/>
        <v>0</v>
      </c>
      <c r="M197" s="57">
        <f t="shared" si="28"/>
        <v>0</v>
      </c>
      <c r="N197" s="57"/>
      <c r="O197" s="57">
        <f t="shared" si="28"/>
        <v>1855642</v>
      </c>
      <c r="P197" s="57">
        <f t="shared" si="28"/>
        <v>1951374</v>
      </c>
      <c r="Q197" s="57">
        <f t="shared" si="28"/>
        <v>773777</v>
      </c>
      <c r="R197" s="58">
        <f t="shared" si="19"/>
        <v>98.7</v>
      </c>
      <c r="S197" s="57">
        <f t="shared" si="28"/>
        <v>10150</v>
      </c>
      <c r="T197" s="58">
        <f t="shared" si="20"/>
        <v>1.3</v>
      </c>
      <c r="U197" s="57">
        <f t="shared" si="28"/>
        <v>0</v>
      </c>
      <c r="V197" s="58">
        <f t="shared" si="21"/>
        <v>0</v>
      </c>
      <c r="W197" s="57">
        <f t="shared" si="28"/>
        <v>0</v>
      </c>
      <c r="X197" s="58">
        <f t="shared" si="22"/>
        <v>0</v>
      </c>
      <c r="Y197" s="57">
        <f t="shared" si="28"/>
        <v>0</v>
      </c>
      <c r="Z197" s="58">
        <f t="shared" si="23"/>
        <v>0</v>
      </c>
      <c r="AA197" s="57">
        <f t="shared" si="28"/>
        <v>783927</v>
      </c>
      <c r="AB197" s="57">
        <f t="shared" si="28"/>
        <v>0</v>
      </c>
    </row>
    <row r="198" spans="1:28" s="14" customFormat="1">
      <c r="A198" s="171"/>
      <c r="B198" s="59"/>
      <c r="C198" s="60"/>
      <c r="D198" s="93"/>
      <c r="E198" s="93"/>
      <c r="F198" s="93"/>
      <c r="G198" s="93"/>
      <c r="H198" s="93"/>
      <c r="I198" s="93"/>
      <c r="J198" s="93"/>
      <c r="K198" s="93"/>
      <c r="L198" s="93"/>
      <c r="M198" s="94"/>
      <c r="N198" s="59"/>
      <c r="O198" s="94"/>
      <c r="P198" s="94"/>
      <c r="Q198" s="63"/>
      <c r="R198" s="64"/>
      <c r="S198" s="61"/>
      <c r="T198" s="64"/>
      <c r="U198" s="93"/>
      <c r="V198" s="95"/>
      <c r="W198" s="93"/>
      <c r="X198" s="96"/>
      <c r="Y198" s="93"/>
      <c r="Z198" s="96"/>
      <c r="AA198" s="93"/>
      <c r="AB198" s="93"/>
    </row>
    <row r="199" spans="1:28" s="14" customFormat="1">
      <c r="A199" s="169" t="s">
        <v>207</v>
      </c>
      <c r="B199" s="27">
        <v>177</v>
      </c>
      <c r="C199" s="27" t="s">
        <v>208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31200</v>
      </c>
      <c r="K199" s="27">
        <v>1</v>
      </c>
      <c r="L199" s="27">
        <v>0</v>
      </c>
      <c r="M199" s="28">
        <v>0</v>
      </c>
      <c r="N199" s="27">
        <v>177</v>
      </c>
      <c r="O199" s="28">
        <v>0</v>
      </c>
      <c r="P199" s="77">
        <f t="shared" si="18"/>
        <v>31200</v>
      </c>
      <c r="Q199" s="29">
        <v>31200</v>
      </c>
      <c r="R199" s="30">
        <f t="shared" si="19"/>
        <v>100</v>
      </c>
      <c r="S199" s="27">
        <v>0</v>
      </c>
      <c r="T199" s="30">
        <f t="shared" si="20"/>
        <v>0</v>
      </c>
      <c r="U199" s="27">
        <v>0</v>
      </c>
      <c r="V199" s="30">
        <f t="shared" si="21"/>
        <v>0</v>
      </c>
      <c r="W199" s="27">
        <v>0</v>
      </c>
      <c r="X199" s="31">
        <f t="shared" si="22"/>
        <v>0</v>
      </c>
      <c r="Y199" s="32">
        <v>0</v>
      </c>
      <c r="Z199" s="31">
        <f t="shared" si="23"/>
        <v>0</v>
      </c>
      <c r="AA199" s="32">
        <f t="shared" si="24"/>
        <v>31200</v>
      </c>
      <c r="AB199" s="32">
        <v>0</v>
      </c>
    </row>
    <row r="200" spans="1:28" s="14" customFormat="1">
      <c r="A200" s="170"/>
      <c r="B200" s="105">
        <v>178</v>
      </c>
      <c r="C200" s="104" t="s">
        <v>209</v>
      </c>
      <c r="D200" s="105">
        <v>0</v>
      </c>
      <c r="E200" s="105">
        <v>0</v>
      </c>
      <c r="F200" s="105">
        <v>0</v>
      </c>
      <c r="G200" s="105">
        <v>0</v>
      </c>
      <c r="H200" s="105">
        <v>0</v>
      </c>
      <c r="I200" s="105">
        <v>0</v>
      </c>
      <c r="J200" s="105">
        <v>96666</v>
      </c>
      <c r="K200" s="105">
        <v>4</v>
      </c>
      <c r="L200" s="105">
        <v>0</v>
      </c>
      <c r="M200" s="106">
        <v>0</v>
      </c>
      <c r="N200" s="105">
        <v>178</v>
      </c>
      <c r="O200" s="106">
        <v>56169</v>
      </c>
      <c r="P200" s="121">
        <f t="shared" ref="P200:P246" si="29">SUM(D200:H200,J200,L200:M200,O200)</f>
        <v>152835</v>
      </c>
      <c r="Q200" s="107">
        <v>121081</v>
      </c>
      <c r="R200" s="108">
        <f t="shared" ref="R200:R249" si="30">ROUND(Q200/$AA200*100,1)</f>
        <v>79.2</v>
      </c>
      <c r="S200" s="105">
        <v>0</v>
      </c>
      <c r="T200" s="108">
        <f t="shared" ref="T200:T249" si="31">ROUND(S200/$AA200*100,1)</f>
        <v>0</v>
      </c>
      <c r="U200" s="105">
        <v>31754</v>
      </c>
      <c r="V200" s="108">
        <f t="shared" ref="V200:V249" si="32">ROUND(U200/$AA200*100,1)</f>
        <v>20.8</v>
      </c>
      <c r="W200" s="105">
        <v>0</v>
      </c>
      <c r="X200" s="109">
        <f t="shared" ref="X200:X249" si="33">ROUND(W200/$AA200*100,1)</f>
        <v>0</v>
      </c>
      <c r="Y200" s="110">
        <v>0</v>
      </c>
      <c r="Z200" s="109">
        <f t="shared" ref="Z200:Z249" si="34">ROUND(Y200/$AA200*100,1)</f>
        <v>0</v>
      </c>
      <c r="AA200" s="110">
        <f t="shared" ref="AA200:AA246" si="35">Q200+S200+U200+W200+Y200</f>
        <v>152835</v>
      </c>
      <c r="AB200" s="110">
        <v>0</v>
      </c>
    </row>
    <row r="201" spans="1:28" s="14" customFormat="1">
      <c r="A201" s="170"/>
      <c r="B201" s="27">
        <v>179</v>
      </c>
      <c r="C201" s="104" t="s">
        <v>210</v>
      </c>
      <c r="D201" s="105">
        <v>45315</v>
      </c>
      <c r="E201" s="105">
        <v>0</v>
      </c>
      <c r="F201" s="105">
        <v>0</v>
      </c>
      <c r="G201" s="105">
        <v>14070</v>
      </c>
      <c r="H201" s="105">
        <v>29743</v>
      </c>
      <c r="I201" s="105">
        <v>1</v>
      </c>
      <c r="J201" s="105">
        <v>315141</v>
      </c>
      <c r="K201" s="105">
        <v>5</v>
      </c>
      <c r="L201" s="105">
        <v>0</v>
      </c>
      <c r="M201" s="106">
        <v>0</v>
      </c>
      <c r="N201" s="27">
        <v>179</v>
      </c>
      <c r="O201" s="106">
        <v>204553</v>
      </c>
      <c r="P201" s="121">
        <f t="shared" si="29"/>
        <v>608822</v>
      </c>
      <c r="Q201" s="107">
        <v>347767</v>
      </c>
      <c r="R201" s="108">
        <f t="shared" si="30"/>
        <v>57.1</v>
      </c>
      <c r="S201" s="105">
        <v>0</v>
      </c>
      <c r="T201" s="108">
        <f t="shared" si="31"/>
        <v>0</v>
      </c>
      <c r="U201" s="105">
        <v>0</v>
      </c>
      <c r="V201" s="108">
        <f t="shared" si="32"/>
        <v>0</v>
      </c>
      <c r="W201" s="105">
        <v>261055</v>
      </c>
      <c r="X201" s="109">
        <f t="shared" si="33"/>
        <v>42.9</v>
      </c>
      <c r="Y201" s="110">
        <v>0</v>
      </c>
      <c r="Z201" s="109">
        <f t="shared" si="34"/>
        <v>0</v>
      </c>
      <c r="AA201" s="110">
        <f t="shared" si="35"/>
        <v>608822</v>
      </c>
      <c r="AB201" s="110">
        <v>0</v>
      </c>
    </row>
    <row r="202" spans="1:28" s="14" customFormat="1">
      <c r="A202" s="170"/>
      <c r="B202" s="105">
        <v>180</v>
      </c>
      <c r="C202" s="21" t="s">
        <v>211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2">
        <v>0</v>
      </c>
      <c r="N202" s="105">
        <v>180</v>
      </c>
      <c r="O202" s="22">
        <v>544063</v>
      </c>
      <c r="P202" s="78">
        <f t="shared" si="29"/>
        <v>544063</v>
      </c>
      <c r="Q202" s="23">
        <v>544063</v>
      </c>
      <c r="R202" s="24">
        <f t="shared" si="30"/>
        <v>100</v>
      </c>
      <c r="S202" s="21">
        <v>0</v>
      </c>
      <c r="T202" s="24">
        <f t="shared" si="31"/>
        <v>0</v>
      </c>
      <c r="U202" s="21">
        <v>0</v>
      </c>
      <c r="V202" s="24">
        <f t="shared" si="32"/>
        <v>0</v>
      </c>
      <c r="W202" s="21">
        <v>0</v>
      </c>
      <c r="X202" s="25">
        <f t="shared" si="33"/>
        <v>0</v>
      </c>
      <c r="Y202" s="26">
        <v>0</v>
      </c>
      <c r="Z202" s="25">
        <f t="shared" si="34"/>
        <v>0</v>
      </c>
      <c r="AA202" s="26">
        <f t="shared" si="35"/>
        <v>544063</v>
      </c>
      <c r="AB202" s="26">
        <v>0</v>
      </c>
    </row>
    <row r="203" spans="1:28" s="14" customFormat="1">
      <c r="A203" s="170"/>
      <c r="B203" s="27">
        <v>181</v>
      </c>
      <c r="C203" s="21" t="s">
        <v>212</v>
      </c>
      <c r="D203" s="21">
        <v>0</v>
      </c>
      <c r="E203" s="21">
        <v>0</v>
      </c>
      <c r="F203" s="21">
        <v>0</v>
      </c>
      <c r="G203" s="21">
        <v>282896</v>
      </c>
      <c r="H203" s="21">
        <v>204590</v>
      </c>
      <c r="I203" s="21">
        <v>1</v>
      </c>
      <c r="J203" s="21">
        <v>0</v>
      </c>
      <c r="K203" s="21">
        <v>0</v>
      </c>
      <c r="L203" s="21">
        <v>0</v>
      </c>
      <c r="M203" s="22">
        <v>0</v>
      </c>
      <c r="N203" s="27">
        <v>181</v>
      </c>
      <c r="O203" s="22">
        <v>36721</v>
      </c>
      <c r="P203" s="78">
        <f t="shared" si="29"/>
        <v>524207</v>
      </c>
      <c r="Q203" s="23">
        <v>55656</v>
      </c>
      <c r="R203" s="24">
        <f t="shared" si="30"/>
        <v>10.6</v>
      </c>
      <c r="S203" s="21">
        <v>0</v>
      </c>
      <c r="T203" s="24">
        <f t="shared" si="31"/>
        <v>0</v>
      </c>
      <c r="U203" s="21">
        <v>445393</v>
      </c>
      <c r="V203" s="24">
        <f t="shared" si="32"/>
        <v>85</v>
      </c>
      <c r="W203" s="21">
        <v>23158</v>
      </c>
      <c r="X203" s="25">
        <f t="shared" si="33"/>
        <v>4.4000000000000004</v>
      </c>
      <c r="Y203" s="26">
        <v>0</v>
      </c>
      <c r="Z203" s="25">
        <f t="shared" si="34"/>
        <v>0</v>
      </c>
      <c r="AA203" s="26">
        <f t="shared" si="35"/>
        <v>524207</v>
      </c>
      <c r="AB203" s="26">
        <v>0</v>
      </c>
    </row>
    <row r="204" spans="1:28" s="14" customFormat="1">
      <c r="A204" s="170"/>
      <c r="B204" s="105">
        <v>182</v>
      </c>
      <c r="C204" s="21" t="s">
        <v>213</v>
      </c>
      <c r="D204" s="21">
        <v>0</v>
      </c>
      <c r="E204" s="21">
        <v>0</v>
      </c>
      <c r="F204" s="21">
        <v>167557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2">
        <v>0</v>
      </c>
      <c r="N204" s="105">
        <v>182</v>
      </c>
      <c r="O204" s="22">
        <v>63035</v>
      </c>
      <c r="P204" s="78">
        <f t="shared" si="29"/>
        <v>230592</v>
      </c>
      <c r="Q204" s="23">
        <v>16641</v>
      </c>
      <c r="R204" s="24">
        <f t="shared" si="30"/>
        <v>7.2</v>
      </c>
      <c r="S204" s="21">
        <v>0</v>
      </c>
      <c r="T204" s="24">
        <f t="shared" si="31"/>
        <v>0</v>
      </c>
      <c r="U204" s="21">
        <v>57115</v>
      </c>
      <c r="V204" s="24">
        <f t="shared" si="32"/>
        <v>24.8</v>
      </c>
      <c r="W204" s="21">
        <v>156836</v>
      </c>
      <c r="X204" s="25">
        <f t="shared" si="33"/>
        <v>68</v>
      </c>
      <c r="Y204" s="26">
        <v>0</v>
      </c>
      <c r="Z204" s="25">
        <f t="shared" si="34"/>
        <v>0</v>
      </c>
      <c r="AA204" s="26">
        <f t="shared" si="35"/>
        <v>230592</v>
      </c>
      <c r="AB204" s="26">
        <v>0</v>
      </c>
    </row>
    <row r="205" spans="1:28" s="14" customFormat="1">
      <c r="A205" s="170"/>
      <c r="B205" s="35">
        <v>183</v>
      </c>
      <c r="C205" s="15" t="s">
        <v>214</v>
      </c>
      <c r="D205" s="15">
        <v>0</v>
      </c>
      <c r="E205" s="15">
        <v>0</v>
      </c>
      <c r="F205" s="15">
        <v>0</v>
      </c>
      <c r="G205" s="15">
        <v>75006</v>
      </c>
      <c r="H205" s="15">
        <v>0</v>
      </c>
      <c r="I205" s="15">
        <v>0</v>
      </c>
      <c r="J205" s="15">
        <v>0</v>
      </c>
      <c r="K205" s="122">
        <v>0</v>
      </c>
      <c r="L205" s="122">
        <v>0</v>
      </c>
      <c r="M205" s="16">
        <v>0</v>
      </c>
      <c r="N205" s="35">
        <v>183</v>
      </c>
      <c r="O205" s="16">
        <v>0</v>
      </c>
      <c r="P205" s="123">
        <f t="shared" si="29"/>
        <v>75006</v>
      </c>
      <c r="Q205" s="17">
        <v>75006</v>
      </c>
      <c r="R205" s="18">
        <f t="shared" si="30"/>
        <v>100</v>
      </c>
      <c r="S205" s="15">
        <v>0</v>
      </c>
      <c r="T205" s="18">
        <f t="shared" si="31"/>
        <v>0</v>
      </c>
      <c r="U205" s="15">
        <v>0</v>
      </c>
      <c r="V205" s="18">
        <f t="shared" si="32"/>
        <v>0</v>
      </c>
      <c r="W205" s="15">
        <v>0</v>
      </c>
      <c r="X205" s="19">
        <f t="shared" si="33"/>
        <v>0</v>
      </c>
      <c r="Y205" s="20">
        <v>0</v>
      </c>
      <c r="Z205" s="19">
        <f t="shared" si="34"/>
        <v>0</v>
      </c>
      <c r="AA205" s="20">
        <f t="shared" si="35"/>
        <v>75006</v>
      </c>
      <c r="AB205" s="20">
        <v>0</v>
      </c>
    </row>
    <row r="206" spans="1:28" s="14" customFormat="1">
      <c r="A206" s="170"/>
      <c r="B206" s="124">
        <v>184</v>
      </c>
      <c r="C206" s="8" t="s">
        <v>215</v>
      </c>
      <c r="D206" s="8">
        <v>0</v>
      </c>
      <c r="E206" s="8">
        <v>0</v>
      </c>
      <c r="F206" s="8">
        <v>234990</v>
      </c>
      <c r="G206" s="8">
        <v>0</v>
      </c>
      <c r="H206" s="8">
        <v>0</v>
      </c>
      <c r="I206" s="8">
        <v>0</v>
      </c>
      <c r="J206" s="8">
        <v>3695</v>
      </c>
      <c r="K206" s="8">
        <v>1</v>
      </c>
      <c r="L206" s="8">
        <v>0</v>
      </c>
      <c r="M206" s="9">
        <v>0</v>
      </c>
      <c r="N206" s="124">
        <v>184</v>
      </c>
      <c r="O206" s="9">
        <v>25254</v>
      </c>
      <c r="P206" s="125">
        <f t="shared" si="29"/>
        <v>263939</v>
      </c>
      <c r="Q206" s="10">
        <v>0</v>
      </c>
      <c r="R206" s="11">
        <f t="shared" si="30"/>
        <v>0</v>
      </c>
      <c r="S206" s="8">
        <v>124175</v>
      </c>
      <c r="T206" s="11">
        <f t="shared" si="31"/>
        <v>100</v>
      </c>
      <c r="U206" s="8">
        <v>0</v>
      </c>
      <c r="V206" s="11">
        <f t="shared" si="32"/>
        <v>0</v>
      </c>
      <c r="W206" s="8">
        <v>0</v>
      </c>
      <c r="X206" s="12">
        <f t="shared" si="33"/>
        <v>0</v>
      </c>
      <c r="Y206" s="13">
        <v>0</v>
      </c>
      <c r="Z206" s="12">
        <f t="shared" si="34"/>
        <v>0</v>
      </c>
      <c r="AA206" s="13">
        <f t="shared" si="35"/>
        <v>124175</v>
      </c>
      <c r="AB206" s="13">
        <v>0</v>
      </c>
    </row>
    <row r="207" spans="1:28" s="14" customFormat="1">
      <c r="A207" s="170"/>
      <c r="B207" s="70">
        <v>185</v>
      </c>
      <c r="C207" s="35" t="s">
        <v>216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15400</v>
      </c>
      <c r="K207" s="35">
        <v>1</v>
      </c>
      <c r="L207" s="35">
        <v>0</v>
      </c>
      <c r="M207" s="36">
        <v>0</v>
      </c>
      <c r="N207" s="70">
        <v>185</v>
      </c>
      <c r="O207" s="36">
        <v>0</v>
      </c>
      <c r="P207" s="83">
        <f t="shared" si="29"/>
        <v>15400</v>
      </c>
      <c r="Q207" s="66">
        <v>15400</v>
      </c>
      <c r="R207" s="67">
        <f t="shared" si="30"/>
        <v>100</v>
      </c>
      <c r="S207" s="35">
        <v>0</v>
      </c>
      <c r="T207" s="67">
        <f t="shared" si="31"/>
        <v>0</v>
      </c>
      <c r="U207" s="35">
        <v>0</v>
      </c>
      <c r="V207" s="67">
        <f t="shared" si="32"/>
        <v>0</v>
      </c>
      <c r="W207" s="35">
        <v>0</v>
      </c>
      <c r="X207" s="68">
        <f t="shared" si="33"/>
        <v>0</v>
      </c>
      <c r="Y207" s="33">
        <v>0</v>
      </c>
      <c r="Z207" s="68">
        <f t="shared" si="34"/>
        <v>0</v>
      </c>
      <c r="AA207" s="33">
        <f t="shared" si="35"/>
        <v>15400</v>
      </c>
      <c r="AB207" s="33">
        <v>0</v>
      </c>
    </row>
    <row r="208" spans="1:28" s="14" customFormat="1">
      <c r="A208" s="170"/>
      <c r="B208" s="27">
        <v>186</v>
      </c>
      <c r="C208" s="27" t="s">
        <v>217</v>
      </c>
      <c r="D208" s="27">
        <v>0</v>
      </c>
      <c r="E208" s="27">
        <v>0</v>
      </c>
      <c r="F208" s="27">
        <v>20024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8">
        <v>0</v>
      </c>
      <c r="N208" s="27">
        <v>186</v>
      </c>
      <c r="O208" s="28">
        <v>0</v>
      </c>
      <c r="P208" s="77">
        <f t="shared" si="29"/>
        <v>20024</v>
      </c>
      <c r="Q208" s="29">
        <v>0</v>
      </c>
      <c r="R208" s="30">
        <f t="shared" si="30"/>
        <v>0</v>
      </c>
      <c r="S208" s="27">
        <v>14406</v>
      </c>
      <c r="T208" s="30">
        <f t="shared" si="31"/>
        <v>100</v>
      </c>
      <c r="U208" s="27">
        <v>0</v>
      </c>
      <c r="V208" s="30">
        <f t="shared" si="32"/>
        <v>0</v>
      </c>
      <c r="W208" s="27">
        <v>0</v>
      </c>
      <c r="X208" s="31">
        <f t="shared" si="33"/>
        <v>0</v>
      </c>
      <c r="Y208" s="32">
        <v>0</v>
      </c>
      <c r="Z208" s="31">
        <f t="shared" si="34"/>
        <v>0</v>
      </c>
      <c r="AA208" s="32">
        <f t="shared" si="35"/>
        <v>14406</v>
      </c>
      <c r="AB208" s="32">
        <v>0</v>
      </c>
    </row>
    <row r="209" spans="1:28" s="14" customFormat="1">
      <c r="A209" s="170"/>
      <c r="B209" s="105">
        <v>187</v>
      </c>
      <c r="C209" s="15" t="s">
        <v>218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3100</v>
      </c>
      <c r="K209" s="15">
        <v>1</v>
      </c>
      <c r="L209" s="15">
        <v>0</v>
      </c>
      <c r="M209" s="16">
        <v>0</v>
      </c>
      <c r="N209" s="105">
        <v>187</v>
      </c>
      <c r="O209" s="16">
        <v>7000</v>
      </c>
      <c r="P209" s="123">
        <f t="shared" si="29"/>
        <v>10100</v>
      </c>
      <c r="Q209" s="17">
        <v>10100</v>
      </c>
      <c r="R209" s="18">
        <f t="shared" si="30"/>
        <v>100</v>
      </c>
      <c r="S209" s="15">
        <v>0</v>
      </c>
      <c r="T209" s="18">
        <f t="shared" si="31"/>
        <v>0</v>
      </c>
      <c r="U209" s="15">
        <v>0</v>
      </c>
      <c r="V209" s="18">
        <f t="shared" si="32"/>
        <v>0</v>
      </c>
      <c r="W209" s="15">
        <v>0</v>
      </c>
      <c r="X209" s="19">
        <f t="shared" si="33"/>
        <v>0</v>
      </c>
      <c r="Y209" s="20">
        <v>0</v>
      </c>
      <c r="Z209" s="19">
        <f t="shared" si="34"/>
        <v>0</v>
      </c>
      <c r="AA209" s="20">
        <f t="shared" si="35"/>
        <v>10100</v>
      </c>
      <c r="AB209" s="20">
        <v>0</v>
      </c>
    </row>
    <row r="210" spans="1:28" s="14" customFormat="1">
      <c r="A210" s="170"/>
      <c r="B210" s="27">
        <v>188</v>
      </c>
      <c r="C210" s="21" t="s">
        <v>219</v>
      </c>
      <c r="D210" s="21">
        <v>0</v>
      </c>
      <c r="E210" s="21">
        <v>0</v>
      </c>
      <c r="F210" s="21">
        <v>248477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2">
        <v>0</v>
      </c>
      <c r="N210" s="27">
        <v>188</v>
      </c>
      <c r="O210" s="22">
        <v>0</v>
      </c>
      <c r="P210" s="78">
        <f t="shared" si="29"/>
        <v>248477</v>
      </c>
      <c r="Q210" s="23">
        <v>0</v>
      </c>
      <c r="R210" s="24">
        <f t="shared" si="30"/>
        <v>0</v>
      </c>
      <c r="S210" s="21">
        <v>223853</v>
      </c>
      <c r="T210" s="24">
        <f t="shared" si="31"/>
        <v>100</v>
      </c>
      <c r="U210" s="21">
        <v>0</v>
      </c>
      <c r="V210" s="24">
        <f t="shared" si="32"/>
        <v>0</v>
      </c>
      <c r="W210" s="21">
        <v>0</v>
      </c>
      <c r="X210" s="25">
        <f t="shared" si="33"/>
        <v>0</v>
      </c>
      <c r="Y210" s="26">
        <v>0</v>
      </c>
      <c r="Z210" s="25">
        <f t="shared" si="34"/>
        <v>0</v>
      </c>
      <c r="AA210" s="26">
        <f t="shared" si="35"/>
        <v>223853</v>
      </c>
      <c r="AB210" s="26">
        <v>0</v>
      </c>
    </row>
    <row r="211" spans="1:28" s="14" customFormat="1">
      <c r="A211" s="170"/>
      <c r="B211" s="126">
        <v>189</v>
      </c>
      <c r="C211" s="35" t="s">
        <v>220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6">
        <v>0</v>
      </c>
      <c r="N211" s="126">
        <v>189</v>
      </c>
      <c r="O211" s="36">
        <v>23000</v>
      </c>
      <c r="P211" s="83">
        <f t="shared" si="29"/>
        <v>23000</v>
      </c>
      <c r="Q211" s="66">
        <v>23000</v>
      </c>
      <c r="R211" s="67">
        <f t="shared" si="30"/>
        <v>100</v>
      </c>
      <c r="S211" s="35">
        <v>0</v>
      </c>
      <c r="T211" s="67">
        <f t="shared" si="31"/>
        <v>0</v>
      </c>
      <c r="U211" s="35">
        <v>0</v>
      </c>
      <c r="V211" s="67">
        <f t="shared" si="32"/>
        <v>0</v>
      </c>
      <c r="W211" s="35">
        <v>0</v>
      </c>
      <c r="X211" s="68">
        <f t="shared" si="33"/>
        <v>0</v>
      </c>
      <c r="Y211" s="33">
        <v>0</v>
      </c>
      <c r="Z211" s="68">
        <f t="shared" si="34"/>
        <v>0</v>
      </c>
      <c r="AA211" s="33">
        <f t="shared" si="35"/>
        <v>23000</v>
      </c>
      <c r="AB211" s="33">
        <v>0</v>
      </c>
    </row>
    <row r="212" spans="1:28" s="14" customFormat="1">
      <c r="A212" s="170"/>
      <c r="B212" s="40">
        <v>190</v>
      </c>
      <c r="C212" s="70" t="s">
        <v>221</v>
      </c>
      <c r="D212" s="70">
        <v>0</v>
      </c>
      <c r="E212" s="70">
        <v>0</v>
      </c>
      <c r="F212" s="70">
        <v>0</v>
      </c>
      <c r="G212" s="70">
        <v>11000</v>
      </c>
      <c r="H212" s="70">
        <v>0</v>
      </c>
      <c r="I212" s="70">
        <v>0</v>
      </c>
      <c r="J212" s="70">
        <v>0</v>
      </c>
      <c r="K212" s="70">
        <v>0</v>
      </c>
      <c r="L212" s="70">
        <v>0</v>
      </c>
      <c r="M212" s="89">
        <v>0</v>
      </c>
      <c r="N212" s="40">
        <v>190</v>
      </c>
      <c r="O212" s="89">
        <v>0</v>
      </c>
      <c r="P212" s="127">
        <f t="shared" si="29"/>
        <v>11000</v>
      </c>
      <c r="Q212" s="86">
        <v>11000</v>
      </c>
      <c r="R212" s="87">
        <f t="shared" si="30"/>
        <v>100</v>
      </c>
      <c r="S212" s="70">
        <v>0</v>
      </c>
      <c r="T212" s="87">
        <f t="shared" si="31"/>
        <v>0</v>
      </c>
      <c r="U212" s="70">
        <v>0</v>
      </c>
      <c r="V212" s="87">
        <f t="shared" si="32"/>
        <v>0</v>
      </c>
      <c r="W212" s="70">
        <v>0</v>
      </c>
      <c r="X212" s="88">
        <f t="shared" si="33"/>
        <v>0</v>
      </c>
      <c r="Y212" s="46">
        <v>0</v>
      </c>
      <c r="Z212" s="88">
        <f t="shared" si="34"/>
        <v>0</v>
      </c>
      <c r="AA212" s="46">
        <f t="shared" si="35"/>
        <v>11000</v>
      </c>
      <c r="AB212" s="46">
        <v>0</v>
      </c>
    </row>
    <row r="213" spans="1:28" s="14" customFormat="1">
      <c r="A213" s="170"/>
      <c r="B213" s="128">
        <v>191</v>
      </c>
      <c r="C213" s="37" t="s">
        <v>222</v>
      </c>
      <c r="D213" s="37">
        <v>0</v>
      </c>
      <c r="E213" s="37">
        <v>0</v>
      </c>
      <c r="F213" s="37">
        <v>253585</v>
      </c>
      <c r="G213" s="37">
        <v>41385</v>
      </c>
      <c r="H213" s="37">
        <v>0</v>
      </c>
      <c r="I213" s="37">
        <v>0</v>
      </c>
      <c r="J213" s="37">
        <v>201405</v>
      </c>
      <c r="K213" s="37">
        <v>3</v>
      </c>
      <c r="L213" s="37">
        <v>0</v>
      </c>
      <c r="M213" s="39">
        <v>0</v>
      </c>
      <c r="N213" s="128">
        <v>191</v>
      </c>
      <c r="O213" s="39">
        <v>0</v>
      </c>
      <c r="P213" s="129">
        <f t="shared" si="29"/>
        <v>496375</v>
      </c>
      <c r="Q213" s="90">
        <v>201405</v>
      </c>
      <c r="R213" s="91">
        <f t="shared" si="30"/>
        <v>40.6</v>
      </c>
      <c r="S213" s="37">
        <v>0</v>
      </c>
      <c r="T213" s="91">
        <f t="shared" si="31"/>
        <v>0</v>
      </c>
      <c r="U213" s="37">
        <v>294970</v>
      </c>
      <c r="V213" s="91">
        <f t="shared" si="32"/>
        <v>59.4</v>
      </c>
      <c r="W213" s="37">
        <v>0</v>
      </c>
      <c r="X213" s="92">
        <f t="shared" si="33"/>
        <v>0</v>
      </c>
      <c r="Y213" s="38">
        <v>0</v>
      </c>
      <c r="Z213" s="92">
        <f t="shared" si="34"/>
        <v>0</v>
      </c>
      <c r="AA213" s="38">
        <f t="shared" si="35"/>
        <v>496375</v>
      </c>
      <c r="AB213" s="38">
        <v>0</v>
      </c>
    </row>
    <row r="214" spans="1:28" s="14" customFormat="1">
      <c r="A214" s="170"/>
      <c r="B214" s="27">
        <v>192</v>
      </c>
      <c r="C214" s="8" t="s">
        <v>223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9">
        <v>0</v>
      </c>
      <c r="N214" s="27">
        <v>192</v>
      </c>
      <c r="O214" s="9">
        <v>25363</v>
      </c>
      <c r="P214" s="125">
        <f t="shared" si="29"/>
        <v>25363</v>
      </c>
      <c r="Q214" s="10">
        <v>25363</v>
      </c>
      <c r="R214" s="11">
        <f t="shared" si="30"/>
        <v>100</v>
      </c>
      <c r="S214" s="8">
        <v>0</v>
      </c>
      <c r="T214" s="11">
        <f t="shared" si="31"/>
        <v>0</v>
      </c>
      <c r="U214" s="8">
        <v>0</v>
      </c>
      <c r="V214" s="11">
        <f t="shared" si="32"/>
        <v>0</v>
      </c>
      <c r="W214" s="8">
        <v>0</v>
      </c>
      <c r="X214" s="12">
        <f t="shared" si="33"/>
        <v>0</v>
      </c>
      <c r="Y214" s="13">
        <v>0</v>
      </c>
      <c r="Z214" s="12">
        <f t="shared" si="34"/>
        <v>0</v>
      </c>
      <c r="AA214" s="13">
        <f t="shared" si="35"/>
        <v>25363</v>
      </c>
      <c r="AB214" s="13">
        <v>0</v>
      </c>
    </row>
    <row r="215" spans="1:28" s="14" customFormat="1">
      <c r="A215" s="170"/>
      <c r="B215" s="105">
        <v>193</v>
      </c>
      <c r="C215" s="21" t="s">
        <v>224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2">
        <v>0</v>
      </c>
      <c r="N215" s="105">
        <v>193</v>
      </c>
      <c r="O215" s="78">
        <v>3981</v>
      </c>
      <c r="P215" s="78">
        <f t="shared" si="29"/>
        <v>3981</v>
      </c>
      <c r="Q215" s="163">
        <v>3981</v>
      </c>
      <c r="R215" s="164">
        <f t="shared" si="30"/>
        <v>100</v>
      </c>
      <c r="S215" s="21">
        <v>0</v>
      </c>
      <c r="T215" s="24">
        <f t="shared" si="31"/>
        <v>0</v>
      </c>
      <c r="U215" s="21">
        <v>0</v>
      </c>
      <c r="V215" s="24">
        <f t="shared" si="32"/>
        <v>0</v>
      </c>
      <c r="W215" s="21">
        <v>0</v>
      </c>
      <c r="X215" s="25">
        <f t="shared" si="33"/>
        <v>0</v>
      </c>
      <c r="Y215" s="26">
        <v>0</v>
      </c>
      <c r="Z215" s="25">
        <f t="shared" si="34"/>
        <v>0</v>
      </c>
      <c r="AA215" s="26">
        <f t="shared" si="35"/>
        <v>3981</v>
      </c>
      <c r="AB215" s="26">
        <v>0</v>
      </c>
    </row>
    <row r="216" spans="1:28" s="14" customFormat="1">
      <c r="A216" s="170"/>
      <c r="B216" s="27">
        <v>194</v>
      </c>
      <c r="C216" s="21" t="s">
        <v>225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57415</v>
      </c>
      <c r="K216" s="34">
        <v>1</v>
      </c>
      <c r="L216" s="34">
        <v>0</v>
      </c>
      <c r="M216" s="22">
        <v>0</v>
      </c>
      <c r="N216" s="27">
        <v>194</v>
      </c>
      <c r="O216" s="78">
        <v>0</v>
      </c>
      <c r="P216" s="78">
        <f t="shared" si="29"/>
        <v>57415</v>
      </c>
      <c r="Q216" s="163">
        <v>11077</v>
      </c>
      <c r="R216" s="164">
        <f t="shared" si="30"/>
        <v>100</v>
      </c>
      <c r="S216" s="21">
        <v>0</v>
      </c>
      <c r="T216" s="24">
        <f t="shared" si="31"/>
        <v>0</v>
      </c>
      <c r="U216" s="21">
        <v>0</v>
      </c>
      <c r="V216" s="24">
        <f t="shared" si="32"/>
        <v>0</v>
      </c>
      <c r="W216" s="21">
        <v>0</v>
      </c>
      <c r="X216" s="25">
        <f t="shared" si="33"/>
        <v>0</v>
      </c>
      <c r="Y216" s="26">
        <v>0</v>
      </c>
      <c r="Z216" s="25">
        <f t="shared" si="34"/>
        <v>0</v>
      </c>
      <c r="AA216" s="26">
        <f t="shared" si="35"/>
        <v>11077</v>
      </c>
      <c r="AB216" s="26">
        <v>0</v>
      </c>
    </row>
    <row r="217" spans="1:28" s="14" customFormat="1">
      <c r="A217" s="170"/>
      <c r="B217" s="35">
        <v>195</v>
      </c>
      <c r="C217" s="35" t="s">
        <v>226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85851</v>
      </c>
      <c r="K217" s="35">
        <v>1</v>
      </c>
      <c r="L217" s="35">
        <v>0</v>
      </c>
      <c r="M217" s="36">
        <v>0</v>
      </c>
      <c r="N217" s="35">
        <v>195</v>
      </c>
      <c r="O217" s="83">
        <v>57215</v>
      </c>
      <c r="P217" s="83">
        <f t="shared" si="29"/>
        <v>143066</v>
      </c>
      <c r="Q217" s="165">
        <v>85851</v>
      </c>
      <c r="R217" s="166">
        <f t="shared" si="30"/>
        <v>60</v>
      </c>
      <c r="S217" s="35">
        <v>57215</v>
      </c>
      <c r="T217" s="67">
        <f t="shared" si="31"/>
        <v>40</v>
      </c>
      <c r="U217" s="35">
        <v>0</v>
      </c>
      <c r="V217" s="67">
        <f t="shared" si="32"/>
        <v>0</v>
      </c>
      <c r="W217" s="35">
        <v>0</v>
      </c>
      <c r="X217" s="68">
        <f t="shared" si="33"/>
        <v>0</v>
      </c>
      <c r="Y217" s="33">
        <v>0</v>
      </c>
      <c r="Z217" s="68">
        <f t="shared" si="34"/>
        <v>0</v>
      </c>
      <c r="AA217" s="33">
        <f t="shared" si="35"/>
        <v>143066</v>
      </c>
      <c r="AB217" s="20">
        <v>0</v>
      </c>
    </row>
    <row r="218" spans="1:28" s="14" customFormat="1">
      <c r="A218" s="170"/>
      <c r="B218" s="98">
        <v>196</v>
      </c>
      <c r="C218" s="27" t="s">
        <v>227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1</v>
      </c>
      <c r="L218" s="27">
        <v>0</v>
      </c>
      <c r="M218" s="28">
        <v>0</v>
      </c>
      <c r="N218" s="98">
        <v>196</v>
      </c>
      <c r="O218" s="77">
        <v>0</v>
      </c>
      <c r="P218" s="77">
        <f t="shared" si="29"/>
        <v>0</v>
      </c>
      <c r="Q218" s="167">
        <v>0</v>
      </c>
      <c r="R218" s="168">
        <v>0</v>
      </c>
      <c r="S218" s="8">
        <v>0</v>
      </c>
      <c r="T218" s="11">
        <v>0</v>
      </c>
      <c r="U218" s="8">
        <v>0</v>
      </c>
      <c r="V218" s="11">
        <v>0</v>
      </c>
      <c r="W218" s="8">
        <v>0</v>
      </c>
      <c r="X218" s="12">
        <v>0</v>
      </c>
      <c r="Y218" s="13">
        <v>0</v>
      </c>
      <c r="Z218" s="12">
        <v>0</v>
      </c>
      <c r="AA218" s="13">
        <f t="shared" si="35"/>
        <v>0</v>
      </c>
      <c r="AB218" s="13">
        <v>0</v>
      </c>
    </row>
    <row r="219" spans="1:28" s="14" customFormat="1">
      <c r="A219" s="170"/>
      <c r="B219" s="35">
        <v>197</v>
      </c>
      <c r="C219" s="35" t="s">
        <v>228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6">
        <v>0</v>
      </c>
      <c r="N219" s="35">
        <v>197</v>
      </c>
      <c r="O219" s="36">
        <v>0</v>
      </c>
      <c r="P219" s="83">
        <f t="shared" si="29"/>
        <v>0</v>
      </c>
      <c r="Q219" s="86">
        <v>0</v>
      </c>
      <c r="R219" s="87">
        <v>0</v>
      </c>
      <c r="S219" s="70">
        <v>0</v>
      </c>
      <c r="T219" s="87">
        <v>0</v>
      </c>
      <c r="U219" s="70">
        <v>0</v>
      </c>
      <c r="V219" s="87">
        <v>0</v>
      </c>
      <c r="W219" s="70">
        <v>0</v>
      </c>
      <c r="X219" s="88">
        <v>0</v>
      </c>
      <c r="Y219" s="46">
        <v>0</v>
      </c>
      <c r="Z219" s="88">
        <v>0</v>
      </c>
      <c r="AA219" s="46">
        <f t="shared" si="35"/>
        <v>0</v>
      </c>
      <c r="AB219" s="33">
        <v>0</v>
      </c>
    </row>
    <row r="220" spans="1:28" s="14" customFormat="1" ht="12" thickBot="1">
      <c r="A220" s="170"/>
      <c r="B220" s="98">
        <v>198</v>
      </c>
      <c r="C220" s="27" t="s">
        <v>229</v>
      </c>
      <c r="D220" s="27">
        <v>185423</v>
      </c>
      <c r="E220" s="27">
        <v>0</v>
      </c>
      <c r="F220" s="27">
        <v>195524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8">
        <v>0</v>
      </c>
      <c r="N220" s="98">
        <v>198</v>
      </c>
      <c r="O220" s="28">
        <v>47250</v>
      </c>
      <c r="P220" s="77">
        <f t="shared" si="29"/>
        <v>428197</v>
      </c>
      <c r="Q220" s="29">
        <v>47250</v>
      </c>
      <c r="R220" s="30">
        <f t="shared" si="30"/>
        <v>12.5</v>
      </c>
      <c r="S220" s="27">
        <v>0</v>
      </c>
      <c r="T220" s="30">
        <f t="shared" si="31"/>
        <v>0</v>
      </c>
      <c r="U220" s="27">
        <v>329504</v>
      </c>
      <c r="V220" s="30">
        <f t="shared" si="32"/>
        <v>87.5</v>
      </c>
      <c r="W220" s="27">
        <v>0</v>
      </c>
      <c r="X220" s="31">
        <f t="shared" si="33"/>
        <v>0</v>
      </c>
      <c r="Y220" s="32">
        <v>0</v>
      </c>
      <c r="Z220" s="31">
        <f t="shared" si="34"/>
        <v>0</v>
      </c>
      <c r="AA220" s="32">
        <f t="shared" si="35"/>
        <v>376754</v>
      </c>
      <c r="AB220" s="32">
        <v>0</v>
      </c>
    </row>
    <row r="221" spans="1:28" s="14" customFormat="1" ht="12" thickTop="1">
      <c r="A221" s="170"/>
      <c r="B221" s="55"/>
      <c r="C221" s="56" t="s">
        <v>11</v>
      </c>
      <c r="D221" s="57">
        <f>SUM(D199:D220)</f>
        <v>230738</v>
      </c>
      <c r="E221" s="57">
        <f t="shared" ref="E221:AB221" si="36">SUM(E199:E220)</f>
        <v>0</v>
      </c>
      <c r="F221" s="57">
        <f t="shared" si="36"/>
        <v>1120157</v>
      </c>
      <c r="G221" s="57">
        <f t="shared" si="36"/>
        <v>424357</v>
      </c>
      <c r="H221" s="57">
        <f t="shared" si="36"/>
        <v>234333</v>
      </c>
      <c r="I221" s="57">
        <f t="shared" si="36"/>
        <v>2</v>
      </c>
      <c r="J221" s="57">
        <f t="shared" si="36"/>
        <v>809873</v>
      </c>
      <c r="K221" s="57">
        <f t="shared" si="36"/>
        <v>19</v>
      </c>
      <c r="L221" s="57">
        <f t="shared" si="36"/>
        <v>0</v>
      </c>
      <c r="M221" s="57">
        <f t="shared" si="36"/>
        <v>0</v>
      </c>
      <c r="N221" s="57"/>
      <c r="O221" s="57">
        <f t="shared" si="36"/>
        <v>1093604</v>
      </c>
      <c r="P221" s="57">
        <f t="shared" si="36"/>
        <v>3913062</v>
      </c>
      <c r="Q221" s="57">
        <f t="shared" si="36"/>
        <v>1625841</v>
      </c>
      <c r="R221" s="58">
        <f t="shared" si="30"/>
        <v>44.6</v>
      </c>
      <c r="S221" s="57">
        <f t="shared" si="36"/>
        <v>419649</v>
      </c>
      <c r="T221" s="58">
        <f t="shared" si="31"/>
        <v>11.5</v>
      </c>
      <c r="U221" s="57">
        <f t="shared" si="36"/>
        <v>1158736</v>
      </c>
      <c r="V221" s="58">
        <f t="shared" si="32"/>
        <v>31.8</v>
      </c>
      <c r="W221" s="57">
        <f t="shared" si="36"/>
        <v>441049</v>
      </c>
      <c r="X221" s="58">
        <f t="shared" si="33"/>
        <v>12.1</v>
      </c>
      <c r="Y221" s="57">
        <f t="shared" si="36"/>
        <v>0</v>
      </c>
      <c r="Z221" s="58">
        <f t="shared" si="34"/>
        <v>0</v>
      </c>
      <c r="AA221" s="57">
        <f t="shared" si="36"/>
        <v>3645275</v>
      </c>
      <c r="AB221" s="57">
        <f t="shared" si="36"/>
        <v>0</v>
      </c>
    </row>
    <row r="222" spans="1:28" s="14" customFormat="1">
      <c r="A222" s="171"/>
      <c r="B222" s="59"/>
      <c r="C222" s="60"/>
      <c r="D222" s="93"/>
      <c r="E222" s="93"/>
      <c r="F222" s="93"/>
      <c r="G222" s="93"/>
      <c r="H222" s="93"/>
      <c r="I222" s="93"/>
      <c r="J222" s="93"/>
      <c r="K222" s="93"/>
      <c r="L222" s="93"/>
      <c r="M222" s="130"/>
      <c r="N222" s="59"/>
      <c r="O222" s="130"/>
      <c r="P222" s="130"/>
      <c r="Q222" s="63"/>
      <c r="R222" s="64"/>
      <c r="S222" s="61"/>
      <c r="T222" s="64"/>
      <c r="U222" s="93"/>
      <c r="V222" s="95"/>
      <c r="W222" s="93"/>
      <c r="X222" s="96"/>
      <c r="Y222" s="93"/>
      <c r="Z222" s="96"/>
      <c r="AA222" s="93"/>
      <c r="AB222" s="93"/>
    </row>
    <row r="223" spans="1:28" s="14" customFormat="1">
      <c r="A223" s="169" t="s">
        <v>230</v>
      </c>
      <c r="B223" s="8">
        <v>199</v>
      </c>
      <c r="C223" s="40" t="s">
        <v>152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226528</v>
      </c>
      <c r="K223" s="131">
        <v>2</v>
      </c>
      <c r="L223" s="131">
        <v>0</v>
      </c>
      <c r="M223" s="132">
        <v>0</v>
      </c>
      <c r="N223" s="8">
        <v>199</v>
      </c>
      <c r="O223" s="132">
        <v>0</v>
      </c>
      <c r="P223" s="133">
        <f t="shared" si="29"/>
        <v>226528</v>
      </c>
      <c r="Q223" s="43">
        <v>226528</v>
      </c>
      <c r="R223" s="44">
        <f t="shared" si="30"/>
        <v>100</v>
      </c>
      <c r="S223" s="40">
        <v>0</v>
      </c>
      <c r="T223" s="44">
        <f t="shared" si="31"/>
        <v>0</v>
      </c>
      <c r="U223" s="40">
        <v>0</v>
      </c>
      <c r="V223" s="44">
        <f t="shared" si="32"/>
        <v>0</v>
      </c>
      <c r="W223" s="40">
        <v>0</v>
      </c>
      <c r="X223" s="134">
        <f t="shared" si="33"/>
        <v>0</v>
      </c>
      <c r="Y223" s="40">
        <v>0</v>
      </c>
      <c r="Z223" s="134">
        <f t="shared" si="34"/>
        <v>0</v>
      </c>
      <c r="AA223" s="40">
        <f t="shared" si="35"/>
        <v>226528</v>
      </c>
      <c r="AB223" s="40">
        <v>0</v>
      </c>
    </row>
    <row r="224" spans="1:28" s="14" customFormat="1">
      <c r="A224" s="170"/>
      <c r="B224" s="8">
        <v>200</v>
      </c>
      <c r="C224" s="97" t="s">
        <v>231</v>
      </c>
      <c r="D224" s="98">
        <v>0</v>
      </c>
      <c r="E224" s="98">
        <v>0</v>
      </c>
      <c r="F224" s="98">
        <v>0</v>
      </c>
      <c r="G224" s="98">
        <v>0</v>
      </c>
      <c r="H224" s="98">
        <v>0</v>
      </c>
      <c r="I224" s="98">
        <v>0</v>
      </c>
      <c r="J224" s="98">
        <v>220567</v>
      </c>
      <c r="K224" s="98">
        <v>4</v>
      </c>
      <c r="L224" s="98">
        <v>0</v>
      </c>
      <c r="M224" s="99">
        <v>0</v>
      </c>
      <c r="N224" s="8">
        <v>200</v>
      </c>
      <c r="O224" s="99">
        <v>0</v>
      </c>
      <c r="P224" s="135">
        <f t="shared" si="29"/>
        <v>220567</v>
      </c>
      <c r="Q224" s="100">
        <v>220567</v>
      </c>
      <c r="R224" s="101">
        <f t="shared" si="30"/>
        <v>100</v>
      </c>
      <c r="S224" s="98">
        <v>0</v>
      </c>
      <c r="T224" s="101">
        <f t="shared" si="31"/>
        <v>0</v>
      </c>
      <c r="U224" s="98">
        <v>0</v>
      </c>
      <c r="V224" s="101">
        <f t="shared" si="32"/>
        <v>0</v>
      </c>
      <c r="W224" s="98">
        <v>0</v>
      </c>
      <c r="X224" s="136">
        <f t="shared" si="33"/>
        <v>0</v>
      </c>
      <c r="Y224" s="98">
        <v>0</v>
      </c>
      <c r="Z224" s="136">
        <f t="shared" si="34"/>
        <v>0</v>
      </c>
      <c r="AA224" s="98">
        <f t="shared" si="35"/>
        <v>220567</v>
      </c>
      <c r="AB224" s="98">
        <v>0</v>
      </c>
    </row>
    <row r="225" spans="1:28" s="14" customFormat="1">
      <c r="A225" s="170"/>
      <c r="B225" s="15">
        <v>201</v>
      </c>
      <c r="C225" s="104" t="s">
        <v>232</v>
      </c>
      <c r="D225" s="105">
        <v>0</v>
      </c>
      <c r="E225" s="105">
        <v>0</v>
      </c>
      <c r="F225" s="105">
        <v>0</v>
      </c>
      <c r="G225" s="105">
        <v>0</v>
      </c>
      <c r="H225" s="105">
        <v>0</v>
      </c>
      <c r="I225" s="105">
        <v>0</v>
      </c>
      <c r="J225" s="105">
        <v>32231</v>
      </c>
      <c r="K225" s="105">
        <v>1</v>
      </c>
      <c r="L225" s="105">
        <v>0</v>
      </c>
      <c r="M225" s="106">
        <v>0</v>
      </c>
      <c r="N225" s="15">
        <v>201</v>
      </c>
      <c r="O225" s="106">
        <v>0</v>
      </c>
      <c r="P225" s="121">
        <f t="shared" si="29"/>
        <v>32231</v>
      </c>
      <c r="Q225" s="107">
        <v>32231</v>
      </c>
      <c r="R225" s="108">
        <f t="shared" si="30"/>
        <v>100</v>
      </c>
      <c r="S225" s="105">
        <v>0</v>
      </c>
      <c r="T225" s="108">
        <f t="shared" si="31"/>
        <v>0</v>
      </c>
      <c r="U225" s="105">
        <v>0</v>
      </c>
      <c r="V225" s="108">
        <f t="shared" si="32"/>
        <v>0</v>
      </c>
      <c r="W225" s="105">
        <v>0</v>
      </c>
      <c r="X225" s="137">
        <f t="shared" si="33"/>
        <v>0</v>
      </c>
      <c r="Y225" s="105">
        <v>0</v>
      </c>
      <c r="Z225" s="137">
        <f t="shared" si="34"/>
        <v>0</v>
      </c>
      <c r="AA225" s="105">
        <f t="shared" si="35"/>
        <v>32231</v>
      </c>
      <c r="AB225" s="105">
        <v>0</v>
      </c>
    </row>
    <row r="226" spans="1:28" s="14" customFormat="1">
      <c r="A226" s="170"/>
      <c r="B226" s="21">
        <v>202</v>
      </c>
      <c r="C226" s="21" t="s">
        <v>233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2">
        <v>0</v>
      </c>
      <c r="N226" s="21">
        <v>202</v>
      </c>
      <c r="O226" s="22">
        <v>4143</v>
      </c>
      <c r="P226" s="78">
        <f t="shared" si="29"/>
        <v>4143</v>
      </c>
      <c r="Q226" s="23">
        <v>4143</v>
      </c>
      <c r="R226" s="24">
        <f t="shared" si="30"/>
        <v>100</v>
      </c>
      <c r="S226" s="21">
        <v>0</v>
      </c>
      <c r="T226" s="24">
        <f t="shared" si="31"/>
        <v>0</v>
      </c>
      <c r="U226" s="21">
        <v>0</v>
      </c>
      <c r="V226" s="24">
        <f t="shared" si="32"/>
        <v>0</v>
      </c>
      <c r="W226" s="21">
        <v>0</v>
      </c>
      <c r="X226" s="138">
        <f t="shared" si="33"/>
        <v>0</v>
      </c>
      <c r="Y226" s="21">
        <v>0</v>
      </c>
      <c r="Z226" s="138">
        <f t="shared" si="34"/>
        <v>0</v>
      </c>
      <c r="AA226" s="21">
        <f t="shared" si="35"/>
        <v>4143</v>
      </c>
      <c r="AB226" s="21">
        <v>0</v>
      </c>
    </row>
    <row r="227" spans="1:28" s="14" customFormat="1">
      <c r="A227" s="170"/>
      <c r="B227" s="21">
        <v>203</v>
      </c>
      <c r="C227" s="21" t="s">
        <v>234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50512</v>
      </c>
      <c r="K227" s="21">
        <v>2</v>
      </c>
      <c r="L227" s="21">
        <v>0</v>
      </c>
      <c r="M227" s="22">
        <v>0</v>
      </c>
      <c r="N227" s="21">
        <v>203</v>
      </c>
      <c r="O227" s="22">
        <v>0</v>
      </c>
      <c r="P227" s="78">
        <f t="shared" si="29"/>
        <v>50512</v>
      </c>
      <c r="Q227" s="23">
        <v>50512</v>
      </c>
      <c r="R227" s="24">
        <f t="shared" si="30"/>
        <v>100</v>
      </c>
      <c r="S227" s="21">
        <v>0</v>
      </c>
      <c r="T227" s="24">
        <f t="shared" si="31"/>
        <v>0</v>
      </c>
      <c r="U227" s="21">
        <v>0</v>
      </c>
      <c r="V227" s="24">
        <f t="shared" si="32"/>
        <v>0</v>
      </c>
      <c r="W227" s="21">
        <v>0</v>
      </c>
      <c r="X227" s="138">
        <f t="shared" si="33"/>
        <v>0</v>
      </c>
      <c r="Y227" s="21">
        <v>0</v>
      </c>
      <c r="Z227" s="138">
        <f t="shared" si="34"/>
        <v>0</v>
      </c>
      <c r="AA227" s="21">
        <f t="shared" si="35"/>
        <v>50512</v>
      </c>
      <c r="AB227" s="21">
        <v>0</v>
      </c>
    </row>
    <row r="228" spans="1:28" s="14" customFormat="1">
      <c r="A228" s="170"/>
      <c r="B228" s="21">
        <v>204</v>
      </c>
      <c r="C228" s="21" t="s">
        <v>235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53728</v>
      </c>
      <c r="K228" s="21">
        <v>2</v>
      </c>
      <c r="L228" s="21">
        <v>0</v>
      </c>
      <c r="M228" s="22">
        <v>0</v>
      </c>
      <c r="N228" s="21">
        <v>204</v>
      </c>
      <c r="O228" s="22">
        <v>0</v>
      </c>
      <c r="P228" s="78">
        <f t="shared" si="29"/>
        <v>53728</v>
      </c>
      <c r="Q228" s="23">
        <v>53728</v>
      </c>
      <c r="R228" s="24">
        <f t="shared" si="30"/>
        <v>100</v>
      </c>
      <c r="S228" s="21">
        <v>0</v>
      </c>
      <c r="T228" s="24">
        <f t="shared" si="31"/>
        <v>0</v>
      </c>
      <c r="U228" s="21">
        <v>0</v>
      </c>
      <c r="V228" s="24">
        <f t="shared" si="32"/>
        <v>0</v>
      </c>
      <c r="W228" s="21">
        <v>0</v>
      </c>
      <c r="X228" s="138">
        <f t="shared" si="33"/>
        <v>0</v>
      </c>
      <c r="Y228" s="21">
        <v>0</v>
      </c>
      <c r="Z228" s="138">
        <f t="shared" si="34"/>
        <v>0</v>
      </c>
      <c r="AA228" s="21">
        <f t="shared" si="35"/>
        <v>53728</v>
      </c>
      <c r="AB228" s="21">
        <v>0</v>
      </c>
    </row>
    <row r="229" spans="1:28" s="14" customFormat="1">
      <c r="A229" s="170"/>
      <c r="B229" s="21">
        <v>205</v>
      </c>
      <c r="C229" s="21" t="s">
        <v>236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2">
        <v>0</v>
      </c>
      <c r="N229" s="21">
        <v>205</v>
      </c>
      <c r="O229" s="22">
        <v>72357</v>
      </c>
      <c r="P229" s="78">
        <f t="shared" si="29"/>
        <v>72357</v>
      </c>
      <c r="Q229" s="23">
        <v>72357</v>
      </c>
      <c r="R229" s="24">
        <f t="shared" si="30"/>
        <v>100</v>
      </c>
      <c r="S229" s="21">
        <v>0</v>
      </c>
      <c r="T229" s="24">
        <f t="shared" si="31"/>
        <v>0</v>
      </c>
      <c r="U229" s="21">
        <v>0</v>
      </c>
      <c r="V229" s="24">
        <f t="shared" si="32"/>
        <v>0</v>
      </c>
      <c r="W229" s="21">
        <v>0</v>
      </c>
      <c r="X229" s="138">
        <f t="shared" si="33"/>
        <v>0</v>
      </c>
      <c r="Y229" s="21">
        <v>0</v>
      </c>
      <c r="Z229" s="138">
        <f t="shared" si="34"/>
        <v>0</v>
      </c>
      <c r="AA229" s="21">
        <f t="shared" si="35"/>
        <v>72357</v>
      </c>
      <c r="AB229" s="21">
        <v>0</v>
      </c>
    </row>
    <row r="230" spans="1:28" s="14" customFormat="1">
      <c r="A230" s="170"/>
      <c r="B230" s="21">
        <v>206</v>
      </c>
      <c r="C230" s="27" t="s">
        <v>237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23145</v>
      </c>
      <c r="K230" s="27">
        <v>3</v>
      </c>
      <c r="L230" s="27">
        <v>0</v>
      </c>
      <c r="M230" s="28">
        <v>0</v>
      </c>
      <c r="N230" s="21">
        <v>206</v>
      </c>
      <c r="O230" s="28">
        <v>0</v>
      </c>
      <c r="P230" s="77">
        <f t="shared" si="29"/>
        <v>23145</v>
      </c>
      <c r="Q230" s="29">
        <v>23145</v>
      </c>
      <c r="R230" s="30">
        <f t="shared" si="30"/>
        <v>100</v>
      </c>
      <c r="S230" s="27">
        <v>0</v>
      </c>
      <c r="T230" s="30">
        <f t="shared" si="31"/>
        <v>0</v>
      </c>
      <c r="U230" s="27">
        <v>0</v>
      </c>
      <c r="V230" s="30">
        <f t="shared" si="32"/>
        <v>0</v>
      </c>
      <c r="W230" s="27">
        <v>0</v>
      </c>
      <c r="X230" s="139">
        <f t="shared" si="33"/>
        <v>0</v>
      </c>
      <c r="Y230" s="27">
        <v>0</v>
      </c>
      <c r="Z230" s="139">
        <f t="shared" si="34"/>
        <v>0</v>
      </c>
      <c r="AA230" s="27">
        <f t="shared" si="35"/>
        <v>23145</v>
      </c>
      <c r="AB230" s="27">
        <v>0</v>
      </c>
    </row>
    <row r="231" spans="1:28" s="14" customFormat="1">
      <c r="A231" s="170"/>
      <c r="B231" s="21">
        <v>207</v>
      </c>
      <c r="C231" s="21" t="s">
        <v>238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2">
        <v>0</v>
      </c>
      <c r="N231" s="21">
        <v>207</v>
      </c>
      <c r="O231" s="22">
        <v>46807</v>
      </c>
      <c r="P231" s="78">
        <f t="shared" si="29"/>
        <v>46807</v>
      </c>
      <c r="Q231" s="23">
        <v>46807</v>
      </c>
      <c r="R231" s="24">
        <f t="shared" si="30"/>
        <v>100</v>
      </c>
      <c r="S231" s="21">
        <v>0</v>
      </c>
      <c r="T231" s="24">
        <f t="shared" si="31"/>
        <v>0</v>
      </c>
      <c r="U231" s="21">
        <v>0</v>
      </c>
      <c r="V231" s="24">
        <f t="shared" si="32"/>
        <v>0</v>
      </c>
      <c r="W231" s="21">
        <v>0</v>
      </c>
      <c r="X231" s="138">
        <f t="shared" si="33"/>
        <v>0</v>
      </c>
      <c r="Y231" s="21">
        <v>0</v>
      </c>
      <c r="Z231" s="138">
        <f t="shared" si="34"/>
        <v>0</v>
      </c>
      <c r="AA231" s="21">
        <f t="shared" si="35"/>
        <v>46807</v>
      </c>
      <c r="AB231" s="21">
        <v>0</v>
      </c>
    </row>
    <row r="232" spans="1:28" s="14" customFormat="1">
      <c r="A232" s="170"/>
      <c r="B232" s="21">
        <v>208</v>
      </c>
      <c r="C232" s="21" t="s">
        <v>239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43869</v>
      </c>
      <c r="K232" s="21">
        <v>1</v>
      </c>
      <c r="L232" s="21">
        <v>0</v>
      </c>
      <c r="M232" s="22">
        <v>0</v>
      </c>
      <c r="N232" s="21">
        <v>208</v>
      </c>
      <c r="O232" s="22">
        <v>10967</v>
      </c>
      <c r="P232" s="78">
        <f t="shared" si="29"/>
        <v>54836</v>
      </c>
      <c r="Q232" s="23">
        <v>54836</v>
      </c>
      <c r="R232" s="24">
        <f t="shared" si="30"/>
        <v>100</v>
      </c>
      <c r="S232" s="21">
        <v>0</v>
      </c>
      <c r="T232" s="24">
        <f t="shared" si="31"/>
        <v>0</v>
      </c>
      <c r="U232" s="21">
        <v>0</v>
      </c>
      <c r="V232" s="24">
        <f t="shared" si="32"/>
        <v>0</v>
      </c>
      <c r="W232" s="21">
        <v>0</v>
      </c>
      <c r="X232" s="138">
        <f t="shared" si="33"/>
        <v>0</v>
      </c>
      <c r="Y232" s="21">
        <v>0</v>
      </c>
      <c r="Z232" s="138">
        <f t="shared" si="34"/>
        <v>0</v>
      </c>
      <c r="AA232" s="21">
        <f t="shared" si="35"/>
        <v>54836</v>
      </c>
      <c r="AB232" s="21">
        <v>0</v>
      </c>
    </row>
    <row r="233" spans="1:28" s="14" customFormat="1">
      <c r="A233" s="170"/>
      <c r="B233" s="21">
        <v>209</v>
      </c>
      <c r="C233" s="21" t="s">
        <v>240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2">
        <v>0</v>
      </c>
      <c r="N233" s="21">
        <v>209</v>
      </c>
      <c r="O233" s="22">
        <v>11566</v>
      </c>
      <c r="P233" s="78">
        <f t="shared" si="29"/>
        <v>11566</v>
      </c>
      <c r="Q233" s="23">
        <v>11566</v>
      </c>
      <c r="R233" s="24">
        <f t="shared" si="30"/>
        <v>100</v>
      </c>
      <c r="S233" s="21">
        <v>0</v>
      </c>
      <c r="T233" s="24">
        <f t="shared" si="31"/>
        <v>0</v>
      </c>
      <c r="U233" s="21">
        <v>0</v>
      </c>
      <c r="V233" s="24">
        <f t="shared" si="32"/>
        <v>0</v>
      </c>
      <c r="W233" s="21">
        <v>0</v>
      </c>
      <c r="X233" s="138">
        <f t="shared" si="33"/>
        <v>0</v>
      </c>
      <c r="Y233" s="21">
        <v>0</v>
      </c>
      <c r="Z233" s="138">
        <f t="shared" si="34"/>
        <v>0</v>
      </c>
      <c r="AA233" s="21">
        <f t="shared" si="35"/>
        <v>11566</v>
      </c>
      <c r="AB233" s="21">
        <v>0</v>
      </c>
    </row>
    <row r="234" spans="1:28" s="14" customFormat="1">
      <c r="A234" s="170"/>
      <c r="B234" s="21">
        <v>210</v>
      </c>
      <c r="C234" s="21" t="s">
        <v>241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2">
        <v>0</v>
      </c>
      <c r="N234" s="21">
        <v>210</v>
      </c>
      <c r="O234" s="22">
        <v>43306</v>
      </c>
      <c r="P234" s="78">
        <f t="shared" si="29"/>
        <v>43306</v>
      </c>
      <c r="Q234" s="23">
        <v>43306</v>
      </c>
      <c r="R234" s="24">
        <f t="shared" si="30"/>
        <v>100</v>
      </c>
      <c r="S234" s="21">
        <v>0</v>
      </c>
      <c r="T234" s="24">
        <f t="shared" si="31"/>
        <v>0</v>
      </c>
      <c r="U234" s="21">
        <v>0</v>
      </c>
      <c r="V234" s="24">
        <f t="shared" si="32"/>
        <v>0</v>
      </c>
      <c r="W234" s="21">
        <v>0</v>
      </c>
      <c r="X234" s="138">
        <f t="shared" si="33"/>
        <v>0</v>
      </c>
      <c r="Y234" s="21">
        <v>0</v>
      </c>
      <c r="Z234" s="138">
        <f t="shared" si="34"/>
        <v>0</v>
      </c>
      <c r="AA234" s="21">
        <f t="shared" si="35"/>
        <v>43306</v>
      </c>
      <c r="AB234" s="21">
        <v>0</v>
      </c>
    </row>
    <row r="235" spans="1:28" s="14" customFormat="1">
      <c r="A235" s="170"/>
      <c r="B235" s="21">
        <v>211</v>
      </c>
      <c r="C235" s="21" t="s">
        <v>242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2">
        <v>0</v>
      </c>
      <c r="N235" s="21">
        <v>211</v>
      </c>
      <c r="O235" s="22">
        <v>12977</v>
      </c>
      <c r="P235" s="78">
        <f t="shared" si="29"/>
        <v>12977</v>
      </c>
      <c r="Q235" s="23">
        <v>12977</v>
      </c>
      <c r="R235" s="24">
        <f t="shared" si="30"/>
        <v>100</v>
      </c>
      <c r="S235" s="21">
        <v>0</v>
      </c>
      <c r="T235" s="24">
        <f t="shared" si="31"/>
        <v>0</v>
      </c>
      <c r="U235" s="21">
        <v>0</v>
      </c>
      <c r="V235" s="24">
        <f t="shared" si="32"/>
        <v>0</v>
      </c>
      <c r="W235" s="21">
        <v>0</v>
      </c>
      <c r="X235" s="138">
        <f t="shared" si="33"/>
        <v>0</v>
      </c>
      <c r="Y235" s="21">
        <v>0</v>
      </c>
      <c r="Z235" s="138">
        <f t="shared" si="34"/>
        <v>0</v>
      </c>
      <c r="AA235" s="21">
        <f t="shared" si="35"/>
        <v>12977</v>
      </c>
      <c r="AB235" s="21">
        <v>0</v>
      </c>
    </row>
    <row r="236" spans="1:28" s="14" customFormat="1">
      <c r="A236" s="170"/>
      <c r="B236" s="35">
        <v>212</v>
      </c>
      <c r="C236" s="35" t="s">
        <v>243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6">
        <v>0</v>
      </c>
      <c r="N236" s="35">
        <v>212</v>
      </c>
      <c r="O236" s="36">
        <v>9205</v>
      </c>
      <c r="P236" s="83">
        <f t="shared" si="29"/>
        <v>9205</v>
      </c>
      <c r="Q236" s="66">
        <v>9205</v>
      </c>
      <c r="R236" s="67">
        <f t="shared" si="30"/>
        <v>100</v>
      </c>
      <c r="S236" s="35">
        <v>0</v>
      </c>
      <c r="T236" s="67">
        <f t="shared" si="31"/>
        <v>0</v>
      </c>
      <c r="U236" s="35">
        <v>0</v>
      </c>
      <c r="V236" s="67">
        <f t="shared" si="32"/>
        <v>0</v>
      </c>
      <c r="W236" s="35">
        <v>0</v>
      </c>
      <c r="X236" s="140">
        <f t="shared" si="33"/>
        <v>0</v>
      </c>
      <c r="Y236" s="35">
        <v>0</v>
      </c>
      <c r="Z236" s="140">
        <f t="shared" si="34"/>
        <v>0</v>
      </c>
      <c r="AA236" s="35">
        <f t="shared" si="35"/>
        <v>9205</v>
      </c>
      <c r="AB236" s="35">
        <v>0</v>
      </c>
    </row>
    <row r="237" spans="1:28" s="14" customFormat="1">
      <c r="A237" s="170"/>
      <c r="B237" s="21">
        <v>213</v>
      </c>
      <c r="C237" s="21" t="s">
        <v>152</v>
      </c>
      <c r="D237" s="21">
        <v>0</v>
      </c>
      <c r="E237" s="21">
        <v>0</v>
      </c>
      <c r="F237" s="21">
        <v>441026</v>
      </c>
      <c r="G237" s="21">
        <v>0</v>
      </c>
      <c r="H237" s="21">
        <v>0</v>
      </c>
      <c r="I237" s="21">
        <v>0</v>
      </c>
      <c r="J237" s="21">
        <v>445625</v>
      </c>
      <c r="K237" s="21">
        <v>0</v>
      </c>
      <c r="L237" s="21">
        <v>0</v>
      </c>
      <c r="M237" s="22">
        <v>0</v>
      </c>
      <c r="N237" s="21">
        <v>213</v>
      </c>
      <c r="O237" s="22">
        <v>0</v>
      </c>
      <c r="P237" s="78">
        <f t="shared" si="29"/>
        <v>886651</v>
      </c>
      <c r="Q237" s="23">
        <v>48105</v>
      </c>
      <c r="R237" s="24">
        <f t="shared" si="30"/>
        <v>9.6999999999999993</v>
      </c>
      <c r="S237" s="21">
        <v>0</v>
      </c>
      <c r="T237" s="24">
        <f t="shared" si="31"/>
        <v>0</v>
      </c>
      <c r="U237" s="21">
        <v>445626</v>
      </c>
      <c r="V237" s="24">
        <f t="shared" si="32"/>
        <v>90.3</v>
      </c>
      <c r="W237" s="21">
        <v>0</v>
      </c>
      <c r="X237" s="138">
        <f t="shared" si="33"/>
        <v>0</v>
      </c>
      <c r="Y237" s="21">
        <v>0</v>
      </c>
      <c r="Z237" s="138">
        <f t="shared" si="34"/>
        <v>0</v>
      </c>
      <c r="AA237" s="21">
        <f t="shared" si="35"/>
        <v>493731</v>
      </c>
      <c r="AB237" s="21">
        <v>0</v>
      </c>
    </row>
    <row r="238" spans="1:28" s="14" customFormat="1">
      <c r="A238" s="170"/>
      <c r="B238" s="21">
        <v>214</v>
      </c>
      <c r="C238" s="21" t="s">
        <v>244</v>
      </c>
      <c r="D238" s="21">
        <v>0</v>
      </c>
      <c r="E238" s="21">
        <v>0</v>
      </c>
      <c r="F238" s="21">
        <v>49070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2">
        <v>0</v>
      </c>
      <c r="N238" s="21">
        <v>214</v>
      </c>
      <c r="O238" s="22">
        <v>0</v>
      </c>
      <c r="P238" s="78">
        <f t="shared" si="29"/>
        <v>49070</v>
      </c>
      <c r="Q238" s="23">
        <v>49070</v>
      </c>
      <c r="R238" s="24">
        <f t="shared" si="30"/>
        <v>100</v>
      </c>
      <c r="S238" s="21">
        <v>0</v>
      </c>
      <c r="T238" s="24">
        <f t="shared" si="31"/>
        <v>0</v>
      </c>
      <c r="U238" s="21">
        <v>0</v>
      </c>
      <c r="V238" s="24">
        <f t="shared" si="32"/>
        <v>0</v>
      </c>
      <c r="W238" s="21">
        <v>0</v>
      </c>
      <c r="X238" s="138">
        <f t="shared" si="33"/>
        <v>0</v>
      </c>
      <c r="Y238" s="21">
        <v>0</v>
      </c>
      <c r="Z238" s="138">
        <f t="shared" si="34"/>
        <v>0</v>
      </c>
      <c r="AA238" s="21">
        <f t="shared" si="35"/>
        <v>49070</v>
      </c>
      <c r="AB238" s="21">
        <v>0</v>
      </c>
    </row>
    <row r="239" spans="1:28" s="14" customFormat="1">
      <c r="A239" s="170"/>
      <c r="B239" s="35">
        <v>215</v>
      </c>
      <c r="C239" s="35" t="s">
        <v>245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6">
        <v>0</v>
      </c>
      <c r="N239" s="35">
        <v>215</v>
      </c>
      <c r="O239" s="36">
        <v>200000</v>
      </c>
      <c r="P239" s="83">
        <f t="shared" si="29"/>
        <v>200000</v>
      </c>
      <c r="Q239" s="66">
        <v>200000</v>
      </c>
      <c r="R239" s="67">
        <f t="shared" si="30"/>
        <v>100</v>
      </c>
      <c r="S239" s="35">
        <v>0</v>
      </c>
      <c r="T239" s="67">
        <f t="shared" si="31"/>
        <v>0</v>
      </c>
      <c r="U239" s="35">
        <v>0</v>
      </c>
      <c r="V239" s="67">
        <f t="shared" si="32"/>
        <v>0</v>
      </c>
      <c r="W239" s="35">
        <v>0</v>
      </c>
      <c r="X239" s="140">
        <f t="shared" si="33"/>
        <v>0</v>
      </c>
      <c r="Y239" s="35">
        <v>0</v>
      </c>
      <c r="Z239" s="140">
        <f t="shared" si="34"/>
        <v>0</v>
      </c>
      <c r="AA239" s="35">
        <f t="shared" si="35"/>
        <v>200000</v>
      </c>
      <c r="AB239" s="35">
        <v>0</v>
      </c>
    </row>
    <row r="240" spans="1:28" s="14" customFormat="1">
      <c r="A240" s="170"/>
      <c r="B240" s="37">
        <v>216</v>
      </c>
      <c r="C240" s="27" t="s">
        <v>246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41597</v>
      </c>
      <c r="K240" s="27">
        <v>2</v>
      </c>
      <c r="L240" s="27">
        <v>0</v>
      </c>
      <c r="M240" s="28">
        <v>0</v>
      </c>
      <c r="N240" s="37">
        <v>216</v>
      </c>
      <c r="O240" s="28">
        <v>0</v>
      </c>
      <c r="P240" s="77">
        <f t="shared" si="29"/>
        <v>41597</v>
      </c>
      <c r="Q240" s="10">
        <v>41597</v>
      </c>
      <c r="R240" s="11">
        <f t="shared" si="30"/>
        <v>100</v>
      </c>
      <c r="S240" s="8">
        <v>0</v>
      </c>
      <c r="T240" s="11">
        <f t="shared" si="31"/>
        <v>0</v>
      </c>
      <c r="U240" s="8">
        <v>0</v>
      </c>
      <c r="V240" s="11">
        <f t="shared" si="32"/>
        <v>0</v>
      </c>
      <c r="W240" s="8">
        <v>0</v>
      </c>
      <c r="X240" s="141">
        <f t="shared" si="33"/>
        <v>0</v>
      </c>
      <c r="Y240" s="8">
        <v>0</v>
      </c>
      <c r="Z240" s="141">
        <f t="shared" si="34"/>
        <v>0</v>
      </c>
      <c r="AA240" s="8">
        <f t="shared" si="35"/>
        <v>41597</v>
      </c>
      <c r="AB240" s="8">
        <v>0</v>
      </c>
    </row>
    <row r="241" spans="1:28" s="14" customFormat="1">
      <c r="A241" s="170"/>
      <c r="B241" s="35">
        <v>217</v>
      </c>
      <c r="C241" s="35" t="s">
        <v>247</v>
      </c>
      <c r="D241" s="35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13580</v>
      </c>
      <c r="K241" s="35">
        <v>1</v>
      </c>
      <c r="L241" s="35">
        <v>0</v>
      </c>
      <c r="M241" s="36">
        <v>0</v>
      </c>
      <c r="N241" s="35">
        <v>217</v>
      </c>
      <c r="O241" s="36">
        <v>0</v>
      </c>
      <c r="P241" s="83">
        <f t="shared" si="29"/>
        <v>13580</v>
      </c>
      <c r="Q241" s="66">
        <v>13580</v>
      </c>
      <c r="R241" s="67">
        <f t="shared" si="30"/>
        <v>100</v>
      </c>
      <c r="S241" s="35">
        <v>0</v>
      </c>
      <c r="T241" s="67">
        <f t="shared" si="31"/>
        <v>0</v>
      </c>
      <c r="U241" s="35">
        <v>0</v>
      </c>
      <c r="V241" s="67">
        <f t="shared" si="32"/>
        <v>0</v>
      </c>
      <c r="W241" s="35">
        <v>0</v>
      </c>
      <c r="X241" s="140">
        <f t="shared" si="33"/>
        <v>0</v>
      </c>
      <c r="Y241" s="35">
        <v>0</v>
      </c>
      <c r="Z241" s="140">
        <f t="shared" si="34"/>
        <v>0</v>
      </c>
      <c r="AA241" s="35">
        <f t="shared" si="35"/>
        <v>13580</v>
      </c>
      <c r="AB241" s="35">
        <v>0</v>
      </c>
    </row>
    <row r="242" spans="1:28" s="14" customFormat="1">
      <c r="A242" s="170"/>
      <c r="B242" s="37">
        <v>218</v>
      </c>
      <c r="C242" s="27" t="s">
        <v>248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8">
        <v>0</v>
      </c>
      <c r="N242" s="37">
        <v>218</v>
      </c>
      <c r="O242" s="28">
        <v>24326</v>
      </c>
      <c r="P242" s="77">
        <f t="shared" si="29"/>
        <v>24326</v>
      </c>
      <c r="Q242" s="29">
        <v>24326</v>
      </c>
      <c r="R242" s="30">
        <f t="shared" si="30"/>
        <v>100</v>
      </c>
      <c r="S242" s="27">
        <v>0</v>
      </c>
      <c r="T242" s="30">
        <f t="shared" si="31"/>
        <v>0</v>
      </c>
      <c r="U242" s="27">
        <v>0</v>
      </c>
      <c r="V242" s="30">
        <f t="shared" si="32"/>
        <v>0</v>
      </c>
      <c r="W242" s="27">
        <v>0</v>
      </c>
      <c r="X242" s="139">
        <f t="shared" si="33"/>
        <v>0</v>
      </c>
      <c r="Y242" s="27">
        <v>0</v>
      </c>
      <c r="Z242" s="139">
        <f t="shared" si="34"/>
        <v>0</v>
      </c>
      <c r="AA242" s="27">
        <f t="shared" si="35"/>
        <v>24326</v>
      </c>
      <c r="AB242" s="27">
        <v>0</v>
      </c>
    </row>
    <row r="243" spans="1:28" s="14" customFormat="1">
      <c r="A243" s="170"/>
      <c r="B243" s="21">
        <v>219</v>
      </c>
      <c r="C243" s="21" t="s">
        <v>249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21770</v>
      </c>
      <c r="K243" s="21">
        <v>1</v>
      </c>
      <c r="L243" s="21">
        <v>0</v>
      </c>
      <c r="M243" s="22">
        <v>0</v>
      </c>
      <c r="N243" s="21">
        <v>219</v>
      </c>
      <c r="O243" s="22">
        <v>24210</v>
      </c>
      <c r="P243" s="78">
        <f t="shared" si="29"/>
        <v>45980</v>
      </c>
      <c r="Q243" s="23">
        <v>45980</v>
      </c>
      <c r="R243" s="24">
        <f t="shared" si="30"/>
        <v>100</v>
      </c>
      <c r="S243" s="21">
        <v>0</v>
      </c>
      <c r="T243" s="24">
        <f t="shared" si="31"/>
        <v>0</v>
      </c>
      <c r="U243" s="21">
        <v>0</v>
      </c>
      <c r="V243" s="24">
        <f t="shared" si="32"/>
        <v>0</v>
      </c>
      <c r="W243" s="21">
        <v>0</v>
      </c>
      <c r="X243" s="138">
        <f t="shared" si="33"/>
        <v>0</v>
      </c>
      <c r="Y243" s="21">
        <v>0</v>
      </c>
      <c r="Z243" s="138">
        <f t="shared" si="34"/>
        <v>0</v>
      </c>
      <c r="AA243" s="21">
        <f t="shared" si="35"/>
        <v>45980</v>
      </c>
      <c r="AB243" s="21">
        <v>0</v>
      </c>
    </row>
    <row r="244" spans="1:28" s="14" customFormat="1">
      <c r="A244" s="170"/>
      <c r="B244" s="21">
        <v>220</v>
      </c>
      <c r="C244" s="21" t="s">
        <v>250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2">
        <v>0</v>
      </c>
      <c r="N244" s="21">
        <v>220</v>
      </c>
      <c r="O244" s="22">
        <v>8391</v>
      </c>
      <c r="P244" s="78">
        <f t="shared" si="29"/>
        <v>8391</v>
      </c>
      <c r="Q244" s="23">
        <v>8391</v>
      </c>
      <c r="R244" s="24">
        <f t="shared" si="30"/>
        <v>100</v>
      </c>
      <c r="S244" s="21">
        <v>0</v>
      </c>
      <c r="T244" s="24">
        <f t="shared" si="31"/>
        <v>0</v>
      </c>
      <c r="U244" s="21">
        <v>0</v>
      </c>
      <c r="V244" s="24">
        <f t="shared" si="32"/>
        <v>0</v>
      </c>
      <c r="W244" s="21">
        <v>0</v>
      </c>
      <c r="X244" s="138">
        <f t="shared" si="33"/>
        <v>0</v>
      </c>
      <c r="Y244" s="21">
        <v>0</v>
      </c>
      <c r="Z244" s="138">
        <f t="shared" si="34"/>
        <v>0</v>
      </c>
      <c r="AA244" s="21">
        <f t="shared" si="35"/>
        <v>8391</v>
      </c>
      <c r="AB244" s="21">
        <v>0</v>
      </c>
    </row>
    <row r="245" spans="1:28" s="14" customFormat="1">
      <c r="A245" s="170"/>
      <c r="B245" s="35">
        <v>221</v>
      </c>
      <c r="C245" s="35" t="s">
        <v>251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6">
        <v>0</v>
      </c>
      <c r="N245" s="35">
        <v>221</v>
      </c>
      <c r="O245" s="36">
        <v>9034</v>
      </c>
      <c r="P245" s="83">
        <f t="shared" si="29"/>
        <v>9034</v>
      </c>
      <c r="Q245" s="66">
        <v>9034</v>
      </c>
      <c r="R245" s="67">
        <f t="shared" si="30"/>
        <v>100</v>
      </c>
      <c r="S245" s="35">
        <v>0</v>
      </c>
      <c r="T245" s="67">
        <f t="shared" si="31"/>
        <v>0</v>
      </c>
      <c r="U245" s="35">
        <v>0</v>
      </c>
      <c r="V245" s="67">
        <f t="shared" si="32"/>
        <v>0</v>
      </c>
      <c r="W245" s="35">
        <v>0</v>
      </c>
      <c r="X245" s="140">
        <f t="shared" si="33"/>
        <v>0</v>
      </c>
      <c r="Y245" s="35">
        <v>0</v>
      </c>
      <c r="Z245" s="140">
        <f t="shared" si="34"/>
        <v>0</v>
      </c>
      <c r="AA245" s="35">
        <f t="shared" si="35"/>
        <v>9034</v>
      </c>
      <c r="AB245" s="35">
        <v>0</v>
      </c>
    </row>
    <row r="246" spans="1:28" s="14" customFormat="1" ht="12" thickBot="1">
      <c r="A246" s="170"/>
      <c r="B246" s="37">
        <v>222</v>
      </c>
      <c r="C246" s="27" t="s">
        <v>254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101626</v>
      </c>
      <c r="K246" s="27">
        <v>9</v>
      </c>
      <c r="L246" s="27">
        <v>0</v>
      </c>
      <c r="M246" s="28">
        <v>0</v>
      </c>
      <c r="N246" s="37">
        <v>222</v>
      </c>
      <c r="O246" s="28">
        <v>83817</v>
      </c>
      <c r="P246" s="77">
        <f t="shared" si="29"/>
        <v>185443</v>
      </c>
      <c r="Q246" s="29">
        <v>185443</v>
      </c>
      <c r="R246" s="30">
        <f t="shared" si="30"/>
        <v>100</v>
      </c>
      <c r="S246" s="27">
        <v>0</v>
      </c>
      <c r="T246" s="30">
        <f t="shared" si="31"/>
        <v>0</v>
      </c>
      <c r="U246" s="27">
        <v>0</v>
      </c>
      <c r="V246" s="30">
        <f t="shared" si="32"/>
        <v>0</v>
      </c>
      <c r="W246" s="27">
        <v>0</v>
      </c>
      <c r="X246" s="139">
        <f t="shared" si="33"/>
        <v>0</v>
      </c>
      <c r="Y246" s="27">
        <v>0</v>
      </c>
      <c r="Z246" s="139">
        <f t="shared" si="34"/>
        <v>0</v>
      </c>
      <c r="AA246" s="27">
        <f t="shared" si="35"/>
        <v>185443</v>
      </c>
      <c r="AB246" s="27">
        <v>0</v>
      </c>
    </row>
    <row r="247" spans="1:28" s="14" customFormat="1" ht="12" thickTop="1">
      <c r="A247" s="170"/>
      <c r="B247" s="55"/>
      <c r="C247" s="56" t="s">
        <v>11</v>
      </c>
      <c r="D247" s="57">
        <f t="shared" ref="D247:AA247" si="37">SUM(D223:D246)</f>
        <v>0</v>
      </c>
      <c r="E247" s="57">
        <f t="shared" si="37"/>
        <v>0</v>
      </c>
      <c r="F247" s="57">
        <f t="shared" si="37"/>
        <v>490096</v>
      </c>
      <c r="G247" s="57">
        <f t="shared" si="37"/>
        <v>0</v>
      </c>
      <c r="H247" s="57">
        <f t="shared" si="37"/>
        <v>0</v>
      </c>
      <c r="I247" s="57">
        <f t="shared" si="37"/>
        <v>0</v>
      </c>
      <c r="J247" s="57">
        <f t="shared" si="37"/>
        <v>1274778</v>
      </c>
      <c r="K247" s="57">
        <f t="shared" si="37"/>
        <v>28</v>
      </c>
      <c r="L247" s="57">
        <f t="shared" si="37"/>
        <v>0</v>
      </c>
      <c r="M247" s="57">
        <f t="shared" si="37"/>
        <v>0</v>
      </c>
      <c r="N247" s="57"/>
      <c r="O247" s="57">
        <f t="shared" si="37"/>
        <v>561106</v>
      </c>
      <c r="P247" s="57">
        <f t="shared" si="37"/>
        <v>2325980</v>
      </c>
      <c r="Q247" s="57">
        <f>SUM(Q223:Q246)</f>
        <v>1487434</v>
      </c>
      <c r="R247" s="58">
        <f t="shared" si="30"/>
        <v>76.900000000000006</v>
      </c>
      <c r="S247" s="57">
        <f t="shared" si="37"/>
        <v>0</v>
      </c>
      <c r="T247" s="58">
        <f t="shared" si="31"/>
        <v>0</v>
      </c>
      <c r="U247" s="57">
        <f t="shared" si="37"/>
        <v>445626</v>
      </c>
      <c r="V247" s="58">
        <f t="shared" si="32"/>
        <v>23.1</v>
      </c>
      <c r="W247" s="57">
        <f t="shared" si="37"/>
        <v>0</v>
      </c>
      <c r="X247" s="58">
        <f t="shared" si="33"/>
        <v>0</v>
      </c>
      <c r="Y247" s="57">
        <f t="shared" si="37"/>
        <v>0</v>
      </c>
      <c r="Z247" s="58">
        <f t="shared" si="34"/>
        <v>0</v>
      </c>
      <c r="AA247" s="57">
        <f t="shared" si="37"/>
        <v>1933060</v>
      </c>
      <c r="AB247" s="57">
        <f>SUM(AB223:AB246)</f>
        <v>0</v>
      </c>
    </row>
    <row r="248" spans="1:28" ht="12" thickBot="1">
      <c r="A248" s="142"/>
      <c r="B248" s="143"/>
      <c r="C248" s="144"/>
      <c r="D248" s="145"/>
      <c r="E248" s="145"/>
      <c r="F248" s="145"/>
      <c r="G248" s="145"/>
      <c r="H248" s="145"/>
      <c r="I248" s="145"/>
      <c r="J248" s="145"/>
      <c r="K248" s="145"/>
      <c r="L248" s="145"/>
      <c r="M248" s="146"/>
      <c r="N248" s="143"/>
      <c r="O248" s="147"/>
      <c r="P248" s="146"/>
      <c r="Q248" s="148"/>
      <c r="R248" s="146"/>
      <c r="S248" s="145"/>
      <c r="T248" s="146"/>
      <c r="U248" s="145"/>
      <c r="V248" s="146"/>
      <c r="W248" s="145"/>
      <c r="X248" s="149"/>
      <c r="Y248" s="145"/>
      <c r="Z248" s="149"/>
      <c r="AA248" s="145"/>
      <c r="AB248" s="145"/>
    </row>
    <row r="249" spans="1:28" ht="12" thickTop="1">
      <c r="A249" s="151" t="s">
        <v>252</v>
      </c>
      <c r="B249" s="152"/>
      <c r="C249" s="153" t="s">
        <v>11</v>
      </c>
      <c r="D249" s="154">
        <f>SUM(D48,D66,D84,D110,D140,D166,D181,D197,D221,D247)</f>
        <v>394738</v>
      </c>
      <c r="E249" s="154">
        <f t="shared" ref="E249:AB249" si="38">SUM(E48,E66,E84,E110,E140,E166,E181,E197,E221,E247)</f>
        <v>224732</v>
      </c>
      <c r="F249" s="154">
        <f t="shared" si="38"/>
        <v>11596978</v>
      </c>
      <c r="G249" s="154">
        <f t="shared" si="38"/>
        <v>5753897</v>
      </c>
      <c r="H249" s="154">
        <f t="shared" si="38"/>
        <v>354149</v>
      </c>
      <c r="I249" s="154">
        <f t="shared" si="38"/>
        <v>8</v>
      </c>
      <c r="J249" s="154">
        <f t="shared" si="38"/>
        <v>6133435</v>
      </c>
      <c r="K249" s="154">
        <f t="shared" si="38"/>
        <v>125</v>
      </c>
      <c r="L249" s="154">
        <f t="shared" si="38"/>
        <v>1240</v>
      </c>
      <c r="M249" s="154">
        <f t="shared" si="38"/>
        <v>326182</v>
      </c>
      <c r="N249" s="154"/>
      <c r="O249" s="154">
        <f t="shared" si="38"/>
        <v>11164717</v>
      </c>
      <c r="P249" s="154">
        <f t="shared" si="38"/>
        <v>35950068</v>
      </c>
      <c r="Q249" s="154">
        <f t="shared" si="38"/>
        <v>19155780</v>
      </c>
      <c r="R249" s="155">
        <f t="shared" si="30"/>
        <v>61.5</v>
      </c>
      <c r="S249" s="154">
        <f t="shared" si="38"/>
        <v>1802279</v>
      </c>
      <c r="T249" s="155">
        <f t="shared" si="31"/>
        <v>5.8</v>
      </c>
      <c r="U249" s="154">
        <f t="shared" si="38"/>
        <v>7431965</v>
      </c>
      <c r="V249" s="155">
        <f t="shared" si="32"/>
        <v>23.9</v>
      </c>
      <c r="W249" s="154">
        <f t="shared" si="38"/>
        <v>2207488</v>
      </c>
      <c r="X249" s="155">
        <f t="shared" si="33"/>
        <v>7.1</v>
      </c>
      <c r="Y249" s="154">
        <f t="shared" si="38"/>
        <v>535284</v>
      </c>
      <c r="Z249" s="155">
        <f t="shared" si="34"/>
        <v>1.7</v>
      </c>
      <c r="AA249" s="154">
        <f t="shared" si="38"/>
        <v>31132796</v>
      </c>
      <c r="AB249" s="154">
        <f t="shared" si="38"/>
        <v>23725</v>
      </c>
    </row>
    <row r="252" spans="1:28">
      <c r="R252" s="157"/>
    </row>
    <row r="253" spans="1:28">
      <c r="O253" s="150"/>
    </row>
    <row r="254" spans="1:28">
      <c r="K254" s="159"/>
    </row>
    <row r="257" spans="11:11">
      <c r="K257" s="160"/>
    </row>
  </sheetData>
  <mergeCells count="29">
    <mergeCell ref="Q3:AB4"/>
    <mergeCell ref="D5:F5"/>
    <mergeCell ref="G5:K5"/>
    <mergeCell ref="L5:L6"/>
    <mergeCell ref="M5:M6"/>
    <mergeCell ref="O5:O6"/>
    <mergeCell ref="P5:P6"/>
    <mergeCell ref="Q5:R5"/>
    <mergeCell ref="S5:T5"/>
    <mergeCell ref="U5:V5"/>
    <mergeCell ref="D3:M4"/>
    <mergeCell ref="N3:N6"/>
    <mergeCell ref="O3:P4"/>
    <mergeCell ref="W5:X5"/>
    <mergeCell ref="Y5:Z5"/>
    <mergeCell ref="AB5:AB6"/>
    <mergeCell ref="A7:A49"/>
    <mergeCell ref="A50:A67"/>
    <mergeCell ref="A3:A6"/>
    <mergeCell ref="B3:B6"/>
    <mergeCell ref="C3:C6"/>
    <mergeCell ref="A183:A198"/>
    <mergeCell ref="A223:A247"/>
    <mergeCell ref="A68:A85"/>
    <mergeCell ref="A142:A167"/>
    <mergeCell ref="A199:A222"/>
    <mergeCell ref="A86:A111"/>
    <mergeCell ref="A112:A141"/>
    <mergeCell ref="A168:A182"/>
  </mergeCells>
  <phoneticPr fontId="3"/>
  <pageMargins left="0.74803149606299213" right="0.19685039370078741" top="0.59055118110236227" bottom="0.59055118110236227" header="0.51181102362204722" footer="0.51181102362204722"/>
  <pageSetup paperSize="9" scale="86" fitToWidth="2" fitToHeight="0" pageOrder="overThenDown" orientation="portrait" r:id="rId1"/>
  <headerFooter alignWithMargins="0"/>
  <rowBreaks count="3" manualBreakCount="3">
    <brk id="67" max="27" man="1"/>
    <brk id="141" max="27" man="1"/>
    <brk id="198" max="27" man="1"/>
  </rowBreaks>
  <ignoredErrors>
    <ignoredError sqref="Z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27-22</vt:lpstr>
      <vt:lpstr>'27-22'!Print_Area</vt:lpstr>
      <vt:lpstr>'27-22'!Print_Titles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2017-06-07T08:36:10Z</cp:lastPrinted>
  <dcterms:created xsi:type="dcterms:W3CDTF">2017-03-15T06:22:58Z</dcterms:created>
  <dcterms:modified xsi:type="dcterms:W3CDTF">2017-06-07T08:36:14Z</dcterms:modified>
</cp:coreProperties>
</file>