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6" sheetId="1" r:id="rId1"/>
  </sheets>
  <definedNames>
    <definedName name="_xlnm.Print_Area" localSheetId="0">'27-16'!$A$1:$AD$92</definedName>
    <definedName name="_xlnm.Print_Titles" localSheetId="0">'27-16'!$1:$6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J7" i="1"/>
  <c r="L7" i="1"/>
  <c r="T7" i="1"/>
  <c r="AB7" i="1"/>
  <c r="H8" i="1"/>
  <c r="I8" i="1" s="1"/>
  <c r="J8" i="1"/>
  <c r="J14" i="1" s="1"/>
  <c r="R8" i="1"/>
  <c r="H9" i="1"/>
  <c r="I9" i="1"/>
  <c r="J9" i="1"/>
  <c r="H10" i="1"/>
  <c r="I10" i="1" s="1"/>
  <c r="J10" i="1"/>
  <c r="AD10" i="1"/>
  <c r="H11" i="1"/>
  <c r="I11" i="1"/>
  <c r="N11" i="1" s="1"/>
  <c r="J11" i="1"/>
  <c r="L11" i="1"/>
  <c r="P11" i="1"/>
  <c r="T11" i="1"/>
  <c r="X11" i="1"/>
  <c r="AB11" i="1"/>
  <c r="H12" i="1"/>
  <c r="I12" i="1" s="1"/>
  <c r="J12" i="1"/>
  <c r="H13" i="1"/>
  <c r="I13" i="1"/>
  <c r="J13" i="1"/>
  <c r="P13" i="1"/>
  <c r="X13" i="1"/>
  <c r="D14" i="1"/>
  <c r="E14" i="1"/>
  <c r="F14" i="1"/>
  <c r="G14" i="1"/>
  <c r="K14" i="1"/>
  <c r="M14" i="1"/>
  <c r="O14" i="1"/>
  <c r="Q14" i="1"/>
  <c r="S14" i="1"/>
  <c r="U14" i="1"/>
  <c r="W14" i="1"/>
  <c r="Y14" i="1"/>
  <c r="AA14" i="1"/>
  <c r="AC14" i="1"/>
  <c r="H16" i="1"/>
  <c r="I16" i="1"/>
  <c r="J16" i="1"/>
  <c r="P16" i="1"/>
  <c r="X16" i="1"/>
  <c r="H17" i="1"/>
  <c r="J17" i="1"/>
  <c r="H18" i="1"/>
  <c r="I18" i="1"/>
  <c r="N18" i="1" s="1"/>
  <c r="J18" i="1"/>
  <c r="L18" i="1"/>
  <c r="P18" i="1"/>
  <c r="T18" i="1"/>
  <c r="X18" i="1"/>
  <c r="AB18" i="1"/>
  <c r="H19" i="1"/>
  <c r="I19" i="1" s="1"/>
  <c r="J19" i="1"/>
  <c r="J20" i="1" s="1"/>
  <c r="D20" i="1"/>
  <c r="E20" i="1"/>
  <c r="F20" i="1"/>
  <c r="G20" i="1"/>
  <c r="K20" i="1"/>
  <c r="M20" i="1"/>
  <c r="O20" i="1"/>
  <c r="Q20" i="1"/>
  <c r="S20" i="1"/>
  <c r="U20" i="1"/>
  <c r="W20" i="1"/>
  <c r="Y20" i="1"/>
  <c r="AA20" i="1"/>
  <c r="AC20" i="1"/>
  <c r="H22" i="1"/>
  <c r="I22" i="1" s="1"/>
  <c r="J22" i="1"/>
  <c r="R22" i="1"/>
  <c r="Z22" i="1"/>
  <c r="H23" i="1"/>
  <c r="I23" i="1"/>
  <c r="J23" i="1"/>
  <c r="H24" i="1"/>
  <c r="J24" i="1"/>
  <c r="H25" i="1"/>
  <c r="I25" i="1"/>
  <c r="N25" i="1" s="1"/>
  <c r="J25" i="1"/>
  <c r="L25" i="1"/>
  <c r="P25" i="1"/>
  <c r="T25" i="1"/>
  <c r="X25" i="1"/>
  <c r="AB25" i="1"/>
  <c r="H26" i="1"/>
  <c r="I26" i="1" s="1"/>
  <c r="J26" i="1"/>
  <c r="H27" i="1"/>
  <c r="I27" i="1"/>
  <c r="J27" i="1"/>
  <c r="P27" i="1"/>
  <c r="X27" i="1"/>
  <c r="H28" i="1"/>
  <c r="I28" i="1" s="1"/>
  <c r="J28" i="1"/>
  <c r="N28" i="1"/>
  <c r="V28" i="1"/>
  <c r="AD28" i="1"/>
  <c r="H29" i="1"/>
  <c r="I29" i="1"/>
  <c r="N29" i="1" s="1"/>
  <c r="J29" i="1"/>
  <c r="L29" i="1"/>
  <c r="P29" i="1"/>
  <c r="T29" i="1"/>
  <c r="X29" i="1"/>
  <c r="AB29" i="1"/>
  <c r="H30" i="1"/>
  <c r="I30" i="1" s="1"/>
  <c r="J30" i="1"/>
  <c r="R30" i="1"/>
  <c r="Z30" i="1"/>
  <c r="H31" i="1"/>
  <c r="I31" i="1"/>
  <c r="J31" i="1"/>
  <c r="H32" i="1"/>
  <c r="I32" i="1" s="1"/>
  <c r="J32" i="1"/>
  <c r="AD32" i="1"/>
  <c r="H33" i="1"/>
  <c r="I33" i="1"/>
  <c r="N33" i="1" s="1"/>
  <c r="J33" i="1"/>
  <c r="L33" i="1"/>
  <c r="P33" i="1"/>
  <c r="T33" i="1"/>
  <c r="X33" i="1"/>
  <c r="AB33" i="1"/>
  <c r="H34" i="1"/>
  <c r="I34" i="1" s="1"/>
  <c r="J34" i="1"/>
  <c r="D35" i="1"/>
  <c r="E35" i="1"/>
  <c r="F35" i="1"/>
  <c r="G35" i="1"/>
  <c r="K35" i="1"/>
  <c r="M35" i="1"/>
  <c r="O35" i="1"/>
  <c r="Q35" i="1"/>
  <c r="S35" i="1"/>
  <c r="U35" i="1"/>
  <c r="W35" i="1"/>
  <c r="Y35" i="1"/>
  <c r="AA35" i="1"/>
  <c r="AC35" i="1"/>
  <c r="H37" i="1"/>
  <c r="I37" i="1" s="1"/>
  <c r="J37" i="1"/>
  <c r="V37" i="1"/>
  <c r="Z37" i="1"/>
  <c r="H38" i="1"/>
  <c r="I38" i="1"/>
  <c r="J38" i="1"/>
  <c r="T38" i="1"/>
  <c r="X38" i="1"/>
  <c r="H39" i="1"/>
  <c r="I39" i="1" s="1"/>
  <c r="L39" i="1" s="1"/>
  <c r="J39" i="1"/>
  <c r="N39" i="1"/>
  <c r="P39" i="1"/>
  <c r="R39" i="1"/>
  <c r="T39" i="1"/>
  <c r="V39" i="1"/>
  <c r="X39" i="1"/>
  <c r="Z39" i="1"/>
  <c r="AB39" i="1"/>
  <c r="AD39" i="1"/>
  <c r="H40" i="1"/>
  <c r="I40" i="1" s="1"/>
  <c r="J40" i="1"/>
  <c r="L40" i="1"/>
  <c r="T40" i="1"/>
  <c r="AB40" i="1"/>
  <c r="H41" i="1"/>
  <c r="I41" i="1"/>
  <c r="L41" i="1" s="1"/>
  <c r="J41" i="1"/>
  <c r="P41" i="1"/>
  <c r="R41" i="1"/>
  <c r="X41" i="1"/>
  <c r="Z41" i="1"/>
  <c r="H42" i="1"/>
  <c r="I42" i="1"/>
  <c r="J42" i="1"/>
  <c r="P42" i="1"/>
  <c r="H43" i="1"/>
  <c r="I43" i="1" s="1"/>
  <c r="J43" i="1"/>
  <c r="N43" i="1"/>
  <c r="AD43" i="1"/>
  <c r="H44" i="1"/>
  <c r="I44" i="1" s="1"/>
  <c r="J44" i="1"/>
  <c r="T44" i="1"/>
  <c r="AB44" i="1"/>
  <c r="D45" i="1"/>
  <c r="E45" i="1"/>
  <c r="F45" i="1"/>
  <c r="G45" i="1"/>
  <c r="J45" i="1"/>
  <c r="K45" i="1"/>
  <c r="M45" i="1"/>
  <c r="O45" i="1"/>
  <c r="Q45" i="1"/>
  <c r="S45" i="1"/>
  <c r="U45" i="1"/>
  <c r="W45" i="1"/>
  <c r="Y45" i="1"/>
  <c r="AA45" i="1"/>
  <c r="AC45" i="1"/>
  <c r="H47" i="1"/>
  <c r="I47" i="1" s="1"/>
  <c r="L47" i="1" s="1"/>
  <c r="J47" i="1"/>
  <c r="H48" i="1"/>
  <c r="I48" i="1"/>
  <c r="P48" i="1" s="1"/>
  <c r="J48" i="1"/>
  <c r="H49" i="1"/>
  <c r="I49" i="1"/>
  <c r="J49" i="1"/>
  <c r="V49" i="1"/>
  <c r="X49" i="1"/>
  <c r="D50" i="1"/>
  <c r="E50" i="1"/>
  <c r="F50" i="1"/>
  <c r="G50" i="1"/>
  <c r="H50" i="1"/>
  <c r="K50" i="1"/>
  <c r="M50" i="1"/>
  <c r="O50" i="1"/>
  <c r="Q50" i="1"/>
  <c r="S50" i="1"/>
  <c r="U50" i="1"/>
  <c r="W50" i="1"/>
  <c r="Y50" i="1"/>
  <c r="AA50" i="1"/>
  <c r="AC50" i="1"/>
  <c r="H52" i="1"/>
  <c r="I52" i="1"/>
  <c r="J52" i="1"/>
  <c r="V52" i="1"/>
  <c r="X52" i="1"/>
  <c r="D53" i="1"/>
  <c r="E53" i="1"/>
  <c r="F53" i="1"/>
  <c r="G53" i="1"/>
  <c r="H53" i="1"/>
  <c r="J53" i="1"/>
  <c r="K53" i="1"/>
  <c r="M53" i="1"/>
  <c r="O53" i="1"/>
  <c r="Q53" i="1"/>
  <c r="S53" i="1"/>
  <c r="U53" i="1"/>
  <c r="W53" i="1"/>
  <c r="Y53" i="1"/>
  <c r="AA53" i="1"/>
  <c r="AC53" i="1"/>
  <c r="H55" i="1"/>
  <c r="I55" i="1"/>
  <c r="N55" i="1" s="1"/>
  <c r="J55" i="1"/>
  <c r="V55" i="1"/>
  <c r="H56" i="1"/>
  <c r="I56" i="1" s="1"/>
  <c r="J56" i="1"/>
  <c r="T56" i="1"/>
  <c r="V56" i="1"/>
  <c r="H57" i="1"/>
  <c r="I57" i="1" s="1"/>
  <c r="J57" i="1"/>
  <c r="T57" i="1"/>
  <c r="Z57" i="1"/>
  <c r="H58" i="1"/>
  <c r="I58" i="1"/>
  <c r="J58" i="1"/>
  <c r="X58" i="1"/>
  <c r="Z58" i="1"/>
  <c r="H59" i="1"/>
  <c r="I59" i="1"/>
  <c r="J59" i="1"/>
  <c r="N59" i="1"/>
  <c r="V59" i="1"/>
  <c r="X59" i="1"/>
  <c r="AD59" i="1"/>
  <c r="H60" i="1"/>
  <c r="I60" i="1" s="1"/>
  <c r="J60" i="1"/>
  <c r="L60" i="1"/>
  <c r="N60" i="1"/>
  <c r="T60" i="1"/>
  <c r="V60" i="1"/>
  <c r="AB60" i="1"/>
  <c r="AD60" i="1"/>
  <c r="H61" i="1"/>
  <c r="I61" i="1" s="1"/>
  <c r="J61" i="1"/>
  <c r="L61" i="1"/>
  <c r="R61" i="1"/>
  <c r="T61" i="1"/>
  <c r="Z61" i="1"/>
  <c r="AB61" i="1"/>
  <c r="H62" i="1"/>
  <c r="I62" i="1"/>
  <c r="J62" i="1"/>
  <c r="P62" i="1"/>
  <c r="R62" i="1"/>
  <c r="X62" i="1"/>
  <c r="Z62" i="1"/>
  <c r="AD62" i="1"/>
  <c r="H63" i="1"/>
  <c r="I63" i="1" s="1"/>
  <c r="J63" i="1"/>
  <c r="H64" i="1"/>
  <c r="I64" i="1"/>
  <c r="N64" i="1" s="1"/>
  <c r="J64" i="1"/>
  <c r="L64" i="1"/>
  <c r="P64" i="1"/>
  <c r="R64" i="1"/>
  <c r="T64" i="1"/>
  <c r="V64" i="1"/>
  <c r="X64" i="1"/>
  <c r="Z64" i="1"/>
  <c r="AB64" i="1"/>
  <c r="AD64" i="1"/>
  <c r="D65" i="1"/>
  <c r="D92" i="1" s="1"/>
  <c r="E65" i="1"/>
  <c r="F65" i="1"/>
  <c r="G65" i="1"/>
  <c r="G92" i="1" s="1"/>
  <c r="J65" i="1"/>
  <c r="K65" i="1"/>
  <c r="M65" i="1"/>
  <c r="O65" i="1"/>
  <c r="O92" i="1" s="1"/>
  <c r="Q65" i="1"/>
  <c r="S65" i="1"/>
  <c r="U65" i="1"/>
  <c r="W65" i="1"/>
  <c r="Y65" i="1"/>
  <c r="AA65" i="1"/>
  <c r="AC65" i="1"/>
  <c r="H67" i="1"/>
  <c r="I67" i="1" s="1"/>
  <c r="J67" i="1"/>
  <c r="H68" i="1"/>
  <c r="I68" i="1"/>
  <c r="L68" i="1" s="1"/>
  <c r="J68" i="1"/>
  <c r="J71" i="1" s="1"/>
  <c r="P68" i="1"/>
  <c r="R68" i="1"/>
  <c r="X68" i="1"/>
  <c r="Z68" i="1"/>
  <c r="H69" i="1"/>
  <c r="H71" i="1" s="1"/>
  <c r="I69" i="1"/>
  <c r="R69" i="1" s="1"/>
  <c r="J69" i="1"/>
  <c r="X69" i="1"/>
  <c r="H70" i="1"/>
  <c r="I70" i="1" s="1"/>
  <c r="J70" i="1"/>
  <c r="D71" i="1"/>
  <c r="E71" i="1"/>
  <c r="F71" i="1"/>
  <c r="G71" i="1"/>
  <c r="K71" i="1"/>
  <c r="M71" i="1"/>
  <c r="O71" i="1"/>
  <c r="Q71" i="1"/>
  <c r="S71" i="1"/>
  <c r="U71" i="1"/>
  <c r="W71" i="1"/>
  <c r="Y71" i="1"/>
  <c r="AA71" i="1"/>
  <c r="AC71" i="1"/>
  <c r="H73" i="1"/>
  <c r="I73" i="1" s="1"/>
  <c r="J73" i="1"/>
  <c r="H74" i="1"/>
  <c r="I74" i="1" s="1"/>
  <c r="J74" i="1"/>
  <c r="H75" i="1"/>
  <c r="I75" i="1"/>
  <c r="L75" i="1" s="1"/>
  <c r="J75" i="1"/>
  <c r="J82" i="1" s="1"/>
  <c r="P75" i="1"/>
  <c r="R75" i="1"/>
  <c r="X75" i="1"/>
  <c r="Z75" i="1"/>
  <c r="H76" i="1"/>
  <c r="I76" i="1"/>
  <c r="R76" i="1" s="1"/>
  <c r="J76" i="1"/>
  <c r="H77" i="1"/>
  <c r="I77" i="1" s="1"/>
  <c r="J77" i="1"/>
  <c r="H78" i="1"/>
  <c r="I78" i="1" s="1"/>
  <c r="AB78" i="1" s="1"/>
  <c r="J78" i="1"/>
  <c r="H79" i="1"/>
  <c r="I79" i="1"/>
  <c r="L79" i="1" s="1"/>
  <c r="J79" i="1"/>
  <c r="P79" i="1"/>
  <c r="R79" i="1"/>
  <c r="X79" i="1"/>
  <c r="Z79" i="1"/>
  <c r="H80" i="1"/>
  <c r="I80" i="1"/>
  <c r="J80" i="1"/>
  <c r="H81" i="1"/>
  <c r="I81" i="1" s="1"/>
  <c r="J81" i="1"/>
  <c r="AD81" i="1"/>
  <c r="D82" i="1"/>
  <c r="E82" i="1"/>
  <c r="F82" i="1"/>
  <c r="G82" i="1"/>
  <c r="K82" i="1"/>
  <c r="M82" i="1"/>
  <c r="O82" i="1"/>
  <c r="Q82" i="1"/>
  <c r="S82" i="1"/>
  <c r="U82" i="1"/>
  <c r="W82" i="1"/>
  <c r="Y82" i="1"/>
  <c r="AA82" i="1"/>
  <c r="AC82" i="1"/>
  <c r="H84" i="1"/>
  <c r="J84" i="1"/>
  <c r="H85" i="1"/>
  <c r="I85" i="1" s="1"/>
  <c r="J85" i="1"/>
  <c r="AB85" i="1"/>
  <c r="H86" i="1"/>
  <c r="I86" i="1"/>
  <c r="L86" i="1" s="1"/>
  <c r="J86" i="1"/>
  <c r="P86" i="1"/>
  <c r="R86" i="1"/>
  <c r="X86" i="1"/>
  <c r="Z86" i="1"/>
  <c r="H87" i="1"/>
  <c r="I87" i="1"/>
  <c r="P87" i="1" s="1"/>
  <c r="J87" i="1"/>
  <c r="H88" i="1"/>
  <c r="I88" i="1" s="1"/>
  <c r="V88" i="1" s="1"/>
  <c r="J88" i="1"/>
  <c r="H89" i="1"/>
  <c r="I89" i="1" s="1"/>
  <c r="J89" i="1"/>
  <c r="L89" i="1"/>
  <c r="T89" i="1"/>
  <c r="AB89" i="1"/>
  <c r="D90" i="1"/>
  <c r="E90" i="1"/>
  <c r="F90" i="1"/>
  <c r="G90" i="1"/>
  <c r="J90" i="1"/>
  <c r="K90" i="1"/>
  <c r="M90" i="1"/>
  <c r="M92" i="1" s="1"/>
  <c r="O90" i="1"/>
  <c r="Q90" i="1"/>
  <c r="S90" i="1"/>
  <c r="U90" i="1"/>
  <c r="W90" i="1"/>
  <c r="Y90" i="1"/>
  <c r="AA90" i="1"/>
  <c r="AC90" i="1"/>
  <c r="AC92" i="1" s="1"/>
  <c r="K92" i="1"/>
  <c r="W92" i="1"/>
  <c r="AA92" i="1"/>
  <c r="E92" i="1" l="1"/>
  <c r="Y92" i="1"/>
  <c r="Q92" i="1"/>
  <c r="AD88" i="1"/>
  <c r="X87" i="1"/>
  <c r="N85" i="1"/>
  <c r="V85" i="1"/>
  <c r="AD85" i="1"/>
  <c r="P85" i="1"/>
  <c r="X85" i="1"/>
  <c r="R85" i="1"/>
  <c r="Z85" i="1"/>
  <c r="P81" i="1"/>
  <c r="X81" i="1"/>
  <c r="R81" i="1"/>
  <c r="Z81" i="1"/>
  <c r="L81" i="1"/>
  <c r="T81" i="1"/>
  <c r="AB81" i="1"/>
  <c r="R80" i="1"/>
  <c r="Z80" i="1"/>
  <c r="L80" i="1"/>
  <c r="T80" i="1"/>
  <c r="AB80" i="1"/>
  <c r="N80" i="1"/>
  <c r="V80" i="1"/>
  <c r="AD80" i="1"/>
  <c r="N67" i="1"/>
  <c r="V67" i="1"/>
  <c r="AD67" i="1"/>
  <c r="AB67" i="1"/>
  <c r="P67" i="1"/>
  <c r="X67" i="1"/>
  <c r="I71" i="1"/>
  <c r="L67" i="1"/>
  <c r="R67" i="1"/>
  <c r="Z67" i="1"/>
  <c r="T67" i="1"/>
  <c r="P88" i="1"/>
  <c r="X88" i="1"/>
  <c r="R88" i="1"/>
  <c r="Z88" i="1"/>
  <c r="L88" i="1"/>
  <c r="T88" i="1"/>
  <c r="AB88" i="1"/>
  <c r="P73" i="1"/>
  <c r="X73" i="1"/>
  <c r="R73" i="1"/>
  <c r="Z73" i="1"/>
  <c r="I82" i="1"/>
  <c r="X82" i="1" s="1"/>
  <c r="N73" i="1"/>
  <c r="AD73" i="1"/>
  <c r="L73" i="1"/>
  <c r="T73" i="1"/>
  <c r="AB73" i="1"/>
  <c r="V73" i="1"/>
  <c r="S92" i="1"/>
  <c r="N88" i="1"/>
  <c r="T85" i="1"/>
  <c r="I84" i="1"/>
  <c r="H90" i="1"/>
  <c r="P82" i="1"/>
  <c r="V81" i="1"/>
  <c r="X80" i="1"/>
  <c r="P77" i="1"/>
  <c r="X77" i="1"/>
  <c r="N77" i="1"/>
  <c r="R77" i="1"/>
  <c r="Z77" i="1"/>
  <c r="AD77" i="1"/>
  <c r="L77" i="1"/>
  <c r="T77" i="1"/>
  <c r="AB77" i="1"/>
  <c r="V77" i="1"/>
  <c r="N74" i="1"/>
  <c r="V74" i="1"/>
  <c r="AD74" i="1"/>
  <c r="L74" i="1"/>
  <c r="P74" i="1"/>
  <c r="X74" i="1"/>
  <c r="T74" i="1"/>
  <c r="R74" i="1"/>
  <c r="Z74" i="1"/>
  <c r="AB74" i="1"/>
  <c r="T71" i="1"/>
  <c r="F92" i="1"/>
  <c r="P63" i="1"/>
  <c r="X63" i="1"/>
  <c r="AD63" i="1"/>
  <c r="R63" i="1"/>
  <c r="Z63" i="1"/>
  <c r="V63" i="1"/>
  <c r="L63" i="1"/>
  <c r="T63" i="1"/>
  <c r="AB63" i="1"/>
  <c r="N63" i="1"/>
  <c r="R87" i="1"/>
  <c r="Z87" i="1"/>
  <c r="L87" i="1"/>
  <c r="T87" i="1"/>
  <c r="AB87" i="1"/>
  <c r="N87" i="1"/>
  <c r="V87" i="1"/>
  <c r="AD87" i="1"/>
  <c r="L82" i="1"/>
  <c r="N78" i="1"/>
  <c r="V78" i="1"/>
  <c r="AD78" i="1"/>
  <c r="L78" i="1"/>
  <c r="P78" i="1"/>
  <c r="X78" i="1"/>
  <c r="T78" i="1"/>
  <c r="R78" i="1"/>
  <c r="Z78" i="1"/>
  <c r="P70" i="1"/>
  <c r="X70" i="1"/>
  <c r="V70" i="1"/>
  <c r="R70" i="1"/>
  <c r="Z70" i="1"/>
  <c r="AD70" i="1"/>
  <c r="L70" i="1"/>
  <c r="T70" i="1"/>
  <c r="AB70" i="1"/>
  <c r="N70" i="1"/>
  <c r="N89" i="1"/>
  <c r="V89" i="1"/>
  <c r="AD89" i="1"/>
  <c r="P89" i="1"/>
  <c r="X89" i="1"/>
  <c r="R89" i="1"/>
  <c r="Z89" i="1"/>
  <c r="L85" i="1"/>
  <c r="N81" i="1"/>
  <c r="P80" i="1"/>
  <c r="AB53" i="1"/>
  <c r="AD76" i="1"/>
  <c r="V76" i="1"/>
  <c r="N76" i="1"/>
  <c r="AD69" i="1"/>
  <c r="V69" i="1"/>
  <c r="N69" i="1"/>
  <c r="I65" i="1"/>
  <c r="AB65" i="1" s="1"/>
  <c r="L58" i="1"/>
  <c r="T58" i="1"/>
  <c r="AB58" i="1"/>
  <c r="N58" i="1"/>
  <c r="V58" i="1"/>
  <c r="AD58" i="1"/>
  <c r="N57" i="1"/>
  <c r="V57" i="1"/>
  <c r="AD57" i="1"/>
  <c r="P57" i="1"/>
  <c r="X57" i="1"/>
  <c r="P56" i="1"/>
  <c r="X56" i="1"/>
  <c r="R56" i="1"/>
  <c r="Z56" i="1"/>
  <c r="P55" i="1"/>
  <c r="R52" i="1"/>
  <c r="Z52" i="1"/>
  <c r="I53" i="1"/>
  <c r="L52" i="1"/>
  <c r="T52" i="1"/>
  <c r="AB52" i="1"/>
  <c r="R49" i="1"/>
  <c r="Z49" i="1"/>
  <c r="L49" i="1"/>
  <c r="T49" i="1"/>
  <c r="AB49" i="1"/>
  <c r="R48" i="1"/>
  <c r="R47" i="1"/>
  <c r="N44" i="1"/>
  <c r="V44" i="1"/>
  <c r="AD44" i="1"/>
  <c r="P44" i="1"/>
  <c r="X44" i="1"/>
  <c r="R44" i="1"/>
  <c r="Z44" i="1"/>
  <c r="L12" i="1"/>
  <c r="T12" i="1"/>
  <c r="AB12" i="1"/>
  <c r="N12" i="1"/>
  <c r="V12" i="1"/>
  <c r="AD12" i="1"/>
  <c r="P12" i="1"/>
  <c r="X12" i="1"/>
  <c r="R12" i="1"/>
  <c r="Z12" i="1"/>
  <c r="P76" i="1"/>
  <c r="X48" i="1"/>
  <c r="T47" i="1"/>
  <c r="L34" i="1"/>
  <c r="T34" i="1"/>
  <c r="AB34" i="1"/>
  <c r="N34" i="1"/>
  <c r="V34" i="1"/>
  <c r="AD34" i="1"/>
  <c r="P34" i="1"/>
  <c r="X34" i="1"/>
  <c r="R34" i="1"/>
  <c r="Z34" i="1"/>
  <c r="U92" i="1"/>
  <c r="AD86" i="1"/>
  <c r="V86" i="1"/>
  <c r="N86" i="1"/>
  <c r="AD79" i="1"/>
  <c r="V79" i="1"/>
  <c r="N79" i="1"/>
  <c r="AB76" i="1"/>
  <c r="T76" i="1"/>
  <c r="L76" i="1"/>
  <c r="AD75" i="1"/>
  <c r="V75" i="1"/>
  <c r="N75" i="1"/>
  <c r="AB69" i="1"/>
  <c r="T69" i="1"/>
  <c r="L69" i="1"/>
  <c r="AD68" i="1"/>
  <c r="V68" i="1"/>
  <c r="N68" i="1"/>
  <c r="H65" i="1"/>
  <c r="R59" i="1"/>
  <c r="Z59" i="1"/>
  <c r="L59" i="1"/>
  <c r="T59" i="1"/>
  <c r="AB59" i="1"/>
  <c r="R58" i="1"/>
  <c r="R57" i="1"/>
  <c r="AD56" i="1"/>
  <c r="N56" i="1"/>
  <c r="AD55" i="1"/>
  <c r="P52" i="1"/>
  <c r="P49" i="1"/>
  <c r="AB47" i="1"/>
  <c r="P43" i="1"/>
  <c r="X43" i="1"/>
  <c r="R43" i="1"/>
  <c r="Z43" i="1"/>
  <c r="L43" i="1"/>
  <c r="T43" i="1"/>
  <c r="AB43" i="1"/>
  <c r="R42" i="1"/>
  <c r="Z42" i="1"/>
  <c r="L42" i="1"/>
  <c r="T42" i="1"/>
  <c r="AB42" i="1"/>
  <c r="N42" i="1"/>
  <c r="V42" i="1"/>
  <c r="AD42" i="1"/>
  <c r="L26" i="1"/>
  <c r="T26" i="1"/>
  <c r="AB26" i="1"/>
  <c r="N26" i="1"/>
  <c r="V26" i="1"/>
  <c r="AD26" i="1"/>
  <c r="P26" i="1"/>
  <c r="X26" i="1"/>
  <c r="R26" i="1"/>
  <c r="Z26" i="1"/>
  <c r="X76" i="1"/>
  <c r="P69" i="1"/>
  <c r="R55" i="1"/>
  <c r="Z55" i="1"/>
  <c r="L55" i="1"/>
  <c r="T55" i="1"/>
  <c r="AB55" i="1"/>
  <c r="L48" i="1"/>
  <c r="T48" i="1"/>
  <c r="AB48" i="1"/>
  <c r="N48" i="1"/>
  <c r="V48" i="1"/>
  <c r="AD48" i="1"/>
  <c r="N47" i="1"/>
  <c r="V47" i="1"/>
  <c r="AD47" i="1"/>
  <c r="I50" i="1"/>
  <c r="P47" i="1"/>
  <c r="X47" i="1"/>
  <c r="AB86" i="1"/>
  <c r="T86" i="1"/>
  <c r="H82" i="1"/>
  <c r="AB79" i="1"/>
  <c r="T79" i="1"/>
  <c r="Z76" i="1"/>
  <c r="AB75" i="1"/>
  <c r="T75" i="1"/>
  <c r="Z69" i="1"/>
  <c r="AB68" i="1"/>
  <c r="T68" i="1"/>
  <c r="L62" i="1"/>
  <c r="T62" i="1"/>
  <c r="AB62" i="1"/>
  <c r="N62" i="1"/>
  <c r="V62" i="1"/>
  <c r="N61" i="1"/>
  <c r="V61" i="1"/>
  <c r="AD61" i="1"/>
  <c r="P61" i="1"/>
  <c r="X61" i="1"/>
  <c r="P60" i="1"/>
  <c r="X60" i="1"/>
  <c r="R60" i="1"/>
  <c r="Z60" i="1"/>
  <c r="P59" i="1"/>
  <c r="P58" i="1"/>
  <c r="AB57" i="1"/>
  <c r="L57" i="1"/>
  <c r="AB56" i="1"/>
  <c r="L56" i="1"/>
  <c r="X55" i="1"/>
  <c r="AD52" i="1"/>
  <c r="N52" i="1"/>
  <c r="AD49" i="1"/>
  <c r="N49" i="1"/>
  <c r="Z48" i="1"/>
  <c r="Z47" i="1"/>
  <c r="J50" i="1"/>
  <c r="L44" i="1"/>
  <c r="V43" i="1"/>
  <c r="X42" i="1"/>
  <c r="N40" i="1"/>
  <c r="V40" i="1"/>
  <c r="AD40" i="1"/>
  <c r="P40" i="1"/>
  <c r="X40" i="1"/>
  <c r="R40" i="1"/>
  <c r="Z40" i="1"/>
  <c r="I45" i="1"/>
  <c r="AD45" i="1" s="1"/>
  <c r="R38" i="1"/>
  <c r="Z38" i="1"/>
  <c r="N38" i="1"/>
  <c r="V38" i="1"/>
  <c r="AD38" i="1"/>
  <c r="L37" i="1"/>
  <c r="T37" i="1"/>
  <c r="AB37" i="1"/>
  <c r="P37" i="1"/>
  <c r="X37" i="1"/>
  <c r="P32" i="1"/>
  <c r="X32" i="1"/>
  <c r="R32" i="1"/>
  <c r="Z32" i="1"/>
  <c r="L32" i="1"/>
  <c r="T32" i="1"/>
  <c r="AB32" i="1"/>
  <c r="R31" i="1"/>
  <c r="Z31" i="1"/>
  <c r="L31" i="1"/>
  <c r="T31" i="1"/>
  <c r="AB31" i="1"/>
  <c r="N31" i="1"/>
  <c r="V31" i="1"/>
  <c r="AD31" i="1"/>
  <c r="I24" i="1"/>
  <c r="H35" i="1"/>
  <c r="R23" i="1"/>
  <c r="Z23" i="1"/>
  <c r="L23" i="1"/>
  <c r="T23" i="1"/>
  <c r="AB23" i="1"/>
  <c r="N23" i="1"/>
  <c r="V23" i="1"/>
  <c r="AD23" i="1"/>
  <c r="J35" i="1"/>
  <c r="J92" i="1" s="1"/>
  <c r="L19" i="1"/>
  <c r="T19" i="1"/>
  <c r="AB19" i="1"/>
  <c r="N19" i="1"/>
  <c r="V19" i="1"/>
  <c r="AD19" i="1"/>
  <c r="P19" i="1"/>
  <c r="X19" i="1"/>
  <c r="P10" i="1"/>
  <c r="X10" i="1"/>
  <c r="R10" i="1"/>
  <c r="Z10" i="1"/>
  <c r="L10" i="1"/>
  <c r="T10" i="1"/>
  <c r="AB10" i="1"/>
  <c r="R9" i="1"/>
  <c r="Z9" i="1"/>
  <c r="L9" i="1"/>
  <c r="T9" i="1"/>
  <c r="AB9" i="1"/>
  <c r="N9" i="1"/>
  <c r="V9" i="1"/>
  <c r="AD9" i="1"/>
  <c r="H45" i="1"/>
  <c r="AD41" i="1"/>
  <c r="V41" i="1"/>
  <c r="N41" i="1"/>
  <c r="P38" i="1"/>
  <c r="R37" i="1"/>
  <c r="V32" i="1"/>
  <c r="X31" i="1"/>
  <c r="L30" i="1"/>
  <c r="T30" i="1"/>
  <c r="AB30" i="1"/>
  <c r="N30" i="1"/>
  <c r="V30" i="1"/>
  <c r="AD30" i="1"/>
  <c r="P30" i="1"/>
  <c r="X30" i="1"/>
  <c r="X23" i="1"/>
  <c r="L22" i="1"/>
  <c r="T22" i="1"/>
  <c r="AB22" i="1"/>
  <c r="N22" i="1"/>
  <c r="V22" i="1"/>
  <c r="AD22" i="1"/>
  <c r="P22" i="1"/>
  <c r="X22" i="1"/>
  <c r="Z19" i="1"/>
  <c r="I17" i="1"/>
  <c r="H20" i="1"/>
  <c r="R16" i="1"/>
  <c r="Z16" i="1"/>
  <c r="L16" i="1"/>
  <c r="T16" i="1"/>
  <c r="AB16" i="1"/>
  <c r="N16" i="1"/>
  <c r="V16" i="1"/>
  <c r="AD16" i="1"/>
  <c r="V10" i="1"/>
  <c r="X9" i="1"/>
  <c r="L8" i="1"/>
  <c r="T8" i="1"/>
  <c r="AB8" i="1"/>
  <c r="N8" i="1"/>
  <c r="V8" i="1"/>
  <c r="AD8" i="1"/>
  <c r="P8" i="1"/>
  <c r="X8" i="1"/>
  <c r="AB41" i="1"/>
  <c r="T41" i="1"/>
  <c r="AB38" i="1"/>
  <c r="L38" i="1"/>
  <c r="AD37" i="1"/>
  <c r="N37" i="1"/>
  <c r="N32" i="1"/>
  <c r="P31" i="1"/>
  <c r="P28" i="1"/>
  <c r="X28" i="1"/>
  <c r="R28" i="1"/>
  <c r="Z28" i="1"/>
  <c r="L28" i="1"/>
  <c r="T28" i="1"/>
  <c r="AB28" i="1"/>
  <c r="R27" i="1"/>
  <c r="Z27" i="1"/>
  <c r="L27" i="1"/>
  <c r="T27" i="1"/>
  <c r="AB27" i="1"/>
  <c r="N27" i="1"/>
  <c r="V27" i="1"/>
  <c r="AD27" i="1"/>
  <c r="P23" i="1"/>
  <c r="R19" i="1"/>
  <c r="H14" i="1"/>
  <c r="R13" i="1"/>
  <c r="Z13" i="1"/>
  <c r="L13" i="1"/>
  <c r="T13" i="1"/>
  <c r="AB13" i="1"/>
  <c r="N13" i="1"/>
  <c r="V13" i="1"/>
  <c r="AD13" i="1"/>
  <c r="N10" i="1"/>
  <c r="P9" i="1"/>
  <c r="Z8" i="1"/>
  <c r="N7" i="1"/>
  <c r="V7" i="1"/>
  <c r="AD7" i="1"/>
  <c r="I14" i="1"/>
  <c r="P7" i="1"/>
  <c r="X7" i="1"/>
  <c r="R7" i="1"/>
  <c r="Z7" i="1"/>
  <c r="Z33" i="1"/>
  <c r="R33" i="1"/>
  <c r="Z29" i="1"/>
  <c r="R29" i="1"/>
  <c r="Z25" i="1"/>
  <c r="R25" i="1"/>
  <c r="Z18" i="1"/>
  <c r="R18" i="1"/>
  <c r="Z11" i="1"/>
  <c r="R11" i="1"/>
  <c r="AD33" i="1"/>
  <c r="V33" i="1"/>
  <c r="AD29" i="1"/>
  <c r="V29" i="1"/>
  <c r="AD25" i="1"/>
  <c r="V25" i="1"/>
  <c r="AD18" i="1"/>
  <c r="V18" i="1"/>
  <c r="AD11" i="1"/>
  <c r="V11" i="1"/>
  <c r="T82" i="1" l="1"/>
  <c r="AD50" i="1"/>
  <c r="L50" i="1"/>
  <c r="T50" i="1"/>
  <c r="P50" i="1"/>
  <c r="AB50" i="1"/>
  <c r="X45" i="1"/>
  <c r="N71" i="1"/>
  <c r="R71" i="1"/>
  <c r="V71" i="1"/>
  <c r="Z71" i="1"/>
  <c r="AD71" i="1"/>
  <c r="P17" i="1"/>
  <c r="X17" i="1"/>
  <c r="R17" i="1"/>
  <c r="Z17" i="1"/>
  <c r="L17" i="1"/>
  <c r="T17" i="1"/>
  <c r="AB17" i="1"/>
  <c r="V17" i="1"/>
  <c r="AD17" i="1"/>
  <c r="I20" i="1"/>
  <c r="N17" i="1"/>
  <c r="P45" i="1"/>
  <c r="T45" i="1"/>
  <c r="V50" i="1"/>
  <c r="N53" i="1"/>
  <c r="R53" i="1"/>
  <c r="V53" i="1"/>
  <c r="Z53" i="1"/>
  <c r="AD53" i="1"/>
  <c r="P53" i="1"/>
  <c r="X53" i="1"/>
  <c r="T53" i="1"/>
  <c r="AB82" i="1"/>
  <c r="AB71" i="1"/>
  <c r="P24" i="1"/>
  <c r="X24" i="1"/>
  <c r="R24" i="1"/>
  <c r="Z24" i="1"/>
  <c r="L24" i="1"/>
  <c r="T24" i="1"/>
  <c r="AB24" i="1"/>
  <c r="N24" i="1"/>
  <c r="V24" i="1"/>
  <c r="AD24" i="1"/>
  <c r="I35" i="1"/>
  <c r="H92" i="1"/>
  <c r="N50" i="1"/>
  <c r="X71" i="1"/>
  <c r="N82" i="1"/>
  <c r="R82" i="1"/>
  <c r="V82" i="1"/>
  <c r="Z82" i="1"/>
  <c r="AD82" i="1"/>
  <c r="Z45" i="1"/>
  <c r="R45" i="1"/>
  <c r="N45" i="1"/>
  <c r="AB45" i="1"/>
  <c r="N65" i="1"/>
  <c r="V65" i="1"/>
  <c r="AD65" i="1"/>
  <c r="L65" i="1"/>
  <c r="P65" i="1"/>
  <c r="T65" i="1"/>
  <c r="X65" i="1"/>
  <c r="R65" i="1"/>
  <c r="Z65" i="1"/>
  <c r="N14" i="1"/>
  <c r="R14" i="1"/>
  <c r="V14" i="1"/>
  <c r="Z14" i="1"/>
  <c r="AD14" i="1"/>
  <c r="T14" i="1"/>
  <c r="P14" i="1"/>
  <c r="L14" i="1"/>
  <c r="AB14" i="1"/>
  <c r="X14" i="1"/>
  <c r="I92" i="1"/>
  <c r="V92" i="1" s="1"/>
  <c r="L45" i="1"/>
  <c r="Z50" i="1"/>
  <c r="R50" i="1"/>
  <c r="L53" i="1"/>
  <c r="V45" i="1"/>
  <c r="X50" i="1"/>
  <c r="L71" i="1"/>
  <c r="P84" i="1"/>
  <c r="X84" i="1"/>
  <c r="R84" i="1"/>
  <c r="Z84" i="1"/>
  <c r="L84" i="1"/>
  <c r="T84" i="1"/>
  <c r="AB84" i="1"/>
  <c r="I90" i="1"/>
  <c r="V84" i="1"/>
  <c r="AD84" i="1"/>
  <c r="N84" i="1"/>
  <c r="P71" i="1"/>
  <c r="T92" i="1" l="1"/>
  <c r="N90" i="1"/>
  <c r="AD90" i="1"/>
  <c r="R90" i="1"/>
  <c r="Z90" i="1"/>
  <c r="V90" i="1"/>
  <c r="L90" i="1"/>
  <c r="X90" i="1"/>
  <c r="P90" i="1"/>
  <c r="T90" i="1"/>
  <c r="AB90" i="1"/>
  <c r="R35" i="1"/>
  <c r="AB35" i="1"/>
  <c r="T35" i="1"/>
  <c r="Z35" i="1"/>
  <c r="AD35" i="1"/>
  <c r="X35" i="1"/>
  <c r="V35" i="1"/>
  <c r="L35" i="1"/>
  <c r="P35" i="1"/>
  <c r="N35" i="1"/>
  <c r="L20" i="1"/>
  <c r="P20" i="1"/>
  <c r="AD20" i="1"/>
  <c r="AB20" i="1"/>
  <c r="Z20" i="1"/>
  <c r="V20" i="1"/>
  <c r="T20" i="1"/>
  <c r="R20" i="1"/>
  <c r="X20" i="1"/>
  <c r="N20" i="1"/>
  <c r="AB92" i="1"/>
  <c r="R92" i="1"/>
  <c r="L92" i="1"/>
  <c r="N92" i="1"/>
  <c r="AD92" i="1"/>
  <c r="P92" i="1"/>
  <c r="X92" i="1"/>
  <c r="Z92" i="1"/>
</calcChain>
</file>

<file path=xl/sharedStrings.xml><?xml version="1.0" encoding="utf-8"?>
<sst xmlns="http://schemas.openxmlformats.org/spreadsheetml/2006/main" count="131" uniqueCount="104">
  <si>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</si>
  <si>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</si>
  <si>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</si>
  <si>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</si>
  <si>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</si>
  <si>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</si>
  <si>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</si>
  <si>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</si>
  <si>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</si>
  <si>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</si>
  <si>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</si>
  <si>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</si>
  <si>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</si>
  <si>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</si>
  <si>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</si>
  <si>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</si>
  <si>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</si>
  <si>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</si>
  <si>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</si>
  <si>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</si>
  <si>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</si>
  <si>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</si>
  <si>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</si>
  <si>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</si>
  <si>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</si>
  <si>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3">
      <t>アズミノ</t>
    </rPh>
    <rPh sb="3" eb="4">
      <t>シ</t>
    </rPh>
    <rPh sb="5" eb="7">
      <t>トヨシナ</t>
    </rPh>
    <rPh sb="7" eb="9">
      <t>ミサト</t>
    </rPh>
    <phoneticPr fontId="4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</si>
  <si>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4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</si>
  <si>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4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</si>
  <si>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</si>
  <si>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</si>
  <si>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</si>
  <si>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</si>
  <si>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</si>
  <si>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</si>
  <si>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</si>
  <si>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</si>
  <si>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</si>
  <si>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</si>
  <si>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</si>
  <si>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</si>
  <si>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</si>
  <si>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</si>
  <si>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</si>
  <si>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</si>
  <si>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</si>
  <si>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</si>
  <si>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</si>
  <si>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</si>
  <si>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</si>
  <si>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</si>
  <si>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</si>
  <si>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</si>
  <si>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</si>
  <si>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</si>
  <si>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</si>
  <si>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</si>
  <si>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</si>
  <si>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</si>
  <si>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</si>
  <si>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</si>
  <si>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</si>
  <si>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</si>
  <si>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</si>
  <si>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</si>
  <si>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</si>
  <si>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</si>
  <si>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</si>
  <si>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</si>
  <si>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</si>
  <si>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</si>
  <si>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</si>
  <si>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</si>
  <si>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</si>
  <si>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</si>
  <si>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</si>
  <si>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</si>
  <si>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</si>
  <si>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割合(%)</t>
  </si>
  <si>
    <t>延長
(m)</t>
    <phoneticPr fontId="4"/>
  </si>
  <si>
    <t>延長
(m)</t>
    <phoneticPr fontId="4"/>
  </si>
  <si>
    <t>割合(%)</t>
    <rPh sb="0" eb="2">
      <t>ワリアイ</t>
    </rPh>
    <phoneticPr fontId="4"/>
  </si>
  <si>
    <t>延長
(m)</t>
    <phoneticPr fontId="4"/>
  </si>
  <si>
    <t>配水支管</t>
    <rPh sb="0" eb="2">
      <t>ハイスイ</t>
    </rPh>
    <rPh sb="2" eb="3">
      <t>シ</t>
    </rPh>
    <rPh sb="3" eb="4">
      <t>カン</t>
    </rPh>
    <phoneticPr fontId="4"/>
  </si>
  <si>
    <t>配水本管</t>
    <rPh sb="2" eb="4">
      <t>ホンカン</t>
    </rPh>
    <phoneticPr fontId="4"/>
  </si>
  <si>
    <t>その他</t>
    <phoneticPr fontId="4"/>
  </si>
  <si>
    <t>ステンレス管</t>
    <phoneticPr fontId="4"/>
  </si>
  <si>
    <t>ポリエチレン管</t>
    <phoneticPr fontId="4"/>
  </si>
  <si>
    <t>鉛管</t>
    <phoneticPr fontId="4"/>
  </si>
  <si>
    <t>コンクリート管</t>
    <phoneticPr fontId="4"/>
  </si>
  <si>
    <t>硬質塩化ビニル管</t>
    <phoneticPr fontId="4"/>
  </si>
  <si>
    <t>石綿セメント管</t>
    <phoneticPr fontId="4"/>
  </si>
  <si>
    <t>鋼管</t>
    <phoneticPr fontId="4"/>
  </si>
  <si>
    <t>ダクタイル鋳鉄管</t>
    <phoneticPr fontId="4"/>
  </si>
  <si>
    <t>鋳鉄管</t>
    <phoneticPr fontId="4"/>
  </si>
  <si>
    <t>うち
基幹管路
延長
(m)</t>
    <rPh sb="3" eb="5">
      <t>キカン</t>
    </rPh>
    <rPh sb="5" eb="7">
      <t>カンロ</t>
    </rPh>
    <rPh sb="8" eb="10">
      <t>エンチョウ</t>
    </rPh>
    <phoneticPr fontId="4"/>
  </si>
  <si>
    <t>管種別延長</t>
    <rPh sb="0" eb="1">
      <t>カン</t>
    </rPh>
    <rPh sb="1" eb="3">
      <t>シュベツ</t>
    </rPh>
    <phoneticPr fontId="4"/>
  </si>
  <si>
    <t>総延長
(m)</t>
    <rPh sb="0" eb="1">
      <t>ソウ</t>
    </rPh>
    <phoneticPr fontId="4"/>
  </si>
  <si>
    <t>配水管延長
(m)</t>
    <phoneticPr fontId="4"/>
  </si>
  <si>
    <t>送水管延長(m)</t>
    <phoneticPr fontId="4"/>
  </si>
  <si>
    <t>導水管延長(m)</t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</si>
  <si>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</si>
  <si>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</si>
  <si>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</si>
  <si>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１６．管延長（上水道）</t>
    <rPh sb="3" eb="4">
      <t>カン</t>
    </rPh>
    <rPh sb="4" eb="6">
      <t>エンチョウ</t>
    </rPh>
    <rPh sb="7" eb="8">
      <t>ジョウ</t>
    </rPh>
    <rPh sb="8" eb="10">
      <t>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</si>
</sst>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0" xfId="2" applyNumberFormat="1" applyFont="1" applyFill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176" fontId="2" fillId="4" borderId="16" xfId="1" applyNumberFormat="1" applyFont="1" applyFill="1" applyBorder="1" applyProtection="1">
      <alignment vertical="center"/>
    </xf>
    <xf numFmtId="176" fontId="2" fillId="4" borderId="14" xfId="1" applyNumberFormat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4" borderId="11" xfId="2" applyNumberFormat="1" applyFont="1" applyFill="1" applyBorder="1">
      <alignment vertical="center"/>
    </xf>
    <xf numFmtId="38" fontId="2" fillId="3" borderId="13" xfId="1" applyFont="1" applyFill="1" applyBorder="1" applyProtection="1">
      <alignment vertical="center"/>
    </xf>
    <xf numFmtId="38" fontId="2" fillId="4" borderId="14" xfId="2" applyNumberFormat="1" applyFont="1" applyFill="1" applyBorder="1">
      <alignment vertical="center"/>
    </xf>
    <xf numFmtId="176" fontId="2" fillId="0" borderId="12" xfId="1" applyNumberFormat="1" applyFont="1" applyFill="1" applyBorder="1" applyProtection="1">
      <alignment vertical="center"/>
    </xf>
    <xf numFmtId="38" fontId="2" fillId="4" borderId="12" xfId="2" applyNumberFormat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1" fillId="0" borderId="0" xfId="3">
      <alignment vertical="center"/>
    </xf>
    <xf numFmtId="38" fontId="0" fillId="0" borderId="0" xfId="1" applyFont="1">
      <alignment vertical="center"/>
    </xf>
    <xf numFmtId="38" fontId="6" fillId="0" borderId="0" xfId="1" applyFont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0" fontId="2" fillId="2" borderId="26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17" xfId="3" applyFont="1" applyFill="1" applyBorder="1" applyAlignment="1" applyProtection="1">
      <alignment horizontal="center" vertical="center" wrapText="1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27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25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24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21" xfId="3" applyFont="1" applyFill="1" applyBorder="1" applyAlignment="1" applyProtection="1">
      <alignment horizontal="center" vertical="center" wrapText="1"/>
    </xf>
    <xf numFmtId="0" fontId="2" fillId="2" borderId="18" xfId="3" applyFont="1" applyFill="1" applyBorder="1" applyAlignment="1" applyProtection="1">
      <alignment horizontal="center" vertical="center" wrapText="1"/>
    </xf>
  </cellXfs>
  <cellStyles count="4">
    <cellStyle name="桁区切り 2" xfId="1"/>
    <cellStyle name="桁区切り 4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view="pageBreakPreview" zoomScaleNormal="75" workbookViewId="0">
      <pane xSplit="3" ySplit="6" topLeftCell="D82" activePane="bottomRight" state="frozen"/>
      <selection pane="topRight" activeCell="D1" sqref="D1"/>
      <selection pane="bottomLeft" activeCell="A7" sqref="A7"/>
      <selection pane="bottomRight" activeCell="O88" sqref="O88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1" width="8.625" style="1" customWidth="1"/>
    <col min="12" max="12" width="4.625" style="2" customWidth="1"/>
    <col min="13" max="13" width="8.625" style="1" customWidth="1"/>
    <col min="14" max="14" width="4.625" style="2" customWidth="1"/>
    <col min="15" max="15" width="8.625" style="1" customWidth="1"/>
    <col min="16" max="16" width="4.625" style="2" customWidth="1"/>
    <col min="17" max="17" width="8.625" style="1" customWidth="1"/>
    <col min="18" max="18" width="4.625" style="2" customWidth="1"/>
    <col min="19" max="19" width="8.625" style="1" customWidth="1"/>
    <col min="20" max="20" width="4.625" style="2" customWidth="1"/>
    <col min="21" max="21" width="8.625" style="1" customWidth="1"/>
    <col min="22" max="22" width="4.625" style="2" customWidth="1"/>
    <col min="23" max="23" width="8.625" style="1" customWidth="1"/>
    <col min="24" max="24" width="4.625" style="2" customWidth="1"/>
    <col min="25" max="25" width="8.625" style="1" customWidth="1"/>
    <col min="26" max="26" width="4.625" style="2" customWidth="1"/>
    <col min="27" max="27" width="8.625" style="1" customWidth="1"/>
    <col min="28" max="28" width="4.625" style="2" customWidth="1"/>
    <col min="29" max="29" width="8.625" style="1" customWidth="1"/>
    <col min="30" max="30" width="4.625" style="2" customWidth="1"/>
    <col min="31" max="31" width="9.25" style="1" bestFit="1" customWidth="1"/>
    <col min="32" max="32" width="9" style="1"/>
    <col min="33" max="33" width="7.125" style="1" customWidth="1"/>
    <col min="34" max="256" width="9" style="1"/>
    <col min="257" max="257" width="5.625" style="1" customWidth="1"/>
    <col min="258" max="258" width="3" style="1" customWidth="1"/>
    <col min="259" max="259" width="15.375" style="1" customWidth="1"/>
    <col min="260" max="267" width="8.625" style="1" customWidth="1"/>
    <col min="268" max="268" width="4.625" style="1" customWidth="1"/>
    <col min="269" max="269" width="8.625" style="1" customWidth="1"/>
    <col min="270" max="270" width="4.625" style="1" customWidth="1"/>
    <col min="271" max="271" width="8.625" style="1" customWidth="1"/>
    <col min="272" max="272" width="4.625" style="1" customWidth="1"/>
    <col min="273" max="273" width="8.625" style="1" customWidth="1"/>
    <col min="274" max="274" width="4.625" style="1" customWidth="1"/>
    <col min="275" max="275" width="8.625" style="1" customWidth="1"/>
    <col min="276" max="276" width="4.625" style="1" customWidth="1"/>
    <col min="277" max="277" width="8.625" style="1" customWidth="1"/>
    <col min="278" max="278" width="4.625" style="1" customWidth="1"/>
    <col min="279" max="279" width="8.625" style="1" customWidth="1"/>
    <col min="280" max="280" width="4.625" style="1" customWidth="1"/>
    <col min="281" max="281" width="8.625" style="1" customWidth="1"/>
    <col min="282" max="282" width="4.625" style="1" customWidth="1"/>
    <col min="283" max="283" width="8.625" style="1" customWidth="1"/>
    <col min="284" max="284" width="4.625" style="1" customWidth="1"/>
    <col min="285" max="285" width="8.625" style="1" customWidth="1"/>
    <col min="286" max="286" width="4.625" style="1" customWidth="1"/>
    <col min="287" max="287" width="9.25" style="1" bestFit="1" customWidth="1"/>
    <col min="288" max="288" width="9" style="1"/>
    <col min="289" max="289" width="7.125" style="1" customWidth="1"/>
    <col min="290" max="512" width="9" style="1"/>
    <col min="513" max="513" width="5.625" style="1" customWidth="1"/>
    <col min="514" max="514" width="3" style="1" customWidth="1"/>
    <col min="515" max="515" width="15.375" style="1" customWidth="1"/>
    <col min="516" max="523" width="8.625" style="1" customWidth="1"/>
    <col min="524" max="524" width="4.625" style="1" customWidth="1"/>
    <col min="525" max="525" width="8.625" style="1" customWidth="1"/>
    <col min="526" max="526" width="4.625" style="1" customWidth="1"/>
    <col min="527" max="527" width="8.625" style="1" customWidth="1"/>
    <col min="528" max="528" width="4.625" style="1" customWidth="1"/>
    <col min="529" max="529" width="8.625" style="1" customWidth="1"/>
    <col min="530" max="530" width="4.625" style="1" customWidth="1"/>
    <col min="531" max="531" width="8.625" style="1" customWidth="1"/>
    <col min="532" max="532" width="4.625" style="1" customWidth="1"/>
    <col min="533" max="533" width="8.625" style="1" customWidth="1"/>
    <col min="534" max="534" width="4.625" style="1" customWidth="1"/>
    <col min="535" max="535" width="8.625" style="1" customWidth="1"/>
    <col min="536" max="536" width="4.625" style="1" customWidth="1"/>
    <col min="537" max="537" width="8.625" style="1" customWidth="1"/>
    <col min="538" max="538" width="4.625" style="1" customWidth="1"/>
    <col min="539" max="539" width="8.625" style="1" customWidth="1"/>
    <col min="540" max="540" width="4.625" style="1" customWidth="1"/>
    <col min="541" max="541" width="8.625" style="1" customWidth="1"/>
    <col min="542" max="542" width="4.625" style="1" customWidth="1"/>
    <col min="543" max="543" width="9.25" style="1" bestFit="1" customWidth="1"/>
    <col min="544" max="544" width="9" style="1"/>
    <col min="545" max="545" width="7.125" style="1" customWidth="1"/>
    <col min="546" max="768" width="9" style="1"/>
    <col min="769" max="769" width="5.625" style="1" customWidth="1"/>
    <col min="770" max="770" width="3" style="1" customWidth="1"/>
    <col min="771" max="771" width="15.375" style="1" customWidth="1"/>
    <col min="772" max="779" width="8.625" style="1" customWidth="1"/>
    <col min="780" max="780" width="4.625" style="1" customWidth="1"/>
    <col min="781" max="781" width="8.625" style="1" customWidth="1"/>
    <col min="782" max="782" width="4.625" style="1" customWidth="1"/>
    <col min="783" max="783" width="8.625" style="1" customWidth="1"/>
    <col min="784" max="784" width="4.625" style="1" customWidth="1"/>
    <col min="785" max="785" width="8.625" style="1" customWidth="1"/>
    <col min="786" max="786" width="4.625" style="1" customWidth="1"/>
    <col min="787" max="787" width="8.625" style="1" customWidth="1"/>
    <col min="788" max="788" width="4.625" style="1" customWidth="1"/>
    <col min="789" max="789" width="8.625" style="1" customWidth="1"/>
    <col min="790" max="790" width="4.625" style="1" customWidth="1"/>
    <col min="791" max="791" width="8.625" style="1" customWidth="1"/>
    <col min="792" max="792" width="4.625" style="1" customWidth="1"/>
    <col min="793" max="793" width="8.625" style="1" customWidth="1"/>
    <col min="794" max="794" width="4.625" style="1" customWidth="1"/>
    <col min="795" max="795" width="8.625" style="1" customWidth="1"/>
    <col min="796" max="796" width="4.625" style="1" customWidth="1"/>
    <col min="797" max="797" width="8.625" style="1" customWidth="1"/>
    <col min="798" max="798" width="4.625" style="1" customWidth="1"/>
    <col min="799" max="799" width="9.25" style="1" bestFit="1" customWidth="1"/>
    <col min="800" max="800" width="9" style="1"/>
    <col min="801" max="801" width="7.125" style="1" customWidth="1"/>
    <col min="80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5" width="8.625" style="1" customWidth="1"/>
    <col min="1036" max="1036" width="4.625" style="1" customWidth="1"/>
    <col min="1037" max="1037" width="8.625" style="1" customWidth="1"/>
    <col min="1038" max="1038" width="4.625" style="1" customWidth="1"/>
    <col min="1039" max="1039" width="8.625" style="1" customWidth="1"/>
    <col min="1040" max="1040" width="4.625" style="1" customWidth="1"/>
    <col min="1041" max="1041" width="8.625" style="1" customWidth="1"/>
    <col min="1042" max="1042" width="4.625" style="1" customWidth="1"/>
    <col min="1043" max="1043" width="8.625" style="1" customWidth="1"/>
    <col min="1044" max="1044" width="4.625" style="1" customWidth="1"/>
    <col min="1045" max="1045" width="8.625" style="1" customWidth="1"/>
    <col min="1046" max="1046" width="4.625" style="1" customWidth="1"/>
    <col min="1047" max="1047" width="8.625" style="1" customWidth="1"/>
    <col min="1048" max="1048" width="4.625" style="1" customWidth="1"/>
    <col min="1049" max="1049" width="8.625" style="1" customWidth="1"/>
    <col min="1050" max="1050" width="4.625" style="1" customWidth="1"/>
    <col min="1051" max="1051" width="8.625" style="1" customWidth="1"/>
    <col min="1052" max="1052" width="4.625" style="1" customWidth="1"/>
    <col min="1053" max="1053" width="8.625" style="1" customWidth="1"/>
    <col min="1054" max="1054" width="4.625" style="1" customWidth="1"/>
    <col min="1055" max="1055" width="9.25" style="1" bestFit="1" customWidth="1"/>
    <col min="1056" max="1056" width="9" style="1"/>
    <col min="1057" max="1057" width="7.125" style="1" customWidth="1"/>
    <col min="105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1" width="8.625" style="1" customWidth="1"/>
    <col min="1292" max="1292" width="4.625" style="1" customWidth="1"/>
    <col min="1293" max="1293" width="8.625" style="1" customWidth="1"/>
    <col min="1294" max="1294" width="4.625" style="1" customWidth="1"/>
    <col min="1295" max="1295" width="8.625" style="1" customWidth="1"/>
    <col min="1296" max="1296" width="4.625" style="1" customWidth="1"/>
    <col min="1297" max="1297" width="8.625" style="1" customWidth="1"/>
    <col min="1298" max="1298" width="4.625" style="1" customWidth="1"/>
    <col min="1299" max="1299" width="8.625" style="1" customWidth="1"/>
    <col min="1300" max="1300" width="4.625" style="1" customWidth="1"/>
    <col min="1301" max="1301" width="8.625" style="1" customWidth="1"/>
    <col min="1302" max="1302" width="4.625" style="1" customWidth="1"/>
    <col min="1303" max="1303" width="8.625" style="1" customWidth="1"/>
    <col min="1304" max="1304" width="4.625" style="1" customWidth="1"/>
    <col min="1305" max="1305" width="8.625" style="1" customWidth="1"/>
    <col min="1306" max="1306" width="4.625" style="1" customWidth="1"/>
    <col min="1307" max="1307" width="8.625" style="1" customWidth="1"/>
    <col min="1308" max="1308" width="4.625" style="1" customWidth="1"/>
    <col min="1309" max="1309" width="8.625" style="1" customWidth="1"/>
    <col min="1310" max="1310" width="4.625" style="1" customWidth="1"/>
    <col min="1311" max="1311" width="9.25" style="1" bestFit="1" customWidth="1"/>
    <col min="1312" max="1312" width="9" style="1"/>
    <col min="1313" max="1313" width="7.125" style="1" customWidth="1"/>
    <col min="131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7" width="8.625" style="1" customWidth="1"/>
    <col min="1548" max="1548" width="4.625" style="1" customWidth="1"/>
    <col min="1549" max="1549" width="8.625" style="1" customWidth="1"/>
    <col min="1550" max="1550" width="4.625" style="1" customWidth="1"/>
    <col min="1551" max="1551" width="8.625" style="1" customWidth="1"/>
    <col min="1552" max="1552" width="4.625" style="1" customWidth="1"/>
    <col min="1553" max="1553" width="8.625" style="1" customWidth="1"/>
    <col min="1554" max="1554" width="4.625" style="1" customWidth="1"/>
    <col min="1555" max="1555" width="8.625" style="1" customWidth="1"/>
    <col min="1556" max="1556" width="4.625" style="1" customWidth="1"/>
    <col min="1557" max="1557" width="8.625" style="1" customWidth="1"/>
    <col min="1558" max="1558" width="4.625" style="1" customWidth="1"/>
    <col min="1559" max="1559" width="8.625" style="1" customWidth="1"/>
    <col min="1560" max="1560" width="4.625" style="1" customWidth="1"/>
    <col min="1561" max="1561" width="8.625" style="1" customWidth="1"/>
    <col min="1562" max="1562" width="4.625" style="1" customWidth="1"/>
    <col min="1563" max="1563" width="8.625" style="1" customWidth="1"/>
    <col min="1564" max="1564" width="4.625" style="1" customWidth="1"/>
    <col min="1565" max="1565" width="8.625" style="1" customWidth="1"/>
    <col min="1566" max="1566" width="4.625" style="1" customWidth="1"/>
    <col min="1567" max="1567" width="9.25" style="1" bestFit="1" customWidth="1"/>
    <col min="1568" max="1568" width="9" style="1"/>
    <col min="1569" max="1569" width="7.125" style="1" customWidth="1"/>
    <col min="157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3" width="8.625" style="1" customWidth="1"/>
    <col min="1804" max="1804" width="4.625" style="1" customWidth="1"/>
    <col min="1805" max="1805" width="8.625" style="1" customWidth="1"/>
    <col min="1806" max="1806" width="4.625" style="1" customWidth="1"/>
    <col min="1807" max="1807" width="8.625" style="1" customWidth="1"/>
    <col min="1808" max="1808" width="4.625" style="1" customWidth="1"/>
    <col min="1809" max="1809" width="8.625" style="1" customWidth="1"/>
    <col min="1810" max="1810" width="4.625" style="1" customWidth="1"/>
    <col min="1811" max="1811" width="8.625" style="1" customWidth="1"/>
    <col min="1812" max="1812" width="4.625" style="1" customWidth="1"/>
    <col min="1813" max="1813" width="8.625" style="1" customWidth="1"/>
    <col min="1814" max="1814" width="4.625" style="1" customWidth="1"/>
    <col min="1815" max="1815" width="8.625" style="1" customWidth="1"/>
    <col min="1816" max="1816" width="4.625" style="1" customWidth="1"/>
    <col min="1817" max="1817" width="8.625" style="1" customWidth="1"/>
    <col min="1818" max="1818" width="4.625" style="1" customWidth="1"/>
    <col min="1819" max="1819" width="8.625" style="1" customWidth="1"/>
    <col min="1820" max="1820" width="4.625" style="1" customWidth="1"/>
    <col min="1821" max="1821" width="8.625" style="1" customWidth="1"/>
    <col min="1822" max="1822" width="4.625" style="1" customWidth="1"/>
    <col min="1823" max="1823" width="9.25" style="1" bestFit="1" customWidth="1"/>
    <col min="1824" max="1824" width="9" style="1"/>
    <col min="1825" max="1825" width="7.125" style="1" customWidth="1"/>
    <col min="1826" max="2048" width="9" style="1"/>
    <col min="2049" max="2049" width="5.625" style="1" customWidth="1"/>
    <col min="2050" max="2050" width="3" style="1" customWidth="1"/>
    <col min="2051" max="2051" width="15.375" style="1" customWidth="1"/>
    <col min="2052" max="2059" width="8.625" style="1" customWidth="1"/>
    <col min="2060" max="2060" width="4.625" style="1" customWidth="1"/>
    <col min="2061" max="2061" width="8.625" style="1" customWidth="1"/>
    <col min="2062" max="2062" width="4.625" style="1" customWidth="1"/>
    <col min="2063" max="2063" width="8.625" style="1" customWidth="1"/>
    <col min="2064" max="2064" width="4.625" style="1" customWidth="1"/>
    <col min="2065" max="2065" width="8.625" style="1" customWidth="1"/>
    <col min="2066" max="2066" width="4.625" style="1" customWidth="1"/>
    <col min="2067" max="2067" width="8.625" style="1" customWidth="1"/>
    <col min="2068" max="2068" width="4.625" style="1" customWidth="1"/>
    <col min="2069" max="2069" width="8.625" style="1" customWidth="1"/>
    <col min="2070" max="2070" width="4.625" style="1" customWidth="1"/>
    <col min="2071" max="2071" width="8.625" style="1" customWidth="1"/>
    <col min="2072" max="2072" width="4.625" style="1" customWidth="1"/>
    <col min="2073" max="2073" width="8.625" style="1" customWidth="1"/>
    <col min="2074" max="2074" width="4.625" style="1" customWidth="1"/>
    <col min="2075" max="2075" width="8.625" style="1" customWidth="1"/>
    <col min="2076" max="2076" width="4.625" style="1" customWidth="1"/>
    <col min="2077" max="2077" width="8.625" style="1" customWidth="1"/>
    <col min="2078" max="2078" width="4.625" style="1" customWidth="1"/>
    <col min="2079" max="2079" width="9.25" style="1" bestFit="1" customWidth="1"/>
    <col min="2080" max="2080" width="9" style="1"/>
    <col min="2081" max="2081" width="7.125" style="1" customWidth="1"/>
    <col min="208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5" width="8.625" style="1" customWidth="1"/>
    <col min="2316" max="2316" width="4.625" style="1" customWidth="1"/>
    <col min="2317" max="2317" width="8.625" style="1" customWidth="1"/>
    <col min="2318" max="2318" width="4.625" style="1" customWidth="1"/>
    <col min="2319" max="2319" width="8.625" style="1" customWidth="1"/>
    <col min="2320" max="2320" width="4.625" style="1" customWidth="1"/>
    <col min="2321" max="2321" width="8.625" style="1" customWidth="1"/>
    <col min="2322" max="2322" width="4.625" style="1" customWidth="1"/>
    <col min="2323" max="2323" width="8.625" style="1" customWidth="1"/>
    <col min="2324" max="2324" width="4.625" style="1" customWidth="1"/>
    <col min="2325" max="2325" width="8.625" style="1" customWidth="1"/>
    <col min="2326" max="2326" width="4.625" style="1" customWidth="1"/>
    <col min="2327" max="2327" width="8.625" style="1" customWidth="1"/>
    <col min="2328" max="2328" width="4.625" style="1" customWidth="1"/>
    <col min="2329" max="2329" width="8.625" style="1" customWidth="1"/>
    <col min="2330" max="2330" width="4.625" style="1" customWidth="1"/>
    <col min="2331" max="2331" width="8.625" style="1" customWidth="1"/>
    <col min="2332" max="2332" width="4.625" style="1" customWidth="1"/>
    <col min="2333" max="2333" width="8.625" style="1" customWidth="1"/>
    <col min="2334" max="2334" width="4.625" style="1" customWidth="1"/>
    <col min="2335" max="2335" width="9.25" style="1" bestFit="1" customWidth="1"/>
    <col min="2336" max="2336" width="9" style="1"/>
    <col min="2337" max="2337" width="7.125" style="1" customWidth="1"/>
    <col min="233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1" width="8.625" style="1" customWidth="1"/>
    <col min="2572" max="2572" width="4.625" style="1" customWidth="1"/>
    <col min="2573" max="2573" width="8.625" style="1" customWidth="1"/>
    <col min="2574" max="2574" width="4.625" style="1" customWidth="1"/>
    <col min="2575" max="2575" width="8.625" style="1" customWidth="1"/>
    <col min="2576" max="2576" width="4.625" style="1" customWidth="1"/>
    <col min="2577" max="2577" width="8.625" style="1" customWidth="1"/>
    <col min="2578" max="2578" width="4.625" style="1" customWidth="1"/>
    <col min="2579" max="2579" width="8.625" style="1" customWidth="1"/>
    <col min="2580" max="2580" width="4.625" style="1" customWidth="1"/>
    <col min="2581" max="2581" width="8.625" style="1" customWidth="1"/>
    <col min="2582" max="2582" width="4.625" style="1" customWidth="1"/>
    <col min="2583" max="2583" width="8.625" style="1" customWidth="1"/>
    <col min="2584" max="2584" width="4.625" style="1" customWidth="1"/>
    <col min="2585" max="2585" width="8.625" style="1" customWidth="1"/>
    <col min="2586" max="2586" width="4.625" style="1" customWidth="1"/>
    <col min="2587" max="2587" width="8.625" style="1" customWidth="1"/>
    <col min="2588" max="2588" width="4.625" style="1" customWidth="1"/>
    <col min="2589" max="2589" width="8.625" style="1" customWidth="1"/>
    <col min="2590" max="2590" width="4.625" style="1" customWidth="1"/>
    <col min="2591" max="2591" width="9.25" style="1" bestFit="1" customWidth="1"/>
    <col min="2592" max="2592" width="9" style="1"/>
    <col min="2593" max="2593" width="7.125" style="1" customWidth="1"/>
    <col min="259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7" width="8.625" style="1" customWidth="1"/>
    <col min="2828" max="2828" width="4.625" style="1" customWidth="1"/>
    <col min="2829" max="2829" width="8.625" style="1" customWidth="1"/>
    <col min="2830" max="2830" width="4.625" style="1" customWidth="1"/>
    <col min="2831" max="2831" width="8.625" style="1" customWidth="1"/>
    <col min="2832" max="2832" width="4.625" style="1" customWidth="1"/>
    <col min="2833" max="2833" width="8.625" style="1" customWidth="1"/>
    <col min="2834" max="2834" width="4.625" style="1" customWidth="1"/>
    <col min="2835" max="2835" width="8.625" style="1" customWidth="1"/>
    <col min="2836" max="2836" width="4.625" style="1" customWidth="1"/>
    <col min="2837" max="2837" width="8.625" style="1" customWidth="1"/>
    <col min="2838" max="2838" width="4.625" style="1" customWidth="1"/>
    <col min="2839" max="2839" width="8.625" style="1" customWidth="1"/>
    <col min="2840" max="2840" width="4.625" style="1" customWidth="1"/>
    <col min="2841" max="2841" width="8.625" style="1" customWidth="1"/>
    <col min="2842" max="2842" width="4.625" style="1" customWidth="1"/>
    <col min="2843" max="2843" width="8.625" style="1" customWidth="1"/>
    <col min="2844" max="2844" width="4.625" style="1" customWidth="1"/>
    <col min="2845" max="2845" width="8.625" style="1" customWidth="1"/>
    <col min="2846" max="2846" width="4.625" style="1" customWidth="1"/>
    <col min="2847" max="2847" width="9.25" style="1" bestFit="1" customWidth="1"/>
    <col min="2848" max="2848" width="9" style="1"/>
    <col min="2849" max="2849" width="7.125" style="1" customWidth="1"/>
    <col min="285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3" width="8.625" style="1" customWidth="1"/>
    <col min="3084" max="3084" width="4.625" style="1" customWidth="1"/>
    <col min="3085" max="3085" width="8.625" style="1" customWidth="1"/>
    <col min="3086" max="3086" width="4.625" style="1" customWidth="1"/>
    <col min="3087" max="3087" width="8.625" style="1" customWidth="1"/>
    <col min="3088" max="3088" width="4.625" style="1" customWidth="1"/>
    <col min="3089" max="3089" width="8.625" style="1" customWidth="1"/>
    <col min="3090" max="3090" width="4.625" style="1" customWidth="1"/>
    <col min="3091" max="3091" width="8.625" style="1" customWidth="1"/>
    <col min="3092" max="3092" width="4.625" style="1" customWidth="1"/>
    <col min="3093" max="3093" width="8.625" style="1" customWidth="1"/>
    <col min="3094" max="3094" width="4.625" style="1" customWidth="1"/>
    <col min="3095" max="3095" width="8.625" style="1" customWidth="1"/>
    <col min="3096" max="3096" width="4.625" style="1" customWidth="1"/>
    <col min="3097" max="3097" width="8.625" style="1" customWidth="1"/>
    <col min="3098" max="3098" width="4.625" style="1" customWidth="1"/>
    <col min="3099" max="3099" width="8.625" style="1" customWidth="1"/>
    <col min="3100" max="3100" width="4.625" style="1" customWidth="1"/>
    <col min="3101" max="3101" width="8.625" style="1" customWidth="1"/>
    <col min="3102" max="3102" width="4.625" style="1" customWidth="1"/>
    <col min="3103" max="3103" width="9.25" style="1" bestFit="1" customWidth="1"/>
    <col min="3104" max="3104" width="9" style="1"/>
    <col min="3105" max="3105" width="7.125" style="1" customWidth="1"/>
    <col min="3106" max="3328" width="9" style="1"/>
    <col min="3329" max="3329" width="5.625" style="1" customWidth="1"/>
    <col min="3330" max="3330" width="3" style="1" customWidth="1"/>
    <col min="3331" max="3331" width="15.375" style="1" customWidth="1"/>
    <col min="3332" max="3339" width="8.625" style="1" customWidth="1"/>
    <col min="3340" max="3340" width="4.625" style="1" customWidth="1"/>
    <col min="3341" max="3341" width="8.625" style="1" customWidth="1"/>
    <col min="3342" max="3342" width="4.625" style="1" customWidth="1"/>
    <col min="3343" max="3343" width="8.625" style="1" customWidth="1"/>
    <col min="3344" max="3344" width="4.625" style="1" customWidth="1"/>
    <col min="3345" max="3345" width="8.625" style="1" customWidth="1"/>
    <col min="3346" max="3346" width="4.625" style="1" customWidth="1"/>
    <col min="3347" max="3347" width="8.625" style="1" customWidth="1"/>
    <col min="3348" max="3348" width="4.625" style="1" customWidth="1"/>
    <col min="3349" max="3349" width="8.625" style="1" customWidth="1"/>
    <col min="3350" max="3350" width="4.625" style="1" customWidth="1"/>
    <col min="3351" max="3351" width="8.625" style="1" customWidth="1"/>
    <col min="3352" max="3352" width="4.625" style="1" customWidth="1"/>
    <col min="3353" max="3353" width="8.625" style="1" customWidth="1"/>
    <col min="3354" max="3354" width="4.625" style="1" customWidth="1"/>
    <col min="3355" max="3355" width="8.625" style="1" customWidth="1"/>
    <col min="3356" max="3356" width="4.625" style="1" customWidth="1"/>
    <col min="3357" max="3357" width="8.625" style="1" customWidth="1"/>
    <col min="3358" max="3358" width="4.625" style="1" customWidth="1"/>
    <col min="3359" max="3359" width="9.25" style="1" bestFit="1" customWidth="1"/>
    <col min="3360" max="3360" width="9" style="1"/>
    <col min="3361" max="3361" width="7.125" style="1" customWidth="1"/>
    <col min="336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5" width="8.625" style="1" customWidth="1"/>
    <col min="3596" max="3596" width="4.625" style="1" customWidth="1"/>
    <col min="3597" max="3597" width="8.625" style="1" customWidth="1"/>
    <col min="3598" max="3598" width="4.625" style="1" customWidth="1"/>
    <col min="3599" max="3599" width="8.625" style="1" customWidth="1"/>
    <col min="3600" max="3600" width="4.625" style="1" customWidth="1"/>
    <col min="3601" max="3601" width="8.625" style="1" customWidth="1"/>
    <col min="3602" max="3602" width="4.625" style="1" customWidth="1"/>
    <col min="3603" max="3603" width="8.625" style="1" customWidth="1"/>
    <col min="3604" max="3604" width="4.625" style="1" customWidth="1"/>
    <col min="3605" max="3605" width="8.625" style="1" customWidth="1"/>
    <col min="3606" max="3606" width="4.625" style="1" customWidth="1"/>
    <col min="3607" max="3607" width="8.625" style="1" customWidth="1"/>
    <col min="3608" max="3608" width="4.625" style="1" customWidth="1"/>
    <col min="3609" max="3609" width="8.625" style="1" customWidth="1"/>
    <col min="3610" max="3610" width="4.625" style="1" customWidth="1"/>
    <col min="3611" max="3611" width="8.625" style="1" customWidth="1"/>
    <col min="3612" max="3612" width="4.625" style="1" customWidth="1"/>
    <col min="3613" max="3613" width="8.625" style="1" customWidth="1"/>
    <col min="3614" max="3614" width="4.625" style="1" customWidth="1"/>
    <col min="3615" max="3615" width="9.25" style="1" bestFit="1" customWidth="1"/>
    <col min="3616" max="3616" width="9" style="1"/>
    <col min="3617" max="3617" width="7.125" style="1" customWidth="1"/>
    <col min="361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1" width="8.625" style="1" customWidth="1"/>
    <col min="3852" max="3852" width="4.625" style="1" customWidth="1"/>
    <col min="3853" max="3853" width="8.625" style="1" customWidth="1"/>
    <col min="3854" max="3854" width="4.625" style="1" customWidth="1"/>
    <col min="3855" max="3855" width="8.625" style="1" customWidth="1"/>
    <col min="3856" max="3856" width="4.625" style="1" customWidth="1"/>
    <col min="3857" max="3857" width="8.625" style="1" customWidth="1"/>
    <col min="3858" max="3858" width="4.625" style="1" customWidth="1"/>
    <col min="3859" max="3859" width="8.625" style="1" customWidth="1"/>
    <col min="3860" max="3860" width="4.625" style="1" customWidth="1"/>
    <col min="3861" max="3861" width="8.625" style="1" customWidth="1"/>
    <col min="3862" max="3862" width="4.625" style="1" customWidth="1"/>
    <col min="3863" max="3863" width="8.625" style="1" customWidth="1"/>
    <col min="3864" max="3864" width="4.625" style="1" customWidth="1"/>
    <col min="3865" max="3865" width="8.625" style="1" customWidth="1"/>
    <col min="3866" max="3866" width="4.625" style="1" customWidth="1"/>
    <col min="3867" max="3867" width="8.625" style="1" customWidth="1"/>
    <col min="3868" max="3868" width="4.625" style="1" customWidth="1"/>
    <col min="3869" max="3869" width="8.625" style="1" customWidth="1"/>
    <col min="3870" max="3870" width="4.625" style="1" customWidth="1"/>
    <col min="3871" max="3871" width="9.25" style="1" bestFit="1" customWidth="1"/>
    <col min="3872" max="3872" width="9" style="1"/>
    <col min="3873" max="3873" width="7.125" style="1" customWidth="1"/>
    <col min="387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7" width="8.625" style="1" customWidth="1"/>
    <col min="4108" max="4108" width="4.625" style="1" customWidth="1"/>
    <col min="4109" max="4109" width="8.625" style="1" customWidth="1"/>
    <col min="4110" max="4110" width="4.625" style="1" customWidth="1"/>
    <col min="4111" max="4111" width="8.625" style="1" customWidth="1"/>
    <col min="4112" max="4112" width="4.625" style="1" customWidth="1"/>
    <col min="4113" max="4113" width="8.625" style="1" customWidth="1"/>
    <col min="4114" max="4114" width="4.625" style="1" customWidth="1"/>
    <col min="4115" max="4115" width="8.625" style="1" customWidth="1"/>
    <col min="4116" max="4116" width="4.625" style="1" customWidth="1"/>
    <col min="4117" max="4117" width="8.625" style="1" customWidth="1"/>
    <col min="4118" max="4118" width="4.625" style="1" customWidth="1"/>
    <col min="4119" max="4119" width="8.625" style="1" customWidth="1"/>
    <col min="4120" max="4120" width="4.625" style="1" customWidth="1"/>
    <col min="4121" max="4121" width="8.625" style="1" customWidth="1"/>
    <col min="4122" max="4122" width="4.625" style="1" customWidth="1"/>
    <col min="4123" max="4123" width="8.625" style="1" customWidth="1"/>
    <col min="4124" max="4124" width="4.625" style="1" customWidth="1"/>
    <col min="4125" max="4125" width="8.625" style="1" customWidth="1"/>
    <col min="4126" max="4126" width="4.625" style="1" customWidth="1"/>
    <col min="4127" max="4127" width="9.25" style="1" bestFit="1" customWidth="1"/>
    <col min="4128" max="4128" width="9" style="1"/>
    <col min="4129" max="4129" width="7.125" style="1" customWidth="1"/>
    <col min="413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3" width="8.625" style="1" customWidth="1"/>
    <col min="4364" max="4364" width="4.625" style="1" customWidth="1"/>
    <col min="4365" max="4365" width="8.625" style="1" customWidth="1"/>
    <col min="4366" max="4366" width="4.625" style="1" customWidth="1"/>
    <col min="4367" max="4367" width="8.625" style="1" customWidth="1"/>
    <col min="4368" max="4368" width="4.625" style="1" customWidth="1"/>
    <col min="4369" max="4369" width="8.625" style="1" customWidth="1"/>
    <col min="4370" max="4370" width="4.625" style="1" customWidth="1"/>
    <col min="4371" max="4371" width="8.625" style="1" customWidth="1"/>
    <col min="4372" max="4372" width="4.625" style="1" customWidth="1"/>
    <col min="4373" max="4373" width="8.625" style="1" customWidth="1"/>
    <col min="4374" max="4374" width="4.625" style="1" customWidth="1"/>
    <col min="4375" max="4375" width="8.625" style="1" customWidth="1"/>
    <col min="4376" max="4376" width="4.625" style="1" customWidth="1"/>
    <col min="4377" max="4377" width="8.625" style="1" customWidth="1"/>
    <col min="4378" max="4378" width="4.625" style="1" customWidth="1"/>
    <col min="4379" max="4379" width="8.625" style="1" customWidth="1"/>
    <col min="4380" max="4380" width="4.625" style="1" customWidth="1"/>
    <col min="4381" max="4381" width="8.625" style="1" customWidth="1"/>
    <col min="4382" max="4382" width="4.625" style="1" customWidth="1"/>
    <col min="4383" max="4383" width="9.25" style="1" bestFit="1" customWidth="1"/>
    <col min="4384" max="4384" width="9" style="1"/>
    <col min="4385" max="4385" width="7.125" style="1" customWidth="1"/>
    <col min="4386" max="4608" width="9" style="1"/>
    <col min="4609" max="4609" width="5.625" style="1" customWidth="1"/>
    <col min="4610" max="4610" width="3" style="1" customWidth="1"/>
    <col min="4611" max="4611" width="15.375" style="1" customWidth="1"/>
    <col min="4612" max="4619" width="8.625" style="1" customWidth="1"/>
    <col min="4620" max="4620" width="4.625" style="1" customWidth="1"/>
    <col min="4621" max="4621" width="8.625" style="1" customWidth="1"/>
    <col min="4622" max="4622" width="4.625" style="1" customWidth="1"/>
    <col min="4623" max="4623" width="8.625" style="1" customWidth="1"/>
    <col min="4624" max="4624" width="4.625" style="1" customWidth="1"/>
    <col min="4625" max="4625" width="8.625" style="1" customWidth="1"/>
    <col min="4626" max="4626" width="4.625" style="1" customWidth="1"/>
    <col min="4627" max="4627" width="8.625" style="1" customWidth="1"/>
    <col min="4628" max="4628" width="4.625" style="1" customWidth="1"/>
    <col min="4629" max="4629" width="8.625" style="1" customWidth="1"/>
    <col min="4630" max="4630" width="4.625" style="1" customWidth="1"/>
    <col min="4631" max="4631" width="8.625" style="1" customWidth="1"/>
    <col min="4632" max="4632" width="4.625" style="1" customWidth="1"/>
    <col min="4633" max="4633" width="8.625" style="1" customWidth="1"/>
    <col min="4634" max="4634" width="4.625" style="1" customWidth="1"/>
    <col min="4635" max="4635" width="8.625" style="1" customWidth="1"/>
    <col min="4636" max="4636" width="4.625" style="1" customWidth="1"/>
    <col min="4637" max="4637" width="8.625" style="1" customWidth="1"/>
    <col min="4638" max="4638" width="4.625" style="1" customWidth="1"/>
    <col min="4639" max="4639" width="9.25" style="1" bestFit="1" customWidth="1"/>
    <col min="4640" max="4640" width="9" style="1"/>
    <col min="4641" max="4641" width="7.125" style="1" customWidth="1"/>
    <col min="464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5" width="8.625" style="1" customWidth="1"/>
    <col min="4876" max="4876" width="4.625" style="1" customWidth="1"/>
    <col min="4877" max="4877" width="8.625" style="1" customWidth="1"/>
    <col min="4878" max="4878" width="4.625" style="1" customWidth="1"/>
    <col min="4879" max="4879" width="8.625" style="1" customWidth="1"/>
    <col min="4880" max="4880" width="4.625" style="1" customWidth="1"/>
    <col min="4881" max="4881" width="8.625" style="1" customWidth="1"/>
    <col min="4882" max="4882" width="4.625" style="1" customWidth="1"/>
    <col min="4883" max="4883" width="8.625" style="1" customWidth="1"/>
    <col min="4884" max="4884" width="4.625" style="1" customWidth="1"/>
    <col min="4885" max="4885" width="8.625" style="1" customWidth="1"/>
    <col min="4886" max="4886" width="4.625" style="1" customWidth="1"/>
    <col min="4887" max="4887" width="8.625" style="1" customWidth="1"/>
    <col min="4888" max="4888" width="4.625" style="1" customWidth="1"/>
    <col min="4889" max="4889" width="8.625" style="1" customWidth="1"/>
    <col min="4890" max="4890" width="4.625" style="1" customWidth="1"/>
    <col min="4891" max="4891" width="8.625" style="1" customWidth="1"/>
    <col min="4892" max="4892" width="4.625" style="1" customWidth="1"/>
    <col min="4893" max="4893" width="8.625" style="1" customWidth="1"/>
    <col min="4894" max="4894" width="4.625" style="1" customWidth="1"/>
    <col min="4895" max="4895" width="9.25" style="1" bestFit="1" customWidth="1"/>
    <col min="4896" max="4896" width="9" style="1"/>
    <col min="4897" max="4897" width="7.125" style="1" customWidth="1"/>
    <col min="489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1" width="8.625" style="1" customWidth="1"/>
    <col min="5132" max="5132" width="4.625" style="1" customWidth="1"/>
    <col min="5133" max="5133" width="8.625" style="1" customWidth="1"/>
    <col min="5134" max="5134" width="4.625" style="1" customWidth="1"/>
    <col min="5135" max="5135" width="8.625" style="1" customWidth="1"/>
    <col min="5136" max="5136" width="4.625" style="1" customWidth="1"/>
    <col min="5137" max="5137" width="8.625" style="1" customWidth="1"/>
    <col min="5138" max="5138" width="4.625" style="1" customWidth="1"/>
    <col min="5139" max="5139" width="8.625" style="1" customWidth="1"/>
    <col min="5140" max="5140" width="4.625" style="1" customWidth="1"/>
    <col min="5141" max="5141" width="8.625" style="1" customWidth="1"/>
    <col min="5142" max="5142" width="4.625" style="1" customWidth="1"/>
    <col min="5143" max="5143" width="8.625" style="1" customWidth="1"/>
    <col min="5144" max="5144" width="4.625" style="1" customWidth="1"/>
    <col min="5145" max="5145" width="8.625" style="1" customWidth="1"/>
    <col min="5146" max="5146" width="4.625" style="1" customWidth="1"/>
    <col min="5147" max="5147" width="8.625" style="1" customWidth="1"/>
    <col min="5148" max="5148" width="4.625" style="1" customWidth="1"/>
    <col min="5149" max="5149" width="8.625" style="1" customWidth="1"/>
    <col min="5150" max="5150" width="4.625" style="1" customWidth="1"/>
    <col min="5151" max="5151" width="9.25" style="1" bestFit="1" customWidth="1"/>
    <col min="5152" max="5152" width="9" style="1"/>
    <col min="5153" max="5153" width="7.125" style="1" customWidth="1"/>
    <col min="515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7" width="8.625" style="1" customWidth="1"/>
    <col min="5388" max="5388" width="4.625" style="1" customWidth="1"/>
    <col min="5389" max="5389" width="8.625" style="1" customWidth="1"/>
    <col min="5390" max="5390" width="4.625" style="1" customWidth="1"/>
    <col min="5391" max="5391" width="8.625" style="1" customWidth="1"/>
    <col min="5392" max="5392" width="4.625" style="1" customWidth="1"/>
    <col min="5393" max="5393" width="8.625" style="1" customWidth="1"/>
    <col min="5394" max="5394" width="4.625" style="1" customWidth="1"/>
    <col min="5395" max="5395" width="8.625" style="1" customWidth="1"/>
    <col min="5396" max="5396" width="4.625" style="1" customWidth="1"/>
    <col min="5397" max="5397" width="8.625" style="1" customWidth="1"/>
    <col min="5398" max="5398" width="4.625" style="1" customWidth="1"/>
    <col min="5399" max="5399" width="8.625" style="1" customWidth="1"/>
    <col min="5400" max="5400" width="4.625" style="1" customWidth="1"/>
    <col min="5401" max="5401" width="8.625" style="1" customWidth="1"/>
    <col min="5402" max="5402" width="4.625" style="1" customWidth="1"/>
    <col min="5403" max="5403" width="8.625" style="1" customWidth="1"/>
    <col min="5404" max="5404" width="4.625" style="1" customWidth="1"/>
    <col min="5405" max="5405" width="8.625" style="1" customWidth="1"/>
    <col min="5406" max="5406" width="4.625" style="1" customWidth="1"/>
    <col min="5407" max="5407" width="9.25" style="1" bestFit="1" customWidth="1"/>
    <col min="5408" max="5408" width="9" style="1"/>
    <col min="5409" max="5409" width="7.125" style="1" customWidth="1"/>
    <col min="541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3" width="8.625" style="1" customWidth="1"/>
    <col min="5644" max="5644" width="4.625" style="1" customWidth="1"/>
    <col min="5645" max="5645" width="8.625" style="1" customWidth="1"/>
    <col min="5646" max="5646" width="4.625" style="1" customWidth="1"/>
    <col min="5647" max="5647" width="8.625" style="1" customWidth="1"/>
    <col min="5648" max="5648" width="4.625" style="1" customWidth="1"/>
    <col min="5649" max="5649" width="8.625" style="1" customWidth="1"/>
    <col min="5650" max="5650" width="4.625" style="1" customWidth="1"/>
    <col min="5651" max="5651" width="8.625" style="1" customWidth="1"/>
    <col min="5652" max="5652" width="4.625" style="1" customWidth="1"/>
    <col min="5653" max="5653" width="8.625" style="1" customWidth="1"/>
    <col min="5654" max="5654" width="4.625" style="1" customWidth="1"/>
    <col min="5655" max="5655" width="8.625" style="1" customWidth="1"/>
    <col min="5656" max="5656" width="4.625" style="1" customWidth="1"/>
    <col min="5657" max="5657" width="8.625" style="1" customWidth="1"/>
    <col min="5658" max="5658" width="4.625" style="1" customWidth="1"/>
    <col min="5659" max="5659" width="8.625" style="1" customWidth="1"/>
    <col min="5660" max="5660" width="4.625" style="1" customWidth="1"/>
    <col min="5661" max="5661" width="8.625" style="1" customWidth="1"/>
    <col min="5662" max="5662" width="4.625" style="1" customWidth="1"/>
    <col min="5663" max="5663" width="9.25" style="1" bestFit="1" customWidth="1"/>
    <col min="5664" max="5664" width="9" style="1"/>
    <col min="5665" max="5665" width="7.125" style="1" customWidth="1"/>
    <col min="5666" max="5888" width="9" style="1"/>
    <col min="5889" max="5889" width="5.625" style="1" customWidth="1"/>
    <col min="5890" max="5890" width="3" style="1" customWidth="1"/>
    <col min="5891" max="5891" width="15.375" style="1" customWidth="1"/>
    <col min="5892" max="5899" width="8.625" style="1" customWidth="1"/>
    <col min="5900" max="5900" width="4.625" style="1" customWidth="1"/>
    <col min="5901" max="5901" width="8.625" style="1" customWidth="1"/>
    <col min="5902" max="5902" width="4.625" style="1" customWidth="1"/>
    <col min="5903" max="5903" width="8.625" style="1" customWidth="1"/>
    <col min="5904" max="5904" width="4.625" style="1" customWidth="1"/>
    <col min="5905" max="5905" width="8.625" style="1" customWidth="1"/>
    <col min="5906" max="5906" width="4.625" style="1" customWidth="1"/>
    <col min="5907" max="5907" width="8.625" style="1" customWidth="1"/>
    <col min="5908" max="5908" width="4.625" style="1" customWidth="1"/>
    <col min="5909" max="5909" width="8.625" style="1" customWidth="1"/>
    <col min="5910" max="5910" width="4.625" style="1" customWidth="1"/>
    <col min="5911" max="5911" width="8.625" style="1" customWidth="1"/>
    <col min="5912" max="5912" width="4.625" style="1" customWidth="1"/>
    <col min="5913" max="5913" width="8.625" style="1" customWidth="1"/>
    <col min="5914" max="5914" width="4.625" style="1" customWidth="1"/>
    <col min="5915" max="5915" width="8.625" style="1" customWidth="1"/>
    <col min="5916" max="5916" width="4.625" style="1" customWidth="1"/>
    <col min="5917" max="5917" width="8.625" style="1" customWidth="1"/>
    <col min="5918" max="5918" width="4.625" style="1" customWidth="1"/>
    <col min="5919" max="5919" width="9.25" style="1" bestFit="1" customWidth="1"/>
    <col min="5920" max="5920" width="9" style="1"/>
    <col min="5921" max="5921" width="7.125" style="1" customWidth="1"/>
    <col min="592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5" width="8.625" style="1" customWidth="1"/>
    <col min="6156" max="6156" width="4.625" style="1" customWidth="1"/>
    <col min="6157" max="6157" width="8.625" style="1" customWidth="1"/>
    <col min="6158" max="6158" width="4.625" style="1" customWidth="1"/>
    <col min="6159" max="6159" width="8.625" style="1" customWidth="1"/>
    <col min="6160" max="6160" width="4.625" style="1" customWidth="1"/>
    <col min="6161" max="6161" width="8.625" style="1" customWidth="1"/>
    <col min="6162" max="6162" width="4.625" style="1" customWidth="1"/>
    <col min="6163" max="6163" width="8.625" style="1" customWidth="1"/>
    <col min="6164" max="6164" width="4.625" style="1" customWidth="1"/>
    <col min="6165" max="6165" width="8.625" style="1" customWidth="1"/>
    <col min="6166" max="6166" width="4.625" style="1" customWidth="1"/>
    <col min="6167" max="6167" width="8.625" style="1" customWidth="1"/>
    <col min="6168" max="6168" width="4.625" style="1" customWidth="1"/>
    <col min="6169" max="6169" width="8.625" style="1" customWidth="1"/>
    <col min="6170" max="6170" width="4.625" style="1" customWidth="1"/>
    <col min="6171" max="6171" width="8.625" style="1" customWidth="1"/>
    <col min="6172" max="6172" width="4.625" style="1" customWidth="1"/>
    <col min="6173" max="6173" width="8.625" style="1" customWidth="1"/>
    <col min="6174" max="6174" width="4.625" style="1" customWidth="1"/>
    <col min="6175" max="6175" width="9.25" style="1" bestFit="1" customWidth="1"/>
    <col min="6176" max="6176" width="9" style="1"/>
    <col min="6177" max="6177" width="7.125" style="1" customWidth="1"/>
    <col min="617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1" width="8.625" style="1" customWidth="1"/>
    <col min="6412" max="6412" width="4.625" style="1" customWidth="1"/>
    <col min="6413" max="6413" width="8.625" style="1" customWidth="1"/>
    <col min="6414" max="6414" width="4.625" style="1" customWidth="1"/>
    <col min="6415" max="6415" width="8.625" style="1" customWidth="1"/>
    <col min="6416" max="6416" width="4.625" style="1" customWidth="1"/>
    <col min="6417" max="6417" width="8.625" style="1" customWidth="1"/>
    <col min="6418" max="6418" width="4.625" style="1" customWidth="1"/>
    <col min="6419" max="6419" width="8.625" style="1" customWidth="1"/>
    <col min="6420" max="6420" width="4.625" style="1" customWidth="1"/>
    <col min="6421" max="6421" width="8.625" style="1" customWidth="1"/>
    <col min="6422" max="6422" width="4.625" style="1" customWidth="1"/>
    <col min="6423" max="6423" width="8.625" style="1" customWidth="1"/>
    <col min="6424" max="6424" width="4.625" style="1" customWidth="1"/>
    <col min="6425" max="6425" width="8.625" style="1" customWidth="1"/>
    <col min="6426" max="6426" width="4.625" style="1" customWidth="1"/>
    <col min="6427" max="6427" width="8.625" style="1" customWidth="1"/>
    <col min="6428" max="6428" width="4.625" style="1" customWidth="1"/>
    <col min="6429" max="6429" width="8.625" style="1" customWidth="1"/>
    <col min="6430" max="6430" width="4.625" style="1" customWidth="1"/>
    <col min="6431" max="6431" width="9.25" style="1" bestFit="1" customWidth="1"/>
    <col min="6432" max="6432" width="9" style="1"/>
    <col min="6433" max="6433" width="7.125" style="1" customWidth="1"/>
    <col min="643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7" width="8.625" style="1" customWidth="1"/>
    <col min="6668" max="6668" width="4.625" style="1" customWidth="1"/>
    <col min="6669" max="6669" width="8.625" style="1" customWidth="1"/>
    <col min="6670" max="6670" width="4.625" style="1" customWidth="1"/>
    <col min="6671" max="6671" width="8.625" style="1" customWidth="1"/>
    <col min="6672" max="6672" width="4.625" style="1" customWidth="1"/>
    <col min="6673" max="6673" width="8.625" style="1" customWidth="1"/>
    <col min="6674" max="6674" width="4.625" style="1" customWidth="1"/>
    <col min="6675" max="6675" width="8.625" style="1" customWidth="1"/>
    <col min="6676" max="6676" width="4.625" style="1" customWidth="1"/>
    <col min="6677" max="6677" width="8.625" style="1" customWidth="1"/>
    <col min="6678" max="6678" width="4.625" style="1" customWidth="1"/>
    <col min="6679" max="6679" width="8.625" style="1" customWidth="1"/>
    <col min="6680" max="6680" width="4.625" style="1" customWidth="1"/>
    <col min="6681" max="6681" width="8.625" style="1" customWidth="1"/>
    <col min="6682" max="6682" width="4.625" style="1" customWidth="1"/>
    <col min="6683" max="6683" width="8.625" style="1" customWidth="1"/>
    <col min="6684" max="6684" width="4.625" style="1" customWidth="1"/>
    <col min="6685" max="6685" width="8.625" style="1" customWidth="1"/>
    <col min="6686" max="6686" width="4.625" style="1" customWidth="1"/>
    <col min="6687" max="6687" width="9.25" style="1" bestFit="1" customWidth="1"/>
    <col min="6688" max="6688" width="9" style="1"/>
    <col min="6689" max="6689" width="7.125" style="1" customWidth="1"/>
    <col min="669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3" width="8.625" style="1" customWidth="1"/>
    <col min="6924" max="6924" width="4.625" style="1" customWidth="1"/>
    <col min="6925" max="6925" width="8.625" style="1" customWidth="1"/>
    <col min="6926" max="6926" width="4.625" style="1" customWidth="1"/>
    <col min="6927" max="6927" width="8.625" style="1" customWidth="1"/>
    <col min="6928" max="6928" width="4.625" style="1" customWidth="1"/>
    <col min="6929" max="6929" width="8.625" style="1" customWidth="1"/>
    <col min="6930" max="6930" width="4.625" style="1" customWidth="1"/>
    <col min="6931" max="6931" width="8.625" style="1" customWidth="1"/>
    <col min="6932" max="6932" width="4.625" style="1" customWidth="1"/>
    <col min="6933" max="6933" width="8.625" style="1" customWidth="1"/>
    <col min="6934" max="6934" width="4.625" style="1" customWidth="1"/>
    <col min="6935" max="6935" width="8.625" style="1" customWidth="1"/>
    <col min="6936" max="6936" width="4.625" style="1" customWidth="1"/>
    <col min="6937" max="6937" width="8.625" style="1" customWidth="1"/>
    <col min="6938" max="6938" width="4.625" style="1" customWidth="1"/>
    <col min="6939" max="6939" width="8.625" style="1" customWidth="1"/>
    <col min="6940" max="6940" width="4.625" style="1" customWidth="1"/>
    <col min="6941" max="6941" width="8.625" style="1" customWidth="1"/>
    <col min="6942" max="6942" width="4.625" style="1" customWidth="1"/>
    <col min="6943" max="6943" width="9.25" style="1" bestFit="1" customWidth="1"/>
    <col min="6944" max="6944" width="9" style="1"/>
    <col min="6945" max="6945" width="7.125" style="1" customWidth="1"/>
    <col min="6946" max="7168" width="9" style="1"/>
    <col min="7169" max="7169" width="5.625" style="1" customWidth="1"/>
    <col min="7170" max="7170" width="3" style="1" customWidth="1"/>
    <col min="7171" max="7171" width="15.375" style="1" customWidth="1"/>
    <col min="7172" max="7179" width="8.625" style="1" customWidth="1"/>
    <col min="7180" max="7180" width="4.625" style="1" customWidth="1"/>
    <col min="7181" max="7181" width="8.625" style="1" customWidth="1"/>
    <col min="7182" max="7182" width="4.625" style="1" customWidth="1"/>
    <col min="7183" max="7183" width="8.625" style="1" customWidth="1"/>
    <col min="7184" max="7184" width="4.625" style="1" customWidth="1"/>
    <col min="7185" max="7185" width="8.625" style="1" customWidth="1"/>
    <col min="7186" max="7186" width="4.625" style="1" customWidth="1"/>
    <col min="7187" max="7187" width="8.625" style="1" customWidth="1"/>
    <col min="7188" max="7188" width="4.625" style="1" customWidth="1"/>
    <col min="7189" max="7189" width="8.625" style="1" customWidth="1"/>
    <col min="7190" max="7190" width="4.625" style="1" customWidth="1"/>
    <col min="7191" max="7191" width="8.625" style="1" customWidth="1"/>
    <col min="7192" max="7192" width="4.625" style="1" customWidth="1"/>
    <col min="7193" max="7193" width="8.625" style="1" customWidth="1"/>
    <col min="7194" max="7194" width="4.625" style="1" customWidth="1"/>
    <col min="7195" max="7195" width="8.625" style="1" customWidth="1"/>
    <col min="7196" max="7196" width="4.625" style="1" customWidth="1"/>
    <col min="7197" max="7197" width="8.625" style="1" customWidth="1"/>
    <col min="7198" max="7198" width="4.625" style="1" customWidth="1"/>
    <col min="7199" max="7199" width="9.25" style="1" bestFit="1" customWidth="1"/>
    <col min="7200" max="7200" width="9" style="1"/>
    <col min="7201" max="7201" width="7.125" style="1" customWidth="1"/>
    <col min="720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5" width="8.625" style="1" customWidth="1"/>
    <col min="7436" max="7436" width="4.625" style="1" customWidth="1"/>
    <col min="7437" max="7437" width="8.625" style="1" customWidth="1"/>
    <col min="7438" max="7438" width="4.625" style="1" customWidth="1"/>
    <col min="7439" max="7439" width="8.625" style="1" customWidth="1"/>
    <col min="7440" max="7440" width="4.625" style="1" customWidth="1"/>
    <col min="7441" max="7441" width="8.625" style="1" customWidth="1"/>
    <col min="7442" max="7442" width="4.625" style="1" customWidth="1"/>
    <col min="7443" max="7443" width="8.625" style="1" customWidth="1"/>
    <col min="7444" max="7444" width="4.625" style="1" customWidth="1"/>
    <col min="7445" max="7445" width="8.625" style="1" customWidth="1"/>
    <col min="7446" max="7446" width="4.625" style="1" customWidth="1"/>
    <col min="7447" max="7447" width="8.625" style="1" customWidth="1"/>
    <col min="7448" max="7448" width="4.625" style="1" customWidth="1"/>
    <col min="7449" max="7449" width="8.625" style="1" customWidth="1"/>
    <col min="7450" max="7450" width="4.625" style="1" customWidth="1"/>
    <col min="7451" max="7451" width="8.625" style="1" customWidth="1"/>
    <col min="7452" max="7452" width="4.625" style="1" customWidth="1"/>
    <col min="7453" max="7453" width="8.625" style="1" customWidth="1"/>
    <col min="7454" max="7454" width="4.625" style="1" customWidth="1"/>
    <col min="7455" max="7455" width="9.25" style="1" bestFit="1" customWidth="1"/>
    <col min="7456" max="7456" width="9" style="1"/>
    <col min="7457" max="7457" width="7.125" style="1" customWidth="1"/>
    <col min="745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1" width="8.625" style="1" customWidth="1"/>
    <col min="7692" max="7692" width="4.625" style="1" customWidth="1"/>
    <col min="7693" max="7693" width="8.625" style="1" customWidth="1"/>
    <col min="7694" max="7694" width="4.625" style="1" customWidth="1"/>
    <col min="7695" max="7695" width="8.625" style="1" customWidth="1"/>
    <col min="7696" max="7696" width="4.625" style="1" customWidth="1"/>
    <col min="7697" max="7697" width="8.625" style="1" customWidth="1"/>
    <col min="7698" max="7698" width="4.625" style="1" customWidth="1"/>
    <col min="7699" max="7699" width="8.625" style="1" customWidth="1"/>
    <col min="7700" max="7700" width="4.625" style="1" customWidth="1"/>
    <col min="7701" max="7701" width="8.625" style="1" customWidth="1"/>
    <col min="7702" max="7702" width="4.625" style="1" customWidth="1"/>
    <col min="7703" max="7703" width="8.625" style="1" customWidth="1"/>
    <col min="7704" max="7704" width="4.625" style="1" customWidth="1"/>
    <col min="7705" max="7705" width="8.625" style="1" customWidth="1"/>
    <col min="7706" max="7706" width="4.625" style="1" customWidth="1"/>
    <col min="7707" max="7707" width="8.625" style="1" customWidth="1"/>
    <col min="7708" max="7708" width="4.625" style="1" customWidth="1"/>
    <col min="7709" max="7709" width="8.625" style="1" customWidth="1"/>
    <col min="7710" max="7710" width="4.625" style="1" customWidth="1"/>
    <col min="7711" max="7711" width="9.25" style="1" bestFit="1" customWidth="1"/>
    <col min="7712" max="7712" width="9" style="1"/>
    <col min="7713" max="7713" width="7.125" style="1" customWidth="1"/>
    <col min="771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7" width="8.625" style="1" customWidth="1"/>
    <col min="7948" max="7948" width="4.625" style="1" customWidth="1"/>
    <col min="7949" max="7949" width="8.625" style="1" customWidth="1"/>
    <col min="7950" max="7950" width="4.625" style="1" customWidth="1"/>
    <col min="7951" max="7951" width="8.625" style="1" customWidth="1"/>
    <col min="7952" max="7952" width="4.625" style="1" customWidth="1"/>
    <col min="7953" max="7953" width="8.625" style="1" customWidth="1"/>
    <col min="7954" max="7954" width="4.625" style="1" customWidth="1"/>
    <col min="7955" max="7955" width="8.625" style="1" customWidth="1"/>
    <col min="7956" max="7956" width="4.625" style="1" customWidth="1"/>
    <col min="7957" max="7957" width="8.625" style="1" customWidth="1"/>
    <col min="7958" max="7958" width="4.625" style="1" customWidth="1"/>
    <col min="7959" max="7959" width="8.625" style="1" customWidth="1"/>
    <col min="7960" max="7960" width="4.625" style="1" customWidth="1"/>
    <col min="7961" max="7961" width="8.625" style="1" customWidth="1"/>
    <col min="7962" max="7962" width="4.625" style="1" customWidth="1"/>
    <col min="7963" max="7963" width="8.625" style="1" customWidth="1"/>
    <col min="7964" max="7964" width="4.625" style="1" customWidth="1"/>
    <col min="7965" max="7965" width="8.625" style="1" customWidth="1"/>
    <col min="7966" max="7966" width="4.625" style="1" customWidth="1"/>
    <col min="7967" max="7967" width="9.25" style="1" bestFit="1" customWidth="1"/>
    <col min="7968" max="7968" width="9" style="1"/>
    <col min="7969" max="7969" width="7.125" style="1" customWidth="1"/>
    <col min="797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3" width="8.625" style="1" customWidth="1"/>
    <col min="8204" max="8204" width="4.625" style="1" customWidth="1"/>
    <col min="8205" max="8205" width="8.625" style="1" customWidth="1"/>
    <col min="8206" max="8206" width="4.625" style="1" customWidth="1"/>
    <col min="8207" max="8207" width="8.625" style="1" customWidth="1"/>
    <col min="8208" max="8208" width="4.625" style="1" customWidth="1"/>
    <col min="8209" max="8209" width="8.625" style="1" customWidth="1"/>
    <col min="8210" max="8210" width="4.625" style="1" customWidth="1"/>
    <col min="8211" max="8211" width="8.625" style="1" customWidth="1"/>
    <col min="8212" max="8212" width="4.625" style="1" customWidth="1"/>
    <col min="8213" max="8213" width="8.625" style="1" customWidth="1"/>
    <col min="8214" max="8214" width="4.625" style="1" customWidth="1"/>
    <col min="8215" max="8215" width="8.625" style="1" customWidth="1"/>
    <col min="8216" max="8216" width="4.625" style="1" customWidth="1"/>
    <col min="8217" max="8217" width="8.625" style="1" customWidth="1"/>
    <col min="8218" max="8218" width="4.625" style="1" customWidth="1"/>
    <col min="8219" max="8219" width="8.625" style="1" customWidth="1"/>
    <col min="8220" max="8220" width="4.625" style="1" customWidth="1"/>
    <col min="8221" max="8221" width="8.625" style="1" customWidth="1"/>
    <col min="8222" max="8222" width="4.625" style="1" customWidth="1"/>
    <col min="8223" max="8223" width="9.25" style="1" bestFit="1" customWidth="1"/>
    <col min="8224" max="8224" width="9" style="1"/>
    <col min="8225" max="8225" width="7.125" style="1" customWidth="1"/>
    <col min="8226" max="8448" width="9" style="1"/>
    <col min="8449" max="8449" width="5.625" style="1" customWidth="1"/>
    <col min="8450" max="8450" width="3" style="1" customWidth="1"/>
    <col min="8451" max="8451" width="15.375" style="1" customWidth="1"/>
    <col min="8452" max="8459" width="8.625" style="1" customWidth="1"/>
    <col min="8460" max="8460" width="4.625" style="1" customWidth="1"/>
    <col min="8461" max="8461" width="8.625" style="1" customWidth="1"/>
    <col min="8462" max="8462" width="4.625" style="1" customWidth="1"/>
    <col min="8463" max="8463" width="8.625" style="1" customWidth="1"/>
    <col min="8464" max="8464" width="4.625" style="1" customWidth="1"/>
    <col min="8465" max="8465" width="8.625" style="1" customWidth="1"/>
    <col min="8466" max="8466" width="4.625" style="1" customWidth="1"/>
    <col min="8467" max="8467" width="8.625" style="1" customWidth="1"/>
    <col min="8468" max="8468" width="4.625" style="1" customWidth="1"/>
    <col min="8469" max="8469" width="8.625" style="1" customWidth="1"/>
    <col min="8470" max="8470" width="4.625" style="1" customWidth="1"/>
    <col min="8471" max="8471" width="8.625" style="1" customWidth="1"/>
    <col min="8472" max="8472" width="4.625" style="1" customWidth="1"/>
    <col min="8473" max="8473" width="8.625" style="1" customWidth="1"/>
    <col min="8474" max="8474" width="4.625" style="1" customWidth="1"/>
    <col min="8475" max="8475" width="8.625" style="1" customWidth="1"/>
    <col min="8476" max="8476" width="4.625" style="1" customWidth="1"/>
    <col min="8477" max="8477" width="8.625" style="1" customWidth="1"/>
    <col min="8478" max="8478" width="4.625" style="1" customWidth="1"/>
    <col min="8479" max="8479" width="9.25" style="1" bestFit="1" customWidth="1"/>
    <col min="8480" max="8480" width="9" style="1"/>
    <col min="8481" max="8481" width="7.125" style="1" customWidth="1"/>
    <col min="848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5" width="8.625" style="1" customWidth="1"/>
    <col min="8716" max="8716" width="4.625" style="1" customWidth="1"/>
    <col min="8717" max="8717" width="8.625" style="1" customWidth="1"/>
    <col min="8718" max="8718" width="4.625" style="1" customWidth="1"/>
    <col min="8719" max="8719" width="8.625" style="1" customWidth="1"/>
    <col min="8720" max="8720" width="4.625" style="1" customWidth="1"/>
    <col min="8721" max="8721" width="8.625" style="1" customWidth="1"/>
    <col min="8722" max="8722" width="4.625" style="1" customWidth="1"/>
    <col min="8723" max="8723" width="8.625" style="1" customWidth="1"/>
    <col min="8724" max="8724" width="4.625" style="1" customWidth="1"/>
    <col min="8725" max="8725" width="8.625" style="1" customWidth="1"/>
    <col min="8726" max="8726" width="4.625" style="1" customWidth="1"/>
    <col min="8727" max="8727" width="8.625" style="1" customWidth="1"/>
    <col min="8728" max="8728" width="4.625" style="1" customWidth="1"/>
    <col min="8729" max="8729" width="8.625" style="1" customWidth="1"/>
    <col min="8730" max="8730" width="4.625" style="1" customWidth="1"/>
    <col min="8731" max="8731" width="8.625" style="1" customWidth="1"/>
    <col min="8732" max="8732" width="4.625" style="1" customWidth="1"/>
    <col min="8733" max="8733" width="8.625" style="1" customWidth="1"/>
    <col min="8734" max="8734" width="4.625" style="1" customWidth="1"/>
    <col min="8735" max="8735" width="9.25" style="1" bestFit="1" customWidth="1"/>
    <col min="8736" max="8736" width="9" style="1"/>
    <col min="8737" max="8737" width="7.125" style="1" customWidth="1"/>
    <col min="873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1" width="8.625" style="1" customWidth="1"/>
    <col min="8972" max="8972" width="4.625" style="1" customWidth="1"/>
    <col min="8973" max="8973" width="8.625" style="1" customWidth="1"/>
    <col min="8974" max="8974" width="4.625" style="1" customWidth="1"/>
    <col min="8975" max="8975" width="8.625" style="1" customWidth="1"/>
    <col min="8976" max="8976" width="4.625" style="1" customWidth="1"/>
    <col min="8977" max="8977" width="8.625" style="1" customWidth="1"/>
    <col min="8978" max="8978" width="4.625" style="1" customWidth="1"/>
    <col min="8979" max="8979" width="8.625" style="1" customWidth="1"/>
    <col min="8980" max="8980" width="4.625" style="1" customWidth="1"/>
    <col min="8981" max="8981" width="8.625" style="1" customWidth="1"/>
    <col min="8982" max="8982" width="4.625" style="1" customWidth="1"/>
    <col min="8983" max="8983" width="8.625" style="1" customWidth="1"/>
    <col min="8984" max="8984" width="4.625" style="1" customWidth="1"/>
    <col min="8985" max="8985" width="8.625" style="1" customWidth="1"/>
    <col min="8986" max="8986" width="4.625" style="1" customWidth="1"/>
    <col min="8987" max="8987" width="8.625" style="1" customWidth="1"/>
    <col min="8988" max="8988" width="4.625" style="1" customWidth="1"/>
    <col min="8989" max="8989" width="8.625" style="1" customWidth="1"/>
    <col min="8990" max="8990" width="4.625" style="1" customWidth="1"/>
    <col min="8991" max="8991" width="9.25" style="1" bestFit="1" customWidth="1"/>
    <col min="8992" max="8992" width="9" style="1"/>
    <col min="8993" max="8993" width="7.125" style="1" customWidth="1"/>
    <col min="899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7" width="8.625" style="1" customWidth="1"/>
    <col min="9228" max="9228" width="4.625" style="1" customWidth="1"/>
    <col min="9229" max="9229" width="8.625" style="1" customWidth="1"/>
    <col min="9230" max="9230" width="4.625" style="1" customWidth="1"/>
    <col min="9231" max="9231" width="8.625" style="1" customWidth="1"/>
    <col min="9232" max="9232" width="4.625" style="1" customWidth="1"/>
    <col min="9233" max="9233" width="8.625" style="1" customWidth="1"/>
    <col min="9234" max="9234" width="4.625" style="1" customWidth="1"/>
    <col min="9235" max="9235" width="8.625" style="1" customWidth="1"/>
    <col min="9236" max="9236" width="4.625" style="1" customWidth="1"/>
    <col min="9237" max="9237" width="8.625" style="1" customWidth="1"/>
    <col min="9238" max="9238" width="4.625" style="1" customWidth="1"/>
    <col min="9239" max="9239" width="8.625" style="1" customWidth="1"/>
    <col min="9240" max="9240" width="4.625" style="1" customWidth="1"/>
    <col min="9241" max="9241" width="8.625" style="1" customWidth="1"/>
    <col min="9242" max="9242" width="4.625" style="1" customWidth="1"/>
    <col min="9243" max="9243" width="8.625" style="1" customWidth="1"/>
    <col min="9244" max="9244" width="4.625" style="1" customWidth="1"/>
    <col min="9245" max="9245" width="8.625" style="1" customWidth="1"/>
    <col min="9246" max="9246" width="4.625" style="1" customWidth="1"/>
    <col min="9247" max="9247" width="9.25" style="1" bestFit="1" customWidth="1"/>
    <col min="9248" max="9248" width="9" style="1"/>
    <col min="9249" max="9249" width="7.125" style="1" customWidth="1"/>
    <col min="925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3" width="8.625" style="1" customWidth="1"/>
    <col min="9484" max="9484" width="4.625" style="1" customWidth="1"/>
    <col min="9485" max="9485" width="8.625" style="1" customWidth="1"/>
    <col min="9486" max="9486" width="4.625" style="1" customWidth="1"/>
    <col min="9487" max="9487" width="8.625" style="1" customWidth="1"/>
    <col min="9488" max="9488" width="4.625" style="1" customWidth="1"/>
    <col min="9489" max="9489" width="8.625" style="1" customWidth="1"/>
    <col min="9490" max="9490" width="4.625" style="1" customWidth="1"/>
    <col min="9491" max="9491" width="8.625" style="1" customWidth="1"/>
    <col min="9492" max="9492" width="4.625" style="1" customWidth="1"/>
    <col min="9493" max="9493" width="8.625" style="1" customWidth="1"/>
    <col min="9494" max="9494" width="4.625" style="1" customWidth="1"/>
    <col min="9495" max="9495" width="8.625" style="1" customWidth="1"/>
    <col min="9496" max="9496" width="4.625" style="1" customWidth="1"/>
    <col min="9497" max="9497" width="8.625" style="1" customWidth="1"/>
    <col min="9498" max="9498" width="4.625" style="1" customWidth="1"/>
    <col min="9499" max="9499" width="8.625" style="1" customWidth="1"/>
    <col min="9500" max="9500" width="4.625" style="1" customWidth="1"/>
    <col min="9501" max="9501" width="8.625" style="1" customWidth="1"/>
    <col min="9502" max="9502" width="4.625" style="1" customWidth="1"/>
    <col min="9503" max="9503" width="9.25" style="1" bestFit="1" customWidth="1"/>
    <col min="9504" max="9504" width="9" style="1"/>
    <col min="9505" max="9505" width="7.125" style="1" customWidth="1"/>
    <col min="9506" max="9728" width="9" style="1"/>
    <col min="9729" max="9729" width="5.625" style="1" customWidth="1"/>
    <col min="9730" max="9730" width="3" style="1" customWidth="1"/>
    <col min="9731" max="9731" width="15.375" style="1" customWidth="1"/>
    <col min="9732" max="9739" width="8.625" style="1" customWidth="1"/>
    <col min="9740" max="9740" width="4.625" style="1" customWidth="1"/>
    <col min="9741" max="9741" width="8.625" style="1" customWidth="1"/>
    <col min="9742" max="9742" width="4.625" style="1" customWidth="1"/>
    <col min="9743" max="9743" width="8.625" style="1" customWidth="1"/>
    <col min="9744" max="9744" width="4.625" style="1" customWidth="1"/>
    <col min="9745" max="9745" width="8.625" style="1" customWidth="1"/>
    <col min="9746" max="9746" width="4.625" style="1" customWidth="1"/>
    <col min="9747" max="9747" width="8.625" style="1" customWidth="1"/>
    <col min="9748" max="9748" width="4.625" style="1" customWidth="1"/>
    <col min="9749" max="9749" width="8.625" style="1" customWidth="1"/>
    <col min="9750" max="9750" width="4.625" style="1" customWidth="1"/>
    <col min="9751" max="9751" width="8.625" style="1" customWidth="1"/>
    <col min="9752" max="9752" width="4.625" style="1" customWidth="1"/>
    <col min="9753" max="9753" width="8.625" style="1" customWidth="1"/>
    <col min="9754" max="9754" width="4.625" style="1" customWidth="1"/>
    <col min="9755" max="9755" width="8.625" style="1" customWidth="1"/>
    <col min="9756" max="9756" width="4.625" style="1" customWidth="1"/>
    <col min="9757" max="9757" width="8.625" style="1" customWidth="1"/>
    <col min="9758" max="9758" width="4.625" style="1" customWidth="1"/>
    <col min="9759" max="9759" width="9.25" style="1" bestFit="1" customWidth="1"/>
    <col min="9760" max="9760" width="9" style="1"/>
    <col min="9761" max="9761" width="7.125" style="1" customWidth="1"/>
    <col min="976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5" width="8.625" style="1" customWidth="1"/>
    <col min="9996" max="9996" width="4.625" style="1" customWidth="1"/>
    <col min="9997" max="9997" width="8.625" style="1" customWidth="1"/>
    <col min="9998" max="9998" width="4.625" style="1" customWidth="1"/>
    <col min="9999" max="9999" width="8.625" style="1" customWidth="1"/>
    <col min="10000" max="10000" width="4.625" style="1" customWidth="1"/>
    <col min="10001" max="10001" width="8.625" style="1" customWidth="1"/>
    <col min="10002" max="10002" width="4.625" style="1" customWidth="1"/>
    <col min="10003" max="10003" width="8.625" style="1" customWidth="1"/>
    <col min="10004" max="10004" width="4.625" style="1" customWidth="1"/>
    <col min="10005" max="10005" width="8.625" style="1" customWidth="1"/>
    <col min="10006" max="10006" width="4.625" style="1" customWidth="1"/>
    <col min="10007" max="10007" width="8.625" style="1" customWidth="1"/>
    <col min="10008" max="10008" width="4.625" style="1" customWidth="1"/>
    <col min="10009" max="10009" width="8.625" style="1" customWidth="1"/>
    <col min="10010" max="10010" width="4.625" style="1" customWidth="1"/>
    <col min="10011" max="10011" width="8.625" style="1" customWidth="1"/>
    <col min="10012" max="10012" width="4.625" style="1" customWidth="1"/>
    <col min="10013" max="10013" width="8.625" style="1" customWidth="1"/>
    <col min="10014" max="10014" width="4.625" style="1" customWidth="1"/>
    <col min="10015" max="10015" width="9.25" style="1" bestFit="1" customWidth="1"/>
    <col min="10016" max="10016" width="9" style="1"/>
    <col min="10017" max="10017" width="7.125" style="1" customWidth="1"/>
    <col min="1001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1" width="8.625" style="1" customWidth="1"/>
    <col min="10252" max="10252" width="4.625" style="1" customWidth="1"/>
    <col min="10253" max="10253" width="8.625" style="1" customWidth="1"/>
    <col min="10254" max="10254" width="4.625" style="1" customWidth="1"/>
    <col min="10255" max="10255" width="8.625" style="1" customWidth="1"/>
    <col min="10256" max="10256" width="4.625" style="1" customWidth="1"/>
    <col min="10257" max="10257" width="8.625" style="1" customWidth="1"/>
    <col min="10258" max="10258" width="4.625" style="1" customWidth="1"/>
    <col min="10259" max="10259" width="8.625" style="1" customWidth="1"/>
    <col min="10260" max="10260" width="4.625" style="1" customWidth="1"/>
    <col min="10261" max="10261" width="8.625" style="1" customWidth="1"/>
    <col min="10262" max="10262" width="4.625" style="1" customWidth="1"/>
    <col min="10263" max="10263" width="8.625" style="1" customWidth="1"/>
    <col min="10264" max="10264" width="4.625" style="1" customWidth="1"/>
    <col min="10265" max="10265" width="8.625" style="1" customWidth="1"/>
    <col min="10266" max="10266" width="4.625" style="1" customWidth="1"/>
    <col min="10267" max="10267" width="8.625" style="1" customWidth="1"/>
    <col min="10268" max="10268" width="4.625" style="1" customWidth="1"/>
    <col min="10269" max="10269" width="8.625" style="1" customWidth="1"/>
    <col min="10270" max="10270" width="4.625" style="1" customWidth="1"/>
    <col min="10271" max="10271" width="9.25" style="1" bestFit="1" customWidth="1"/>
    <col min="10272" max="10272" width="9" style="1"/>
    <col min="10273" max="10273" width="7.125" style="1" customWidth="1"/>
    <col min="1027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7" width="8.625" style="1" customWidth="1"/>
    <col min="10508" max="10508" width="4.625" style="1" customWidth="1"/>
    <col min="10509" max="10509" width="8.625" style="1" customWidth="1"/>
    <col min="10510" max="10510" width="4.625" style="1" customWidth="1"/>
    <col min="10511" max="10511" width="8.625" style="1" customWidth="1"/>
    <col min="10512" max="10512" width="4.625" style="1" customWidth="1"/>
    <col min="10513" max="10513" width="8.625" style="1" customWidth="1"/>
    <col min="10514" max="10514" width="4.625" style="1" customWidth="1"/>
    <col min="10515" max="10515" width="8.625" style="1" customWidth="1"/>
    <col min="10516" max="10516" width="4.625" style="1" customWidth="1"/>
    <col min="10517" max="10517" width="8.625" style="1" customWidth="1"/>
    <col min="10518" max="10518" width="4.625" style="1" customWidth="1"/>
    <col min="10519" max="10519" width="8.625" style="1" customWidth="1"/>
    <col min="10520" max="10520" width="4.625" style="1" customWidth="1"/>
    <col min="10521" max="10521" width="8.625" style="1" customWidth="1"/>
    <col min="10522" max="10522" width="4.625" style="1" customWidth="1"/>
    <col min="10523" max="10523" width="8.625" style="1" customWidth="1"/>
    <col min="10524" max="10524" width="4.625" style="1" customWidth="1"/>
    <col min="10525" max="10525" width="8.625" style="1" customWidth="1"/>
    <col min="10526" max="10526" width="4.625" style="1" customWidth="1"/>
    <col min="10527" max="10527" width="9.25" style="1" bestFit="1" customWidth="1"/>
    <col min="10528" max="10528" width="9" style="1"/>
    <col min="10529" max="10529" width="7.125" style="1" customWidth="1"/>
    <col min="1053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3" width="8.625" style="1" customWidth="1"/>
    <col min="10764" max="10764" width="4.625" style="1" customWidth="1"/>
    <col min="10765" max="10765" width="8.625" style="1" customWidth="1"/>
    <col min="10766" max="10766" width="4.625" style="1" customWidth="1"/>
    <col min="10767" max="10767" width="8.625" style="1" customWidth="1"/>
    <col min="10768" max="10768" width="4.625" style="1" customWidth="1"/>
    <col min="10769" max="10769" width="8.625" style="1" customWidth="1"/>
    <col min="10770" max="10770" width="4.625" style="1" customWidth="1"/>
    <col min="10771" max="10771" width="8.625" style="1" customWidth="1"/>
    <col min="10772" max="10772" width="4.625" style="1" customWidth="1"/>
    <col min="10773" max="10773" width="8.625" style="1" customWidth="1"/>
    <col min="10774" max="10774" width="4.625" style="1" customWidth="1"/>
    <col min="10775" max="10775" width="8.625" style="1" customWidth="1"/>
    <col min="10776" max="10776" width="4.625" style="1" customWidth="1"/>
    <col min="10777" max="10777" width="8.625" style="1" customWidth="1"/>
    <col min="10778" max="10778" width="4.625" style="1" customWidth="1"/>
    <col min="10779" max="10779" width="8.625" style="1" customWidth="1"/>
    <col min="10780" max="10780" width="4.625" style="1" customWidth="1"/>
    <col min="10781" max="10781" width="8.625" style="1" customWidth="1"/>
    <col min="10782" max="10782" width="4.625" style="1" customWidth="1"/>
    <col min="10783" max="10783" width="9.25" style="1" bestFit="1" customWidth="1"/>
    <col min="10784" max="10784" width="9" style="1"/>
    <col min="10785" max="10785" width="7.125" style="1" customWidth="1"/>
    <col min="1078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9" width="8.625" style="1" customWidth="1"/>
    <col min="11020" max="11020" width="4.625" style="1" customWidth="1"/>
    <col min="11021" max="11021" width="8.625" style="1" customWidth="1"/>
    <col min="11022" max="11022" width="4.625" style="1" customWidth="1"/>
    <col min="11023" max="11023" width="8.625" style="1" customWidth="1"/>
    <col min="11024" max="11024" width="4.625" style="1" customWidth="1"/>
    <col min="11025" max="11025" width="8.625" style="1" customWidth="1"/>
    <col min="11026" max="11026" width="4.625" style="1" customWidth="1"/>
    <col min="11027" max="11027" width="8.625" style="1" customWidth="1"/>
    <col min="11028" max="11028" width="4.625" style="1" customWidth="1"/>
    <col min="11029" max="11029" width="8.625" style="1" customWidth="1"/>
    <col min="11030" max="11030" width="4.625" style="1" customWidth="1"/>
    <col min="11031" max="11031" width="8.625" style="1" customWidth="1"/>
    <col min="11032" max="11032" width="4.625" style="1" customWidth="1"/>
    <col min="11033" max="11033" width="8.625" style="1" customWidth="1"/>
    <col min="11034" max="11034" width="4.625" style="1" customWidth="1"/>
    <col min="11035" max="11035" width="8.625" style="1" customWidth="1"/>
    <col min="11036" max="11036" width="4.625" style="1" customWidth="1"/>
    <col min="11037" max="11037" width="8.625" style="1" customWidth="1"/>
    <col min="11038" max="11038" width="4.625" style="1" customWidth="1"/>
    <col min="11039" max="11039" width="9.25" style="1" bestFit="1" customWidth="1"/>
    <col min="11040" max="11040" width="9" style="1"/>
    <col min="11041" max="11041" width="7.125" style="1" customWidth="1"/>
    <col min="1104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5" width="8.625" style="1" customWidth="1"/>
    <col min="11276" max="11276" width="4.625" style="1" customWidth="1"/>
    <col min="11277" max="11277" width="8.625" style="1" customWidth="1"/>
    <col min="11278" max="11278" width="4.625" style="1" customWidth="1"/>
    <col min="11279" max="11279" width="8.625" style="1" customWidth="1"/>
    <col min="11280" max="11280" width="4.625" style="1" customWidth="1"/>
    <col min="11281" max="11281" width="8.625" style="1" customWidth="1"/>
    <col min="11282" max="11282" width="4.625" style="1" customWidth="1"/>
    <col min="11283" max="11283" width="8.625" style="1" customWidth="1"/>
    <col min="11284" max="11284" width="4.625" style="1" customWidth="1"/>
    <col min="11285" max="11285" width="8.625" style="1" customWidth="1"/>
    <col min="11286" max="11286" width="4.625" style="1" customWidth="1"/>
    <col min="11287" max="11287" width="8.625" style="1" customWidth="1"/>
    <col min="11288" max="11288" width="4.625" style="1" customWidth="1"/>
    <col min="11289" max="11289" width="8.625" style="1" customWidth="1"/>
    <col min="11290" max="11290" width="4.625" style="1" customWidth="1"/>
    <col min="11291" max="11291" width="8.625" style="1" customWidth="1"/>
    <col min="11292" max="11292" width="4.625" style="1" customWidth="1"/>
    <col min="11293" max="11293" width="8.625" style="1" customWidth="1"/>
    <col min="11294" max="11294" width="4.625" style="1" customWidth="1"/>
    <col min="11295" max="11295" width="9.25" style="1" bestFit="1" customWidth="1"/>
    <col min="11296" max="11296" width="9" style="1"/>
    <col min="11297" max="11297" width="7.125" style="1" customWidth="1"/>
    <col min="1129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1" width="8.625" style="1" customWidth="1"/>
    <col min="11532" max="11532" width="4.625" style="1" customWidth="1"/>
    <col min="11533" max="11533" width="8.625" style="1" customWidth="1"/>
    <col min="11534" max="11534" width="4.625" style="1" customWidth="1"/>
    <col min="11535" max="11535" width="8.625" style="1" customWidth="1"/>
    <col min="11536" max="11536" width="4.625" style="1" customWidth="1"/>
    <col min="11537" max="11537" width="8.625" style="1" customWidth="1"/>
    <col min="11538" max="11538" width="4.625" style="1" customWidth="1"/>
    <col min="11539" max="11539" width="8.625" style="1" customWidth="1"/>
    <col min="11540" max="11540" width="4.625" style="1" customWidth="1"/>
    <col min="11541" max="11541" width="8.625" style="1" customWidth="1"/>
    <col min="11542" max="11542" width="4.625" style="1" customWidth="1"/>
    <col min="11543" max="11543" width="8.625" style="1" customWidth="1"/>
    <col min="11544" max="11544" width="4.625" style="1" customWidth="1"/>
    <col min="11545" max="11545" width="8.625" style="1" customWidth="1"/>
    <col min="11546" max="11546" width="4.625" style="1" customWidth="1"/>
    <col min="11547" max="11547" width="8.625" style="1" customWidth="1"/>
    <col min="11548" max="11548" width="4.625" style="1" customWidth="1"/>
    <col min="11549" max="11549" width="8.625" style="1" customWidth="1"/>
    <col min="11550" max="11550" width="4.625" style="1" customWidth="1"/>
    <col min="11551" max="11551" width="9.25" style="1" bestFit="1" customWidth="1"/>
    <col min="11552" max="11552" width="9" style="1"/>
    <col min="11553" max="11553" width="7.125" style="1" customWidth="1"/>
    <col min="1155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7" width="8.625" style="1" customWidth="1"/>
    <col min="11788" max="11788" width="4.625" style="1" customWidth="1"/>
    <col min="11789" max="11789" width="8.625" style="1" customWidth="1"/>
    <col min="11790" max="11790" width="4.625" style="1" customWidth="1"/>
    <col min="11791" max="11791" width="8.625" style="1" customWidth="1"/>
    <col min="11792" max="11792" width="4.625" style="1" customWidth="1"/>
    <col min="11793" max="11793" width="8.625" style="1" customWidth="1"/>
    <col min="11794" max="11794" width="4.625" style="1" customWidth="1"/>
    <col min="11795" max="11795" width="8.625" style="1" customWidth="1"/>
    <col min="11796" max="11796" width="4.625" style="1" customWidth="1"/>
    <col min="11797" max="11797" width="8.625" style="1" customWidth="1"/>
    <col min="11798" max="11798" width="4.625" style="1" customWidth="1"/>
    <col min="11799" max="11799" width="8.625" style="1" customWidth="1"/>
    <col min="11800" max="11800" width="4.625" style="1" customWidth="1"/>
    <col min="11801" max="11801" width="8.625" style="1" customWidth="1"/>
    <col min="11802" max="11802" width="4.625" style="1" customWidth="1"/>
    <col min="11803" max="11803" width="8.625" style="1" customWidth="1"/>
    <col min="11804" max="11804" width="4.625" style="1" customWidth="1"/>
    <col min="11805" max="11805" width="8.625" style="1" customWidth="1"/>
    <col min="11806" max="11806" width="4.625" style="1" customWidth="1"/>
    <col min="11807" max="11807" width="9.25" style="1" bestFit="1" customWidth="1"/>
    <col min="11808" max="11808" width="9" style="1"/>
    <col min="11809" max="11809" width="7.125" style="1" customWidth="1"/>
    <col min="1181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3" width="8.625" style="1" customWidth="1"/>
    <col min="12044" max="12044" width="4.625" style="1" customWidth="1"/>
    <col min="12045" max="12045" width="8.625" style="1" customWidth="1"/>
    <col min="12046" max="12046" width="4.625" style="1" customWidth="1"/>
    <col min="12047" max="12047" width="8.625" style="1" customWidth="1"/>
    <col min="12048" max="12048" width="4.625" style="1" customWidth="1"/>
    <col min="12049" max="12049" width="8.625" style="1" customWidth="1"/>
    <col min="12050" max="12050" width="4.625" style="1" customWidth="1"/>
    <col min="12051" max="12051" width="8.625" style="1" customWidth="1"/>
    <col min="12052" max="12052" width="4.625" style="1" customWidth="1"/>
    <col min="12053" max="12053" width="8.625" style="1" customWidth="1"/>
    <col min="12054" max="12054" width="4.625" style="1" customWidth="1"/>
    <col min="12055" max="12055" width="8.625" style="1" customWidth="1"/>
    <col min="12056" max="12056" width="4.625" style="1" customWidth="1"/>
    <col min="12057" max="12057" width="8.625" style="1" customWidth="1"/>
    <col min="12058" max="12058" width="4.625" style="1" customWidth="1"/>
    <col min="12059" max="12059" width="8.625" style="1" customWidth="1"/>
    <col min="12060" max="12060" width="4.625" style="1" customWidth="1"/>
    <col min="12061" max="12061" width="8.625" style="1" customWidth="1"/>
    <col min="12062" max="12062" width="4.625" style="1" customWidth="1"/>
    <col min="12063" max="12063" width="9.25" style="1" bestFit="1" customWidth="1"/>
    <col min="12064" max="12064" width="9" style="1"/>
    <col min="12065" max="12065" width="7.125" style="1" customWidth="1"/>
    <col min="1206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9" width="8.625" style="1" customWidth="1"/>
    <col min="12300" max="12300" width="4.625" style="1" customWidth="1"/>
    <col min="12301" max="12301" width="8.625" style="1" customWidth="1"/>
    <col min="12302" max="12302" width="4.625" style="1" customWidth="1"/>
    <col min="12303" max="12303" width="8.625" style="1" customWidth="1"/>
    <col min="12304" max="12304" width="4.625" style="1" customWidth="1"/>
    <col min="12305" max="12305" width="8.625" style="1" customWidth="1"/>
    <col min="12306" max="12306" width="4.625" style="1" customWidth="1"/>
    <col min="12307" max="12307" width="8.625" style="1" customWidth="1"/>
    <col min="12308" max="12308" width="4.625" style="1" customWidth="1"/>
    <col min="12309" max="12309" width="8.625" style="1" customWidth="1"/>
    <col min="12310" max="12310" width="4.625" style="1" customWidth="1"/>
    <col min="12311" max="12311" width="8.625" style="1" customWidth="1"/>
    <col min="12312" max="12312" width="4.625" style="1" customWidth="1"/>
    <col min="12313" max="12313" width="8.625" style="1" customWidth="1"/>
    <col min="12314" max="12314" width="4.625" style="1" customWidth="1"/>
    <col min="12315" max="12315" width="8.625" style="1" customWidth="1"/>
    <col min="12316" max="12316" width="4.625" style="1" customWidth="1"/>
    <col min="12317" max="12317" width="8.625" style="1" customWidth="1"/>
    <col min="12318" max="12318" width="4.625" style="1" customWidth="1"/>
    <col min="12319" max="12319" width="9.25" style="1" bestFit="1" customWidth="1"/>
    <col min="12320" max="12320" width="9" style="1"/>
    <col min="12321" max="12321" width="7.125" style="1" customWidth="1"/>
    <col min="1232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5" width="8.625" style="1" customWidth="1"/>
    <col min="12556" max="12556" width="4.625" style="1" customWidth="1"/>
    <col min="12557" max="12557" width="8.625" style="1" customWidth="1"/>
    <col min="12558" max="12558" width="4.625" style="1" customWidth="1"/>
    <col min="12559" max="12559" width="8.625" style="1" customWidth="1"/>
    <col min="12560" max="12560" width="4.625" style="1" customWidth="1"/>
    <col min="12561" max="12561" width="8.625" style="1" customWidth="1"/>
    <col min="12562" max="12562" width="4.625" style="1" customWidth="1"/>
    <col min="12563" max="12563" width="8.625" style="1" customWidth="1"/>
    <col min="12564" max="12564" width="4.625" style="1" customWidth="1"/>
    <col min="12565" max="12565" width="8.625" style="1" customWidth="1"/>
    <col min="12566" max="12566" width="4.625" style="1" customWidth="1"/>
    <col min="12567" max="12567" width="8.625" style="1" customWidth="1"/>
    <col min="12568" max="12568" width="4.625" style="1" customWidth="1"/>
    <col min="12569" max="12569" width="8.625" style="1" customWidth="1"/>
    <col min="12570" max="12570" width="4.625" style="1" customWidth="1"/>
    <col min="12571" max="12571" width="8.625" style="1" customWidth="1"/>
    <col min="12572" max="12572" width="4.625" style="1" customWidth="1"/>
    <col min="12573" max="12573" width="8.625" style="1" customWidth="1"/>
    <col min="12574" max="12574" width="4.625" style="1" customWidth="1"/>
    <col min="12575" max="12575" width="9.25" style="1" bestFit="1" customWidth="1"/>
    <col min="12576" max="12576" width="9" style="1"/>
    <col min="12577" max="12577" width="7.125" style="1" customWidth="1"/>
    <col min="1257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1" width="8.625" style="1" customWidth="1"/>
    <col min="12812" max="12812" width="4.625" style="1" customWidth="1"/>
    <col min="12813" max="12813" width="8.625" style="1" customWidth="1"/>
    <col min="12814" max="12814" width="4.625" style="1" customWidth="1"/>
    <col min="12815" max="12815" width="8.625" style="1" customWidth="1"/>
    <col min="12816" max="12816" width="4.625" style="1" customWidth="1"/>
    <col min="12817" max="12817" width="8.625" style="1" customWidth="1"/>
    <col min="12818" max="12818" width="4.625" style="1" customWidth="1"/>
    <col min="12819" max="12819" width="8.625" style="1" customWidth="1"/>
    <col min="12820" max="12820" width="4.625" style="1" customWidth="1"/>
    <col min="12821" max="12821" width="8.625" style="1" customWidth="1"/>
    <col min="12822" max="12822" width="4.625" style="1" customWidth="1"/>
    <col min="12823" max="12823" width="8.625" style="1" customWidth="1"/>
    <col min="12824" max="12824" width="4.625" style="1" customWidth="1"/>
    <col min="12825" max="12825" width="8.625" style="1" customWidth="1"/>
    <col min="12826" max="12826" width="4.625" style="1" customWidth="1"/>
    <col min="12827" max="12827" width="8.625" style="1" customWidth="1"/>
    <col min="12828" max="12828" width="4.625" style="1" customWidth="1"/>
    <col min="12829" max="12829" width="8.625" style="1" customWidth="1"/>
    <col min="12830" max="12830" width="4.625" style="1" customWidth="1"/>
    <col min="12831" max="12831" width="9.25" style="1" bestFit="1" customWidth="1"/>
    <col min="12832" max="12832" width="9" style="1"/>
    <col min="12833" max="12833" width="7.125" style="1" customWidth="1"/>
    <col min="1283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7" width="8.625" style="1" customWidth="1"/>
    <col min="13068" max="13068" width="4.625" style="1" customWidth="1"/>
    <col min="13069" max="13069" width="8.625" style="1" customWidth="1"/>
    <col min="13070" max="13070" width="4.625" style="1" customWidth="1"/>
    <col min="13071" max="13071" width="8.625" style="1" customWidth="1"/>
    <col min="13072" max="13072" width="4.625" style="1" customWidth="1"/>
    <col min="13073" max="13073" width="8.625" style="1" customWidth="1"/>
    <col min="13074" max="13074" width="4.625" style="1" customWidth="1"/>
    <col min="13075" max="13075" width="8.625" style="1" customWidth="1"/>
    <col min="13076" max="13076" width="4.625" style="1" customWidth="1"/>
    <col min="13077" max="13077" width="8.625" style="1" customWidth="1"/>
    <col min="13078" max="13078" width="4.625" style="1" customWidth="1"/>
    <col min="13079" max="13079" width="8.625" style="1" customWidth="1"/>
    <col min="13080" max="13080" width="4.625" style="1" customWidth="1"/>
    <col min="13081" max="13081" width="8.625" style="1" customWidth="1"/>
    <col min="13082" max="13082" width="4.625" style="1" customWidth="1"/>
    <col min="13083" max="13083" width="8.625" style="1" customWidth="1"/>
    <col min="13084" max="13084" width="4.625" style="1" customWidth="1"/>
    <col min="13085" max="13085" width="8.625" style="1" customWidth="1"/>
    <col min="13086" max="13086" width="4.625" style="1" customWidth="1"/>
    <col min="13087" max="13087" width="9.25" style="1" bestFit="1" customWidth="1"/>
    <col min="13088" max="13088" width="9" style="1"/>
    <col min="13089" max="13089" width="7.125" style="1" customWidth="1"/>
    <col min="1309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3" width="8.625" style="1" customWidth="1"/>
    <col min="13324" max="13324" width="4.625" style="1" customWidth="1"/>
    <col min="13325" max="13325" width="8.625" style="1" customWidth="1"/>
    <col min="13326" max="13326" width="4.625" style="1" customWidth="1"/>
    <col min="13327" max="13327" width="8.625" style="1" customWidth="1"/>
    <col min="13328" max="13328" width="4.625" style="1" customWidth="1"/>
    <col min="13329" max="13329" width="8.625" style="1" customWidth="1"/>
    <col min="13330" max="13330" width="4.625" style="1" customWidth="1"/>
    <col min="13331" max="13331" width="8.625" style="1" customWidth="1"/>
    <col min="13332" max="13332" width="4.625" style="1" customWidth="1"/>
    <col min="13333" max="13333" width="8.625" style="1" customWidth="1"/>
    <col min="13334" max="13334" width="4.625" style="1" customWidth="1"/>
    <col min="13335" max="13335" width="8.625" style="1" customWidth="1"/>
    <col min="13336" max="13336" width="4.625" style="1" customWidth="1"/>
    <col min="13337" max="13337" width="8.625" style="1" customWidth="1"/>
    <col min="13338" max="13338" width="4.625" style="1" customWidth="1"/>
    <col min="13339" max="13339" width="8.625" style="1" customWidth="1"/>
    <col min="13340" max="13340" width="4.625" style="1" customWidth="1"/>
    <col min="13341" max="13341" width="8.625" style="1" customWidth="1"/>
    <col min="13342" max="13342" width="4.625" style="1" customWidth="1"/>
    <col min="13343" max="13343" width="9.25" style="1" bestFit="1" customWidth="1"/>
    <col min="13344" max="13344" width="9" style="1"/>
    <col min="13345" max="13345" width="7.125" style="1" customWidth="1"/>
    <col min="1334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9" width="8.625" style="1" customWidth="1"/>
    <col min="13580" max="13580" width="4.625" style="1" customWidth="1"/>
    <col min="13581" max="13581" width="8.625" style="1" customWidth="1"/>
    <col min="13582" max="13582" width="4.625" style="1" customWidth="1"/>
    <col min="13583" max="13583" width="8.625" style="1" customWidth="1"/>
    <col min="13584" max="13584" width="4.625" style="1" customWidth="1"/>
    <col min="13585" max="13585" width="8.625" style="1" customWidth="1"/>
    <col min="13586" max="13586" width="4.625" style="1" customWidth="1"/>
    <col min="13587" max="13587" width="8.625" style="1" customWidth="1"/>
    <col min="13588" max="13588" width="4.625" style="1" customWidth="1"/>
    <col min="13589" max="13589" width="8.625" style="1" customWidth="1"/>
    <col min="13590" max="13590" width="4.625" style="1" customWidth="1"/>
    <col min="13591" max="13591" width="8.625" style="1" customWidth="1"/>
    <col min="13592" max="13592" width="4.625" style="1" customWidth="1"/>
    <col min="13593" max="13593" width="8.625" style="1" customWidth="1"/>
    <col min="13594" max="13594" width="4.625" style="1" customWidth="1"/>
    <col min="13595" max="13595" width="8.625" style="1" customWidth="1"/>
    <col min="13596" max="13596" width="4.625" style="1" customWidth="1"/>
    <col min="13597" max="13597" width="8.625" style="1" customWidth="1"/>
    <col min="13598" max="13598" width="4.625" style="1" customWidth="1"/>
    <col min="13599" max="13599" width="9.25" style="1" bestFit="1" customWidth="1"/>
    <col min="13600" max="13600" width="9" style="1"/>
    <col min="13601" max="13601" width="7.125" style="1" customWidth="1"/>
    <col min="1360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5" width="8.625" style="1" customWidth="1"/>
    <col min="13836" max="13836" width="4.625" style="1" customWidth="1"/>
    <col min="13837" max="13837" width="8.625" style="1" customWidth="1"/>
    <col min="13838" max="13838" width="4.625" style="1" customWidth="1"/>
    <col min="13839" max="13839" width="8.625" style="1" customWidth="1"/>
    <col min="13840" max="13840" width="4.625" style="1" customWidth="1"/>
    <col min="13841" max="13841" width="8.625" style="1" customWidth="1"/>
    <col min="13842" max="13842" width="4.625" style="1" customWidth="1"/>
    <col min="13843" max="13843" width="8.625" style="1" customWidth="1"/>
    <col min="13844" max="13844" width="4.625" style="1" customWidth="1"/>
    <col min="13845" max="13845" width="8.625" style="1" customWidth="1"/>
    <col min="13846" max="13846" width="4.625" style="1" customWidth="1"/>
    <col min="13847" max="13847" width="8.625" style="1" customWidth="1"/>
    <col min="13848" max="13848" width="4.625" style="1" customWidth="1"/>
    <col min="13849" max="13849" width="8.625" style="1" customWidth="1"/>
    <col min="13850" max="13850" width="4.625" style="1" customWidth="1"/>
    <col min="13851" max="13851" width="8.625" style="1" customWidth="1"/>
    <col min="13852" max="13852" width="4.625" style="1" customWidth="1"/>
    <col min="13853" max="13853" width="8.625" style="1" customWidth="1"/>
    <col min="13854" max="13854" width="4.625" style="1" customWidth="1"/>
    <col min="13855" max="13855" width="9.25" style="1" bestFit="1" customWidth="1"/>
    <col min="13856" max="13856" width="9" style="1"/>
    <col min="13857" max="13857" width="7.125" style="1" customWidth="1"/>
    <col min="1385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1" width="8.625" style="1" customWidth="1"/>
    <col min="14092" max="14092" width="4.625" style="1" customWidth="1"/>
    <col min="14093" max="14093" width="8.625" style="1" customWidth="1"/>
    <col min="14094" max="14094" width="4.625" style="1" customWidth="1"/>
    <col min="14095" max="14095" width="8.625" style="1" customWidth="1"/>
    <col min="14096" max="14096" width="4.625" style="1" customWidth="1"/>
    <col min="14097" max="14097" width="8.625" style="1" customWidth="1"/>
    <col min="14098" max="14098" width="4.625" style="1" customWidth="1"/>
    <col min="14099" max="14099" width="8.625" style="1" customWidth="1"/>
    <col min="14100" max="14100" width="4.625" style="1" customWidth="1"/>
    <col min="14101" max="14101" width="8.625" style="1" customWidth="1"/>
    <col min="14102" max="14102" width="4.625" style="1" customWidth="1"/>
    <col min="14103" max="14103" width="8.625" style="1" customWidth="1"/>
    <col min="14104" max="14104" width="4.625" style="1" customWidth="1"/>
    <col min="14105" max="14105" width="8.625" style="1" customWidth="1"/>
    <col min="14106" max="14106" width="4.625" style="1" customWidth="1"/>
    <col min="14107" max="14107" width="8.625" style="1" customWidth="1"/>
    <col min="14108" max="14108" width="4.625" style="1" customWidth="1"/>
    <col min="14109" max="14109" width="8.625" style="1" customWidth="1"/>
    <col min="14110" max="14110" width="4.625" style="1" customWidth="1"/>
    <col min="14111" max="14111" width="9.25" style="1" bestFit="1" customWidth="1"/>
    <col min="14112" max="14112" width="9" style="1"/>
    <col min="14113" max="14113" width="7.125" style="1" customWidth="1"/>
    <col min="1411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7" width="8.625" style="1" customWidth="1"/>
    <col min="14348" max="14348" width="4.625" style="1" customWidth="1"/>
    <col min="14349" max="14349" width="8.625" style="1" customWidth="1"/>
    <col min="14350" max="14350" width="4.625" style="1" customWidth="1"/>
    <col min="14351" max="14351" width="8.625" style="1" customWidth="1"/>
    <col min="14352" max="14352" width="4.625" style="1" customWidth="1"/>
    <col min="14353" max="14353" width="8.625" style="1" customWidth="1"/>
    <col min="14354" max="14354" width="4.625" style="1" customWidth="1"/>
    <col min="14355" max="14355" width="8.625" style="1" customWidth="1"/>
    <col min="14356" max="14356" width="4.625" style="1" customWidth="1"/>
    <col min="14357" max="14357" width="8.625" style="1" customWidth="1"/>
    <col min="14358" max="14358" width="4.625" style="1" customWidth="1"/>
    <col min="14359" max="14359" width="8.625" style="1" customWidth="1"/>
    <col min="14360" max="14360" width="4.625" style="1" customWidth="1"/>
    <col min="14361" max="14361" width="8.625" style="1" customWidth="1"/>
    <col min="14362" max="14362" width="4.625" style="1" customWidth="1"/>
    <col min="14363" max="14363" width="8.625" style="1" customWidth="1"/>
    <col min="14364" max="14364" width="4.625" style="1" customWidth="1"/>
    <col min="14365" max="14365" width="8.625" style="1" customWidth="1"/>
    <col min="14366" max="14366" width="4.625" style="1" customWidth="1"/>
    <col min="14367" max="14367" width="9.25" style="1" bestFit="1" customWidth="1"/>
    <col min="14368" max="14368" width="9" style="1"/>
    <col min="14369" max="14369" width="7.125" style="1" customWidth="1"/>
    <col min="1437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3" width="8.625" style="1" customWidth="1"/>
    <col min="14604" max="14604" width="4.625" style="1" customWidth="1"/>
    <col min="14605" max="14605" width="8.625" style="1" customWidth="1"/>
    <col min="14606" max="14606" width="4.625" style="1" customWidth="1"/>
    <col min="14607" max="14607" width="8.625" style="1" customWidth="1"/>
    <col min="14608" max="14608" width="4.625" style="1" customWidth="1"/>
    <col min="14609" max="14609" width="8.625" style="1" customWidth="1"/>
    <col min="14610" max="14610" width="4.625" style="1" customWidth="1"/>
    <col min="14611" max="14611" width="8.625" style="1" customWidth="1"/>
    <col min="14612" max="14612" width="4.625" style="1" customWidth="1"/>
    <col min="14613" max="14613" width="8.625" style="1" customWidth="1"/>
    <col min="14614" max="14614" width="4.625" style="1" customWidth="1"/>
    <col min="14615" max="14615" width="8.625" style="1" customWidth="1"/>
    <col min="14616" max="14616" width="4.625" style="1" customWidth="1"/>
    <col min="14617" max="14617" width="8.625" style="1" customWidth="1"/>
    <col min="14618" max="14618" width="4.625" style="1" customWidth="1"/>
    <col min="14619" max="14619" width="8.625" style="1" customWidth="1"/>
    <col min="14620" max="14620" width="4.625" style="1" customWidth="1"/>
    <col min="14621" max="14621" width="8.625" style="1" customWidth="1"/>
    <col min="14622" max="14622" width="4.625" style="1" customWidth="1"/>
    <col min="14623" max="14623" width="9.25" style="1" bestFit="1" customWidth="1"/>
    <col min="14624" max="14624" width="9" style="1"/>
    <col min="14625" max="14625" width="7.125" style="1" customWidth="1"/>
    <col min="1462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9" width="8.625" style="1" customWidth="1"/>
    <col min="14860" max="14860" width="4.625" style="1" customWidth="1"/>
    <col min="14861" max="14861" width="8.625" style="1" customWidth="1"/>
    <col min="14862" max="14862" width="4.625" style="1" customWidth="1"/>
    <col min="14863" max="14863" width="8.625" style="1" customWidth="1"/>
    <col min="14864" max="14864" width="4.625" style="1" customWidth="1"/>
    <col min="14865" max="14865" width="8.625" style="1" customWidth="1"/>
    <col min="14866" max="14866" width="4.625" style="1" customWidth="1"/>
    <col min="14867" max="14867" width="8.625" style="1" customWidth="1"/>
    <col min="14868" max="14868" width="4.625" style="1" customWidth="1"/>
    <col min="14869" max="14869" width="8.625" style="1" customWidth="1"/>
    <col min="14870" max="14870" width="4.625" style="1" customWidth="1"/>
    <col min="14871" max="14871" width="8.625" style="1" customWidth="1"/>
    <col min="14872" max="14872" width="4.625" style="1" customWidth="1"/>
    <col min="14873" max="14873" width="8.625" style="1" customWidth="1"/>
    <col min="14874" max="14874" width="4.625" style="1" customWidth="1"/>
    <col min="14875" max="14875" width="8.625" style="1" customWidth="1"/>
    <col min="14876" max="14876" width="4.625" style="1" customWidth="1"/>
    <col min="14877" max="14877" width="8.625" style="1" customWidth="1"/>
    <col min="14878" max="14878" width="4.625" style="1" customWidth="1"/>
    <col min="14879" max="14879" width="9.25" style="1" bestFit="1" customWidth="1"/>
    <col min="14880" max="14880" width="9" style="1"/>
    <col min="14881" max="14881" width="7.125" style="1" customWidth="1"/>
    <col min="1488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5" width="8.625" style="1" customWidth="1"/>
    <col min="15116" max="15116" width="4.625" style="1" customWidth="1"/>
    <col min="15117" max="15117" width="8.625" style="1" customWidth="1"/>
    <col min="15118" max="15118" width="4.625" style="1" customWidth="1"/>
    <col min="15119" max="15119" width="8.625" style="1" customWidth="1"/>
    <col min="15120" max="15120" width="4.625" style="1" customWidth="1"/>
    <col min="15121" max="15121" width="8.625" style="1" customWidth="1"/>
    <col min="15122" max="15122" width="4.625" style="1" customWidth="1"/>
    <col min="15123" max="15123" width="8.625" style="1" customWidth="1"/>
    <col min="15124" max="15124" width="4.625" style="1" customWidth="1"/>
    <col min="15125" max="15125" width="8.625" style="1" customWidth="1"/>
    <col min="15126" max="15126" width="4.625" style="1" customWidth="1"/>
    <col min="15127" max="15127" width="8.625" style="1" customWidth="1"/>
    <col min="15128" max="15128" width="4.625" style="1" customWidth="1"/>
    <col min="15129" max="15129" width="8.625" style="1" customWidth="1"/>
    <col min="15130" max="15130" width="4.625" style="1" customWidth="1"/>
    <col min="15131" max="15131" width="8.625" style="1" customWidth="1"/>
    <col min="15132" max="15132" width="4.625" style="1" customWidth="1"/>
    <col min="15133" max="15133" width="8.625" style="1" customWidth="1"/>
    <col min="15134" max="15134" width="4.625" style="1" customWidth="1"/>
    <col min="15135" max="15135" width="9.25" style="1" bestFit="1" customWidth="1"/>
    <col min="15136" max="15136" width="9" style="1"/>
    <col min="15137" max="15137" width="7.125" style="1" customWidth="1"/>
    <col min="1513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1" width="8.625" style="1" customWidth="1"/>
    <col min="15372" max="15372" width="4.625" style="1" customWidth="1"/>
    <col min="15373" max="15373" width="8.625" style="1" customWidth="1"/>
    <col min="15374" max="15374" width="4.625" style="1" customWidth="1"/>
    <col min="15375" max="15375" width="8.625" style="1" customWidth="1"/>
    <col min="15376" max="15376" width="4.625" style="1" customWidth="1"/>
    <col min="15377" max="15377" width="8.625" style="1" customWidth="1"/>
    <col min="15378" max="15378" width="4.625" style="1" customWidth="1"/>
    <col min="15379" max="15379" width="8.625" style="1" customWidth="1"/>
    <col min="15380" max="15380" width="4.625" style="1" customWidth="1"/>
    <col min="15381" max="15381" width="8.625" style="1" customWidth="1"/>
    <col min="15382" max="15382" width="4.625" style="1" customWidth="1"/>
    <col min="15383" max="15383" width="8.625" style="1" customWidth="1"/>
    <col min="15384" max="15384" width="4.625" style="1" customWidth="1"/>
    <col min="15385" max="15385" width="8.625" style="1" customWidth="1"/>
    <col min="15386" max="15386" width="4.625" style="1" customWidth="1"/>
    <col min="15387" max="15387" width="8.625" style="1" customWidth="1"/>
    <col min="15388" max="15388" width="4.625" style="1" customWidth="1"/>
    <col min="15389" max="15389" width="8.625" style="1" customWidth="1"/>
    <col min="15390" max="15390" width="4.625" style="1" customWidth="1"/>
    <col min="15391" max="15391" width="9.25" style="1" bestFit="1" customWidth="1"/>
    <col min="15392" max="15392" width="9" style="1"/>
    <col min="15393" max="15393" width="7.125" style="1" customWidth="1"/>
    <col min="1539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7" width="8.625" style="1" customWidth="1"/>
    <col min="15628" max="15628" width="4.625" style="1" customWidth="1"/>
    <col min="15629" max="15629" width="8.625" style="1" customWidth="1"/>
    <col min="15630" max="15630" width="4.625" style="1" customWidth="1"/>
    <col min="15631" max="15631" width="8.625" style="1" customWidth="1"/>
    <col min="15632" max="15632" width="4.625" style="1" customWidth="1"/>
    <col min="15633" max="15633" width="8.625" style="1" customWidth="1"/>
    <col min="15634" max="15634" width="4.625" style="1" customWidth="1"/>
    <col min="15635" max="15635" width="8.625" style="1" customWidth="1"/>
    <col min="15636" max="15636" width="4.625" style="1" customWidth="1"/>
    <col min="15637" max="15637" width="8.625" style="1" customWidth="1"/>
    <col min="15638" max="15638" width="4.625" style="1" customWidth="1"/>
    <col min="15639" max="15639" width="8.625" style="1" customWidth="1"/>
    <col min="15640" max="15640" width="4.625" style="1" customWidth="1"/>
    <col min="15641" max="15641" width="8.625" style="1" customWidth="1"/>
    <col min="15642" max="15642" width="4.625" style="1" customWidth="1"/>
    <col min="15643" max="15643" width="8.625" style="1" customWidth="1"/>
    <col min="15644" max="15644" width="4.625" style="1" customWidth="1"/>
    <col min="15645" max="15645" width="8.625" style="1" customWidth="1"/>
    <col min="15646" max="15646" width="4.625" style="1" customWidth="1"/>
    <col min="15647" max="15647" width="9.25" style="1" bestFit="1" customWidth="1"/>
    <col min="15648" max="15648" width="9" style="1"/>
    <col min="15649" max="15649" width="7.125" style="1" customWidth="1"/>
    <col min="1565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3" width="8.625" style="1" customWidth="1"/>
    <col min="15884" max="15884" width="4.625" style="1" customWidth="1"/>
    <col min="15885" max="15885" width="8.625" style="1" customWidth="1"/>
    <col min="15886" max="15886" width="4.625" style="1" customWidth="1"/>
    <col min="15887" max="15887" width="8.625" style="1" customWidth="1"/>
    <col min="15888" max="15888" width="4.625" style="1" customWidth="1"/>
    <col min="15889" max="15889" width="8.625" style="1" customWidth="1"/>
    <col min="15890" max="15890" width="4.625" style="1" customWidth="1"/>
    <col min="15891" max="15891" width="8.625" style="1" customWidth="1"/>
    <col min="15892" max="15892" width="4.625" style="1" customWidth="1"/>
    <col min="15893" max="15893" width="8.625" style="1" customWidth="1"/>
    <col min="15894" max="15894" width="4.625" style="1" customWidth="1"/>
    <col min="15895" max="15895" width="8.625" style="1" customWidth="1"/>
    <col min="15896" max="15896" width="4.625" style="1" customWidth="1"/>
    <col min="15897" max="15897" width="8.625" style="1" customWidth="1"/>
    <col min="15898" max="15898" width="4.625" style="1" customWidth="1"/>
    <col min="15899" max="15899" width="8.625" style="1" customWidth="1"/>
    <col min="15900" max="15900" width="4.625" style="1" customWidth="1"/>
    <col min="15901" max="15901" width="8.625" style="1" customWidth="1"/>
    <col min="15902" max="15902" width="4.625" style="1" customWidth="1"/>
    <col min="15903" max="15903" width="9.25" style="1" bestFit="1" customWidth="1"/>
    <col min="15904" max="15904" width="9" style="1"/>
    <col min="15905" max="15905" width="7.125" style="1" customWidth="1"/>
    <col min="1590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9" width="8.625" style="1" customWidth="1"/>
    <col min="16140" max="16140" width="4.625" style="1" customWidth="1"/>
    <col min="16141" max="16141" width="8.625" style="1" customWidth="1"/>
    <col min="16142" max="16142" width="4.625" style="1" customWidth="1"/>
    <col min="16143" max="16143" width="8.625" style="1" customWidth="1"/>
    <col min="16144" max="16144" width="4.625" style="1" customWidth="1"/>
    <col min="16145" max="16145" width="8.625" style="1" customWidth="1"/>
    <col min="16146" max="16146" width="4.625" style="1" customWidth="1"/>
    <col min="16147" max="16147" width="8.625" style="1" customWidth="1"/>
    <col min="16148" max="16148" width="4.625" style="1" customWidth="1"/>
    <col min="16149" max="16149" width="8.625" style="1" customWidth="1"/>
    <col min="16150" max="16150" width="4.625" style="1" customWidth="1"/>
    <col min="16151" max="16151" width="8.625" style="1" customWidth="1"/>
    <col min="16152" max="16152" width="4.625" style="1" customWidth="1"/>
    <col min="16153" max="16153" width="8.625" style="1" customWidth="1"/>
    <col min="16154" max="16154" width="4.625" style="1" customWidth="1"/>
    <col min="16155" max="16155" width="8.625" style="1" customWidth="1"/>
    <col min="16156" max="16156" width="4.625" style="1" customWidth="1"/>
    <col min="16157" max="16157" width="8.625" style="1" customWidth="1"/>
    <col min="16158" max="16158" width="4.625" style="1" customWidth="1"/>
    <col min="16159" max="16159" width="9.25" style="1" bestFit="1" customWidth="1"/>
    <col min="16160" max="16160" width="9" style="1"/>
    <col min="16161" max="16161" width="7.125" style="1" customWidth="1"/>
    <col min="16162" max="16384" width="9" style="1"/>
  </cols>
  <sheetData>
    <row r="1" spans="1:30" ht="17.100000000000001" customHeight="1">
      <c r="A1" s="47" t="s">
        <v>103</v>
      </c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30" ht="14.1" customHeight="1">
      <c r="E2" s="45"/>
      <c r="F2" s="45"/>
      <c r="G2" s="45"/>
    </row>
    <row r="3" spans="1:30" s="40" customFormat="1" ht="17.100000000000001" customHeight="1">
      <c r="A3" s="49" t="s">
        <v>102</v>
      </c>
      <c r="B3" s="49" t="s">
        <v>101</v>
      </c>
      <c r="C3" s="49" t="s">
        <v>100</v>
      </c>
      <c r="D3" s="48" t="s">
        <v>99</v>
      </c>
      <c r="E3" s="48" t="s">
        <v>98</v>
      </c>
      <c r="F3" s="57" t="s">
        <v>97</v>
      </c>
      <c r="G3" s="58"/>
      <c r="H3" s="59"/>
      <c r="I3" s="51" t="s">
        <v>96</v>
      </c>
      <c r="J3" s="44"/>
      <c r="K3" s="51" t="s">
        <v>95</v>
      </c>
      <c r="L3" s="52"/>
      <c r="M3" s="52"/>
      <c r="N3" s="53"/>
      <c r="O3" s="51" t="s">
        <v>95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1:30" s="40" customFormat="1" ht="17.100000000000001" customHeight="1">
      <c r="A4" s="49"/>
      <c r="B4" s="49"/>
      <c r="C4" s="49"/>
      <c r="D4" s="48"/>
      <c r="E4" s="48"/>
      <c r="F4" s="60"/>
      <c r="G4" s="61"/>
      <c r="H4" s="62"/>
      <c r="I4" s="48"/>
      <c r="J4" s="54" t="s">
        <v>94</v>
      </c>
      <c r="K4" s="48" t="s">
        <v>93</v>
      </c>
      <c r="L4" s="48"/>
      <c r="M4" s="57" t="s">
        <v>92</v>
      </c>
      <c r="N4" s="59"/>
      <c r="O4" s="48" t="s">
        <v>91</v>
      </c>
      <c r="P4" s="48"/>
      <c r="Q4" s="48" t="s">
        <v>90</v>
      </c>
      <c r="R4" s="48"/>
      <c r="S4" s="48" t="s">
        <v>89</v>
      </c>
      <c r="T4" s="48"/>
      <c r="U4" s="48" t="s">
        <v>88</v>
      </c>
      <c r="V4" s="48"/>
      <c r="W4" s="48" t="s">
        <v>87</v>
      </c>
      <c r="X4" s="48"/>
      <c r="Y4" s="48" t="s">
        <v>86</v>
      </c>
      <c r="Z4" s="48"/>
      <c r="AA4" s="48" t="s">
        <v>85</v>
      </c>
      <c r="AB4" s="48"/>
      <c r="AC4" s="48" t="s">
        <v>84</v>
      </c>
      <c r="AD4" s="48"/>
    </row>
    <row r="5" spans="1:30" s="40" customFormat="1" ht="27" customHeight="1">
      <c r="A5" s="49"/>
      <c r="B5" s="49"/>
      <c r="C5" s="49"/>
      <c r="D5" s="48"/>
      <c r="E5" s="48"/>
      <c r="F5" s="63"/>
      <c r="G5" s="64"/>
      <c r="H5" s="65"/>
      <c r="I5" s="48"/>
      <c r="J5" s="55"/>
      <c r="K5" s="48"/>
      <c r="L5" s="48"/>
      <c r="M5" s="63"/>
      <c r="N5" s="6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s="40" customFormat="1" ht="27" customHeight="1">
      <c r="A6" s="49"/>
      <c r="B6" s="49"/>
      <c r="C6" s="49"/>
      <c r="D6" s="48"/>
      <c r="E6" s="48"/>
      <c r="F6" s="42" t="s">
        <v>83</v>
      </c>
      <c r="G6" s="42" t="s">
        <v>82</v>
      </c>
      <c r="H6" s="42" t="s">
        <v>0</v>
      </c>
      <c r="I6" s="48"/>
      <c r="J6" s="56"/>
      <c r="K6" s="43" t="s">
        <v>81</v>
      </c>
      <c r="L6" s="41" t="s">
        <v>80</v>
      </c>
      <c r="M6" s="42" t="s">
        <v>78</v>
      </c>
      <c r="N6" s="41" t="s">
        <v>77</v>
      </c>
      <c r="O6" s="42" t="s">
        <v>78</v>
      </c>
      <c r="P6" s="41" t="s">
        <v>77</v>
      </c>
      <c r="Q6" s="42" t="s">
        <v>78</v>
      </c>
      <c r="R6" s="41" t="s">
        <v>77</v>
      </c>
      <c r="S6" s="42" t="s">
        <v>78</v>
      </c>
      <c r="T6" s="41" t="s">
        <v>77</v>
      </c>
      <c r="U6" s="42" t="s">
        <v>78</v>
      </c>
      <c r="V6" s="41" t="s">
        <v>77</v>
      </c>
      <c r="W6" s="42" t="s">
        <v>78</v>
      </c>
      <c r="X6" s="41" t="s">
        <v>77</v>
      </c>
      <c r="Y6" s="42" t="s">
        <v>79</v>
      </c>
      <c r="Z6" s="41" t="s">
        <v>77</v>
      </c>
      <c r="AA6" s="42" t="s">
        <v>78</v>
      </c>
      <c r="AB6" s="41" t="s">
        <v>77</v>
      </c>
      <c r="AC6" s="42" t="s">
        <v>78</v>
      </c>
      <c r="AD6" s="41" t="s">
        <v>77</v>
      </c>
    </row>
    <row r="7" spans="1:30" s="18" customFormat="1" ht="14.1" customHeight="1">
      <c r="A7" s="50" t="s">
        <v>76</v>
      </c>
      <c r="B7" s="24">
        <v>6</v>
      </c>
      <c r="C7" s="24" t="s">
        <v>75</v>
      </c>
      <c r="D7" s="24">
        <v>17834</v>
      </c>
      <c r="E7" s="24">
        <v>27114</v>
      </c>
      <c r="F7" s="24">
        <v>0</v>
      </c>
      <c r="G7" s="24">
        <v>501274</v>
      </c>
      <c r="H7" s="24">
        <f t="shared" ref="H7:H13" si="0">F7+G7</f>
        <v>501274</v>
      </c>
      <c r="I7" s="24">
        <f t="shared" ref="I7:I13" si="1">D7+E7+H7</f>
        <v>546222</v>
      </c>
      <c r="J7" s="24">
        <f t="shared" ref="J7:J13" si="2">D7+E7+F7</f>
        <v>44948</v>
      </c>
      <c r="K7" s="39">
        <v>20179</v>
      </c>
      <c r="L7" s="23">
        <f t="shared" ref="L7:L14" si="3">K7/$I7*100</f>
        <v>3.6942854736718775</v>
      </c>
      <c r="M7" s="32">
        <v>321827</v>
      </c>
      <c r="N7" s="23">
        <f t="shared" ref="N7:N14" si="4">M7/$I7*100</f>
        <v>58.918718030397898</v>
      </c>
      <c r="O7" s="32">
        <v>60514</v>
      </c>
      <c r="P7" s="38">
        <f t="shared" ref="P7:P14" si="5">O7/$I7*100</f>
        <v>11.078645678863174</v>
      </c>
      <c r="Q7" s="32">
        <v>4683</v>
      </c>
      <c r="R7" s="23">
        <f t="shared" ref="R7:R14" si="6">Q7/$I7*100</f>
        <v>0.85734371738963278</v>
      </c>
      <c r="S7" s="24">
        <v>96357</v>
      </c>
      <c r="T7" s="23">
        <f t="shared" ref="T7:T14" si="7">S7/$I7*100</f>
        <v>17.640629634104815</v>
      </c>
      <c r="U7" s="24">
        <v>0</v>
      </c>
      <c r="V7" s="23">
        <f t="shared" ref="V7:V14" si="8">U7/$I7*100</f>
        <v>0</v>
      </c>
      <c r="W7" s="24">
        <v>0</v>
      </c>
      <c r="X7" s="23">
        <f t="shared" ref="X7:X14" si="9">W7/$I7*100</f>
        <v>0</v>
      </c>
      <c r="Y7" s="24">
        <v>40662</v>
      </c>
      <c r="Z7" s="23">
        <f t="shared" ref="Z7:Z14" si="10">Y7/$I7*100</f>
        <v>7.4442259740545049</v>
      </c>
      <c r="AA7" s="27">
        <v>1223</v>
      </c>
      <c r="AB7" s="23">
        <f t="shared" ref="AB7:AB14" si="11">AA7/$I7*100</f>
        <v>0.22390163706331859</v>
      </c>
      <c r="AC7" s="24">
        <v>777</v>
      </c>
      <c r="AD7" s="23">
        <f t="shared" ref="AD7:AD14" si="12">AC7/$I7*100</f>
        <v>0.14224985445478211</v>
      </c>
    </row>
    <row r="8" spans="1:30" s="18" customFormat="1" ht="14.1" customHeight="1">
      <c r="A8" s="50"/>
      <c r="B8" s="22">
        <v>42</v>
      </c>
      <c r="C8" s="22" t="s">
        <v>74</v>
      </c>
      <c r="D8" s="22">
        <v>1860</v>
      </c>
      <c r="E8" s="22">
        <v>15155</v>
      </c>
      <c r="F8" s="22">
        <v>63864</v>
      </c>
      <c r="G8" s="22">
        <v>0</v>
      </c>
      <c r="H8" s="22">
        <f t="shared" si="0"/>
        <v>63864</v>
      </c>
      <c r="I8" s="22">
        <f t="shared" si="1"/>
        <v>80879</v>
      </c>
      <c r="J8" s="22">
        <f t="shared" si="2"/>
        <v>80879</v>
      </c>
      <c r="K8" s="35">
        <v>1860</v>
      </c>
      <c r="L8" s="21">
        <f t="shared" si="3"/>
        <v>2.2997316979685705</v>
      </c>
      <c r="M8" s="22">
        <v>69344</v>
      </c>
      <c r="N8" s="21">
        <f t="shared" si="4"/>
        <v>85.737954227920724</v>
      </c>
      <c r="O8" s="22">
        <v>0</v>
      </c>
      <c r="P8" s="21">
        <f t="shared" si="5"/>
        <v>0</v>
      </c>
      <c r="Q8" s="22">
        <v>0</v>
      </c>
      <c r="R8" s="21">
        <f t="shared" si="6"/>
        <v>0</v>
      </c>
      <c r="S8" s="22">
        <v>7685</v>
      </c>
      <c r="T8" s="21">
        <f t="shared" si="7"/>
        <v>9.5018484402626147</v>
      </c>
      <c r="U8" s="22">
        <v>0</v>
      </c>
      <c r="V8" s="21">
        <f t="shared" si="8"/>
        <v>0</v>
      </c>
      <c r="W8" s="22">
        <v>0</v>
      </c>
      <c r="X8" s="21">
        <f t="shared" si="9"/>
        <v>0</v>
      </c>
      <c r="Y8" s="22">
        <v>1990</v>
      </c>
      <c r="Z8" s="21">
        <f t="shared" si="10"/>
        <v>2.4604656338480941</v>
      </c>
      <c r="AA8" s="35">
        <v>0</v>
      </c>
      <c r="AB8" s="21">
        <f t="shared" si="11"/>
        <v>0</v>
      </c>
      <c r="AC8" s="22">
        <v>0</v>
      </c>
      <c r="AD8" s="21">
        <f t="shared" si="12"/>
        <v>0</v>
      </c>
    </row>
    <row r="9" spans="1:30" s="18" customFormat="1" ht="14.1" customHeight="1">
      <c r="A9" s="50"/>
      <c r="B9" s="22">
        <v>13</v>
      </c>
      <c r="C9" s="22" t="s">
        <v>73</v>
      </c>
      <c r="D9" s="22">
        <v>9325</v>
      </c>
      <c r="E9" s="22">
        <v>7940</v>
      </c>
      <c r="F9" s="22">
        <v>0</v>
      </c>
      <c r="G9" s="22">
        <v>268831</v>
      </c>
      <c r="H9" s="22">
        <f t="shared" si="0"/>
        <v>268831</v>
      </c>
      <c r="I9" s="22">
        <f t="shared" si="1"/>
        <v>286096</v>
      </c>
      <c r="J9" s="22">
        <f t="shared" si="2"/>
        <v>17265</v>
      </c>
      <c r="K9" s="35">
        <v>19005</v>
      </c>
      <c r="L9" s="21">
        <f t="shared" si="3"/>
        <v>6.6428751188412276</v>
      </c>
      <c r="M9" s="22">
        <v>38059</v>
      </c>
      <c r="N9" s="21">
        <f t="shared" si="4"/>
        <v>13.30287735585258</v>
      </c>
      <c r="O9" s="22">
        <v>76</v>
      </c>
      <c r="P9" s="21">
        <f t="shared" si="5"/>
        <v>2.656450981488731E-2</v>
      </c>
      <c r="Q9" s="22">
        <v>3084</v>
      </c>
      <c r="R9" s="21">
        <f t="shared" si="6"/>
        <v>1.0779598456462167</v>
      </c>
      <c r="S9" s="22">
        <v>225282</v>
      </c>
      <c r="T9" s="21">
        <f t="shared" si="7"/>
        <v>78.743498685755824</v>
      </c>
      <c r="U9" s="22">
        <v>0</v>
      </c>
      <c r="V9" s="21">
        <f t="shared" si="8"/>
        <v>0</v>
      </c>
      <c r="W9" s="22">
        <v>0</v>
      </c>
      <c r="X9" s="21">
        <f t="shared" si="9"/>
        <v>0</v>
      </c>
      <c r="Y9" s="22">
        <v>590</v>
      </c>
      <c r="Z9" s="21">
        <f t="shared" si="10"/>
        <v>0.20622448408925673</v>
      </c>
      <c r="AA9" s="35">
        <v>0</v>
      </c>
      <c r="AB9" s="21">
        <f t="shared" si="11"/>
        <v>0</v>
      </c>
      <c r="AC9" s="22">
        <v>0</v>
      </c>
      <c r="AD9" s="21">
        <f t="shared" si="12"/>
        <v>0</v>
      </c>
    </row>
    <row r="10" spans="1:30" s="18" customFormat="1" ht="14.1" customHeight="1">
      <c r="A10" s="50"/>
      <c r="B10" s="22">
        <v>90</v>
      </c>
      <c r="C10" s="22" t="s">
        <v>72</v>
      </c>
      <c r="D10" s="22">
        <v>1116</v>
      </c>
      <c r="E10" s="22">
        <v>5280</v>
      </c>
      <c r="F10" s="22">
        <v>75795</v>
      </c>
      <c r="G10" s="22">
        <v>0</v>
      </c>
      <c r="H10" s="22">
        <f t="shared" si="0"/>
        <v>75795</v>
      </c>
      <c r="I10" s="22">
        <f t="shared" si="1"/>
        <v>82191</v>
      </c>
      <c r="J10" s="22">
        <f t="shared" si="2"/>
        <v>82191</v>
      </c>
      <c r="K10" s="35">
        <v>0</v>
      </c>
      <c r="L10" s="21">
        <f t="shared" si="3"/>
        <v>0</v>
      </c>
      <c r="M10" s="22">
        <v>46784</v>
      </c>
      <c r="N10" s="21">
        <f t="shared" si="4"/>
        <v>56.921074083537128</v>
      </c>
      <c r="O10" s="22">
        <v>24</v>
      </c>
      <c r="P10" s="21">
        <f t="shared" si="5"/>
        <v>2.9200277402635325E-2</v>
      </c>
      <c r="Q10" s="22">
        <v>1304</v>
      </c>
      <c r="R10" s="21">
        <f t="shared" si="6"/>
        <v>1.586548405543186</v>
      </c>
      <c r="S10" s="22">
        <v>27968</v>
      </c>
      <c r="T10" s="21">
        <f t="shared" si="7"/>
        <v>34.028056599871029</v>
      </c>
      <c r="U10" s="22">
        <v>0</v>
      </c>
      <c r="V10" s="21">
        <f t="shared" si="8"/>
        <v>0</v>
      </c>
      <c r="W10" s="22">
        <v>0</v>
      </c>
      <c r="X10" s="21">
        <f t="shared" si="9"/>
        <v>0</v>
      </c>
      <c r="Y10" s="22">
        <v>5874</v>
      </c>
      <c r="Z10" s="21">
        <f t="shared" si="10"/>
        <v>7.1467678942949959</v>
      </c>
      <c r="AA10" s="35">
        <v>177</v>
      </c>
      <c r="AB10" s="21">
        <f t="shared" si="11"/>
        <v>0.21535204584443554</v>
      </c>
      <c r="AC10" s="22">
        <v>60</v>
      </c>
      <c r="AD10" s="21">
        <f t="shared" si="12"/>
        <v>7.3000693506588318E-2</v>
      </c>
    </row>
    <row r="11" spans="1:30" s="18" customFormat="1" ht="14.1" customHeight="1">
      <c r="A11" s="50"/>
      <c r="B11" s="22">
        <v>50</v>
      </c>
      <c r="C11" s="22" t="s">
        <v>71</v>
      </c>
      <c r="D11" s="22">
        <v>2298</v>
      </c>
      <c r="E11" s="22">
        <v>1582</v>
      </c>
      <c r="F11" s="22">
        <v>30076</v>
      </c>
      <c r="G11" s="22">
        <v>59421</v>
      </c>
      <c r="H11" s="22">
        <f t="shared" si="0"/>
        <v>89497</v>
      </c>
      <c r="I11" s="22">
        <f t="shared" si="1"/>
        <v>93377</v>
      </c>
      <c r="J11" s="22">
        <f t="shared" si="2"/>
        <v>33956</v>
      </c>
      <c r="K11" s="35">
        <v>0</v>
      </c>
      <c r="L11" s="21">
        <f t="shared" si="3"/>
        <v>0</v>
      </c>
      <c r="M11" s="22">
        <v>73242</v>
      </c>
      <c r="N11" s="21">
        <f t="shared" si="4"/>
        <v>78.436874176724459</v>
      </c>
      <c r="O11" s="22">
        <v>959</v>
      </c>
      <c r="P11" s="21">
        <f t="shared" si="5"/>
        <v>1.0270195015903274</v>
      </c>
      <c r="Q11" s="22">
        <v>0</v>
      </c>
      <c r="R11" s="21">
        <f t="shared" si="6"/>
        <v>0</v>
      </c>
      <c r="S11" s="22">
        <v>9874</v>
      </c>
      <c r="T11" s="21">
        <f t="shared" si="7"/>
        <v>10.574338434518136</v>
      </c>
      <c r="U11" s="22">
        <v>0</v>
      </c>
      <c r="V11" s="21">
        <f t="shared" si="8"/>
        <v>0</v>
      </c>
      <c r="W11" s="22">
        <v>0</v>
      </c>
      <c r="X11" s="21">
        <f t="shared" si="9"/>
        <v>0</v>
      </c>
      <c r="Y11" s="22">
        <v>9302</v>
      </c>
      <c r="Z11" s="21">
        <f t="shared" si="10"/>
        <v>9.9617678871670758</v>
      </c>
      <c r="AA11" s="35">
        <v>0</v>
      </c>
      <c r="AB11" s="21">
        <f t="shared" si="11"/>
        <v>0</v>
      </c>
      <c r="AC11" s="22">
        <v>0</v>
      </c>
      <c r="AD11" s="21">
        <f t="shared" si="12"/>
        <v>0</v>
      </c>
    </row>
    <row r="12" spans="1:30" s="18" customFormat="1" ht="14.1" customHeight="1">
      <c r="A12" s="50"/>
      <c r="B12" s="22">
        <v>37</v>
      </c>
      <c r="C12" s="22" t="s">
        <v>70</v>
      </c>
      <c r="D12" s="22">
        <v>11887</v>
      </c>
      <c r="E12" s="22">
        <v>93191</v>
      </c>
      <c r="F12" s="22">
        <v>11230</v>
      </c>
      <c r="G12" s="22">
        <v>762695</v>
      </c>
      <c r="H12" s="22">
        <f t="shared" si="0"/>
        <v>773925</v>
      </c>
      <c r="I12" s="22">
        <f t="shared" si="1"/>
        <v>879003</v>
      </c>
      <c r="J12" s="22">
        <f t="shared" si="2"/>
        <v>116308</v>
      </c>
      <c r="K12" s="35">
        <v>1441</v>
      </c>
      <c r="L12" s="21">
        <f t="shared" si="3"/>
        <v>0.16393573173242867</v>
      </c>
      <c r="M12" s="22">
        <v>752915</v>
      </c>
      <c r="N12" s="21">
        <f t="shared" si="4"/>
        <v>85.655566590785241</v>
      </c>
      <c r="O12" s="22">
        <v>15200</v>
      </c>
      <c r="P12" s="21">
        <f t="shared" si="5"/>
        <v>1.7292318683781511</v>
      </c>
      <c r="Q12" s="22">
        <v>16040</v>
      </c>
      <c r="R12" s="21">
        <f t="shared" si="6"/>
        <v>1.8247946821569438</v>
      </c>
      <c r="S12" s="22">
        <v>59674</v>
      </c>
      <c r="T12" s="21">
        <f t="shared" si="7"/>
        <v>6.7888277969472233</v>
      </c>
      <c r="U12" s="22">
        <v>0</v>
      </c>
      <c r="V12" s="21">
        <f t="shared" si="8"/>
        <v>0</v>
      </c>
      <c r="W12" s="22">
        <v>0</v>
      </c>
      <c r="X12" s="21">
        <f t="shared" si="9"/>
        <v>0</v>
      </c>
      <c r="Y12" s="22">
        <v>29607</v>
      </c>
      <c r="Z12" s="21">
        <f t="shared" si="10"/>
        <v>3.3682478899389419</v>
      </c>
      <c r="AA12" s="35">
        <v>2151</v>
      </c>
      <c r="AB12" s="21">
        <f t="shared" si="11"/>
        <v>0.24470906242640808</v>
      </c>
      <c r="AC12" s="22">
        <v>1975</v>
      </c>
      <c r="AD12" s="21">
        <f t="shared" si="12"/>
        <v>0.22468637763466107</v>
      </c>
    </row>
    <row r="13" spans="1:30" s="18" customFormat="1" ht="14.1" customHeight="1" thickBot="1">
      <c r="A13" s="50"/>
      <c r="B13" s="20">
        <v>86</v>
      </c>
      <c r="C13" s="20" t="s">
        <v>69</v>
      </c>
      <c r="D13" s="20">
        <v>2185</v>
      </c>
      <c r="E13" s="20">
        <v>980</v>
      </c>
      <c r="F13" s="20">
        <v>0</v>
      </c>
      <c r="G13" s="20">
        <v>37479</v>
      </c>
      <c r="H13" s="20">
        <f t="shared" si="0"/>
        <v>37479</v>
      </c>
      <c r="I13" s="20">
        <f t="shared" si="1"/>
        <v>40644</v>
      </c>
      <c r="J13" s="20">
        <f t="shared" si="2"/>
        <v>3165</v>
      </c>
      <c r="K13" s="37">
        <v>0</v>
      </c>
      <c r="L13" s="19">
        <f t="shared" si="3"/>
        <v>0</v>
      </c>
      <c r="M13" s="20">
        <v>1915</v>
      </c>
      <c r="N13" s="19">
        <f t="shared" si="4"/>
        <v>4.7116425548666472</v>
      </c>
      <c r="O13" s="20">
        <v>17232</v>
      </c>
      <c r="P13" s="19">
        <f t="shared" si="5"/>
        <v>42.397401830528494</v>
      </c>
      <c r="Q13" s="20">
        <v>0</v>
      </c>
      <c r="R13" s="19">
        <f t="shared" si="6"/>
        <v>0</v>
      </c>
      <c r="S13" s="20">
        <v>0</v>
      </c>
      <c r="T13" s="19">
        <f t="shared" si="7"/>
        <v>0</v>
      </c>
      <c r="U13" s="20">
        <v>0</v>
      </c>
      <c r="V13" s="19">
        <f t="shared" si="8"/>
        <v>0</v>
      </c>
      <c r="W13" s="20">
        <v>0</v>
      </c>
      <c r="X13" s="19">
        <f t="shared" si="9"/>
        <v>0</v>
      </c>
      <c r="Y13" s="20">
        <v>21497</v>
      </c>
      <c r="Z13" s="19">
        <f t="shared" si="10"/>
        <v>52.890955614604863</v>
      </c>
      <c r="AA13" s="27">
        <v>0</v>
      </c>
      <c r="AB13" s="19">
        <f t="shared" si="11"/>
        <v>0</v>
      </c>
      <c r="AC13" s="20">
        <v>0</v>
      </c>
      <c r="AD13" s="19">
        <f t="shared" si="12"/>
        <v>0</v>
      </c>
    </row>
    <row r="14" spans="1:30" s="3" customFormat="1" ht="14.1" customHeight="1" thickTop="1">
      <c r="A14" s="50"/>
      <c r="B14" s="17"/>
      <c r="C14" s="16" t="s">
        <v>0</v>
      </c>
      <c r="D14" s="15">
        <f t="shared" ref="D14:K14" si="13">+SUM(D7:D13)</f>
        <v>46505</v>
      </c>
      <c r="E14" s="15">
        <f t="shared" si="13"/>
        <v>151242</v>
      </c>
      <c r="F14" s="15">
        <f t="shared" si="13"/>
        <v>180965</v>
      </c>
      <c r="G14" s="15">
        <f t="shared" si="13"/>
        <v>1629700</v>
      </c>
      <c r="H14" s="15">
        <f t="shared" si="13"/>
        <v>1810665</v>
      </c>
      <c r="I14" s="15">
        <f t="shared" si="13"/>
        <v>2008412</v>
      </c>
      <c r="J14" s="15">
        <f t="shared" si="13"/>
        <v>378712</v>
      </c>
      <c r="K14" s="36">
        <f t="shared" si="13"/>
        <v>42485</v>
      </c>
      <c r="L14" s="14">
        <f t="shared" si="3"/>
        <v>2.1153528260137859</v>
      </c>
      <c r="M14" s="15">
        <f>+SUM(M7:M13)</f>
        <v>1304086</v>
      </c>
      <c r="N14" s="14">
        <f t="shared" si="4"/>
        <v>64.931199375426957</v>
      </c>
      <c r="O14" s="15">
        <f>+SUM(O7:O13)</f>
        <v>94005</v>
      </c>
      <c r="P14" s="14">
        <f t="shared" si="5"/>
        <v>4.6805635497099196</v>
      </c>
      <c r="Q14" s="15">
        <f>+SUM(Q7:Q13)</f>
        <v>25111</v>
      </c>
      <c r="R14" s="14">
        <f t="shared" si="6"/>
        <v>1.2502912748977799</v>
      </c>
      <c r="S14" s="15">
        <f>+SUM(S7:S13)</f>
        <v>426840</v>
      </c>
      <c r="T14" s="14">
        <f t="shared" si="7"/>
        <v>21.252611515963856</v>
      </c>
      <c r="U14" s="15">
        <f>+SUM(U7:U13)</f>
        <v>0</v>
      </c>
      <c r="V14" s="14">
        <f t="shared" si="8"/>
        <v>0</v>
      </c>
      <c r="W14" s="15">
        <f>+SUM(W7:W13)</f>
        <v>0</v>
      </c>
      <c r="X14" s="14">
        <f t="shared" si="9"/>
        <v>0</v>
      </c>
      <c r="Y14" s="15">
        <f>+SUM(Y7:Y13)</f>
        <v>109522</v>
      </c>
      <c r="Z14" s="14">
        <f t="shared" si="10"/>
        <v>5.4531639922486024</v>
      </c>
      <c r="AA14" s="15">
        <f>+SUM(AA7:AA13)</f>
        <v>3551</v>
      </c>
      <c r="AB14" s="14">
        <f t="shared" si="11"/>
        <v>0.17680635248146298</v>
      </c>
      <c r="AC14" s="15">
        <f>+SUM(AC7:AC13)</f>
        <v>2812</v>
      </c>
      <c r="AD14" s="14">
        <f t="shared" si="12"/>
        <v>0.14001111325763838</v>
      </c>
    </row>
    <row r="15" spans="1:30" s="3" customFormat="1" ht="14.1" customHeight="1">
      <c r="A15" s="50"/>
      <c r="B15" s="13"/>
      <c r="C15" s="12"/>
      <c r="D15" s="11"/>
      <c r="E15" s="11"/>
      <c r="F15" s="11"/>
      <c r="G15" s="11"/>
      <c r="H15" s="11"/>
      <c r="I15" s="11"/>
      <c r="J15" s="11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</row>
    <row r="16" spans="1:30" s="18" customFormat="1" ht="14.1" customHeight="1">
      <c r="A16" s="50" t="s">
        <v>68</v>
      </c>
      <c r="B16" s="24">
        <v>3</v>
      </c>
      <c r="C16" s="24" t="s">
        <v>67</v>
      </c>
      <c r="D16" s="24">
        <v>24891</v>
      </c>
      <c r="E16" s="24">
        <v>28014</v>
      </c>
      <c r="F16" s="24">
        <v>0</v>
      </c>
      <c r="G16" s="24">
        <v>533281</v>
      </c>
      <c r="H16" s="24">
        <f>F16+G16</f>
        <v>533281</v>
      </c>
      <c r="I16" s="24">
        <f>D16+E16+H16</f>
        <v>586186</v>
      </c>
      <c r="J16" s="24">
        <f>D16+E16+F16</f>
        <v>52905</v>
      </c>
      <c r="K16" s="24">
        <v>3903</v>
      </c>
      <c r="L16" s="23">
        <f>K16/$I16*100</f>
        <v>0.66582961722047274</v>
      </c>
      <c r="M16" s="24">
        <v>508978</v>
      </c>
      <c r="N16" s="23">
        <f>M16/$I16*100</f>
        <v>86.82875401323129</v>
      </c>
      <c r="O16" s="24">
        <v>27099</v>
      </c>
      <c r="P16" s="23">
        <f>O16/$I16*100</f>
        <v>4.6229353822848038</v>
      </c>
      <c r="Q16" s="32">
        <v>0</v>
      </c>
      <c r="R16" s="23">
        <f>Q16/$I16*100</f>
        <v>0</v>
      </c>
      <c r="S16" s="24">
        <v>35204</v>
      </c>
      <c r="T16" s="23">
        <f>S16/$I16*100</f>
        <v>6.0056023173531949</v>
      </c>
      <c r="U16" s="24">
        <v>0</v>
      </c>
      <c r="V16" s="23">
        <f>U16/$I16*100</f>
        <v>0</v>
      </c>
      <c r="W16" s="24">
        <v>0</v>
      </c>
      <c r="X16" s="23">
        <f>W16/$I16*100</f>
        <v>0</v>
      </c>
      <c r="Y16" s="24">
        <v>10660</v>
      </c>
      <c r="Z16" s="23">
        <f>Y16/$I16*100</f>
        <v>1.8185354136741581</v>
      </c>
      <c r="AA16" s="27">
        <v>342</v>
      </c>
      <c r="AB16" s="23">
        <f>AA16/$I16*100</f>
        <v>5.8343256236075239E-2</v>
      </c>
      <c r="AC16" s="24">
        <v>0</v>
      </c>
      <c r="AD16" s="23">
        <f>AC16/$I16*100</f>
        <v>0</v>
      </c>
    </row>
    <row r="17" spans="1:30" s="18" customFormat="1" ht="14.1" customHeight="1">
      <c r="A17" s="50"/>
      <c r="B17" s="22">
        <v>44</v>
      </c>
      <c r="C17" s="22" t="s">
        <v>66</v>
      </c>
      <c r="D17" s="22">
        <v>395</v>
      </c>
      <c r="E17" s="22">
        <v>9328</v>
      </c>
      <c r="F17" s="22">
        <v>0</v>
      </c>
      <c r="G17" s="22">
        <v>165227</v>
      </c>
      <c r="H17" s="22">
        <f>F17+G17</f>
        <v>165227</v>
      </c>
      <c r="I17" s="22">
        <f>D17+E17+H17</f>
        <v>174950</v>
      </c>
      <c r="J17" s="22">
        <f>D17+E17+F17</f>
        <v>9723</v>
      </c>
      <c r="K17" s="22">
        <v>0</v>
      </c>
      <c r="L17" s="21">
        <f>K17/$I17*100</f>
        <v>0</v>
      </c>
      <c r="M17" s="22">
        <v>120648</v>
      </c>
      <c r="N17" s="21">
        <f>M17/$I17*100</f>
        <v>68.961417547870823</v>
      </c>
      <c r="O17" s="22">
        <v>1017</v>
      </c>
      <c r="P17" s="21">
        <f>O17/$I17*100</f>
        <v>0.58130894541297518</v>
      </c>
      <c r="Q17" s="33">
        <v>536</v>
      </c>
      <c r="R17" s="21">
        <f>Q17/$I17*100</f>
        <v>0.30637324949985711</v>
      </c>
      <c r="S17" s="22">
        <v>41268</v>
      </c>
      <c r="T17" s="21">
        <f>S17/$I17*100</f>
        <v>23.588453843955413</v>
      </c>
      <c r="U17" s="22">
        <v>0</v>
      </c>
      <c r="V17" s="21">
        <f>U17/$I17*100</f>
        <v>0</v>
      </c>
      <c r="W17" s="22">
        <v>0</v>
      </c>
      <c r="X17" s="21">
        <f>W17/$I17*100</f>
        <v>0</v>
      </c>
      <c r="Y17" s="22">
        <v>11233</v>
      </c>
      <c r="Z17" s="21">
        <f>Y17/$I17*100</f>
        <v>6.4206916261789075</v>
      </c>
      <c r="AA17" s="35">
        <v>248</v>
      </c>
      <c r="AB17" s="21">
        <f>AA17/$I17*100</f>
        <v>0.14175478708202344</v>
      </c>
      <c r="AC17" s="22">
        <v>0</v>
      </c>
      <c r="AD17" s="21">
        <f>AC17/$I17*100</f>
        <v>0</v>
      </c>
    </row>
    <row r="18" spans="1:30" s="18" customFormat="1" ht="14.1" customHeight="1">
      <c r="A18" s="50"/>
      <c r="B18" s="22">
        <v>67</v>
      </c>
      <c r="C18" s="22" t="s">
        <v>65</v>
      </c>
      <c r="D18" s="22">
        <v>6948</v>
      </c>
      <c r="E18" s="22">
        <v>17668</v>
      </c>
      <c r="F18" s="22">
        <v>0</v>
      </c>
      <c r="G18" s="22">
        <v>151795</v>
      </c>
      <c r="H18" s="22">
        <f>F18+G18</f>
        <v>151795</v>
      </c>
      <c r="I18" s="22">
        <f>D18+E18+H18</f>
        <v>176411</v>
      </c>
      <c r="J18" s="22">
        <f>D18+E18+F18</f>
        <v>24616</v>
      </c>
      <c r="K18" s="22">
        <v>0</v>
      </c>
      <c r="L18" s="21">
        <f>K18/$I18*100</f>
        <v>0</v>
      </c>
      <c r="M18" s="22">
        <v>154422</v>
      </c>
      <c r="N18" s="21">
        <f>M18/$I18*100</f>
        <v>87.535357772474512</v>
      </c>
      <c r="O18" s="22">
        <v>7852</v>
      </c>
      <c r="P18" s="21">
        <f>O18/$I18*100</f>
        <v>4.4509696107385599</v>
      </c>
      <c r="Q18" s="33">
        <v>966</v>
      </c>
      <c r="R18" s="21">
        <f>Q18/$I18*100</f>
        <v>0.5475849011682945</v>
      </c>
      <c r="S18" s="22">
        <v>6714</v>
      </c>
      <c r="T18" s="21">
        <f>S18/$I18*100</f>
        <v>3.8058851205423698</v>
      </c>
      <c r="U18" s="22">
        <v>0</v>
      </c>
      <c r="V18" s="21">
        <f>U18/$I18*100</f>
        <v>0</v>
      </c>
      <c r="W18" s="22">
        <v>0</v>
      </c>
      <c r="X18" s="21">
        <f>W18/$I18*100</f>
        <v>0</v>
      </c>
      <c r="Y18" s="22">
        <v>6457</v>
      </c>
      <c r="Z18" s="21">
        <f>Y18/$I18*100</f>
        <v>3.6602025950762709</v>
      </c>
      <c r="AA18" s="35">
        <v>0</v>
      </c>
      <c r="AB18" s="21">
        <f>AA18/$I18*100</f>
        <v>0</v>
      </c>
      <c r="AC18" s="22">
        <v>0</v>
      </c>
      <c r="AD18" s="21">
        <f>AC18/$I18*100</f>
        <v>0</v>
      </c>
    </row>
    <row r="19" spans="1:30" s="18" customFormat="1" ht="14.1" customHeight="1" thickBot="1">
      <c r="A19" s="50"/>
      <c r="B19" s="20">
        <v>53</v>
      </c>
      <c r="C19" s="20" t="s">
        <v>64</v>
      </c>
      <c r="D19" s="20">
        <v>15899</v>
      </c>
      <c r="E19" s="20">
        <v>36251</v>
      </c>
      <c r="F19" s="20">
        <v>3014</v>
      </c>
      <c r="G19" s="20">
        <v>299133</v>
      </c>
      <c r="H19" s="20">
        <f>F19+G19</f>
        <v>302147</v>
      </c>
      <c r="I19" s="20">
        <f>D19+E19+H19</f>
        <v>354297</v>
      </c>
      <c r="J19" s="20">
        <f>D19+E19+F19</f>
        <v>55164</v>
      </c>
      <c r="K19" s="20">
        <v>1890</v>
      </c>
      <c r="L19" s="19">
        <f>K19/$I19*100</f>
        <v>0.53345074894791655</v>
      </c>
      <c r="M19" s="20">
        <v>232214</v>
      </c>
      <c r="N19" s="19">
        <f>M19/$I19*100</f>
        <v>65.542186357773275</v>
      </c>
      <c r="O19" s="20">
        <v>6319</v>
      </c>
      <c r="P19" s="19">
        <f>O19/$I19*100</f>
        <v>1.7835318955565529</v>
      </c>
      <c r="Q19" s="34">
        <v>2827</v>
      </c>
      <c r="R19" s="19">
        <f>Q19/$I19*100</f>
        <v>0.79791813083373553</v>
      </c>
      <c r="S19" s="20">
        <v>71784</v>
      </c>
      <c r="T19" s="19">
        <f>S19/$I19*100</f>
        <v>20.260967493374203</v>
      </c>
      <c r="U19" s="20">
        <v>0</v>
      </c>
      <c r="V19" s="19">
        <f>U19/$I19*100</f>
        <v>0</v>
      </c>
      <c r="W19" s="20">
        <v>22</v>
      </c>
      <c r="X19" s="19">
        <f>W19/$I19*100</f>
        <v>6.2094796173831554E-3</v>
      </c>
      <c r="Y19" s="20">
        <v>34517</v>
      </c>
      <c r="Z19" s="19">
        <f>Y19/$I19*100</f>
        <v>9.7423912706006544</v>
      </c>
      <c r="AA19" s="27">
        <v>971</v>
      </c>
      <c r="AB19" s="19">
        <f>AA19/$I19*100</f>
        <v>0.27406385038541115</v>
      </c>
      <c r="AC19" s="20">
        <v>3753</v>
      </c>
      <c r="AD19" s="19">
        <f>AC19/$I19*100</f>
        <v>1.0592807729108629</v>
      </c>
    </row>
    <row r="20" spans="1:30" s="3" customFormat="1" ht="14.1" customHeight="1" thickTop="1">
      <c r="A20" s="50"/>
      <c r="B20" s="17"/>
      <c r="C20" s="16" t="s">
        <v>0</v>
      </c>
      <c r="D20" s="15">
        <f t="shared" ref="D20:K20" si="14">+SUM(D16:D19)</f>
        <v>48133</v>
      </c>
      <c r="E20" s="15">
        <f t="shared" si="14"/>
        <v>91261</v>
      </c>
      <c r="F20" s="15">
        <f t="shared" si="14"/>
        <v>3014</v>
      </c>
      <c r="G20" s="15">
        <f t="shared" si="14"/>
        <v>1149436</v>
      </c>
      <c r="H20" s="15">
        <f t="shared" si="14"/>
        <v>1152450</v>
      </c>
      <c r="I20" s="15">
        <f t="shared" si="14"/>
        <v>1291844</v>
      </c>
      <c r="J20" s="15">
        <f t="shared" si="14"/>
        <v>142408</v>
      </c>
      <c r="K20" s="15">
        <f t="shared" si="14"/>
        <v>5793</v>
      </c>
      <c r="L20" s="14">
        <f>K20/$I20*100</f>
        <v>0.44842875765185275</v>
      </c>
      <c r="M20" s="15">
        <f>+SUM(M16:M19)</f>
        <v>1016262</v>
      </c>
      <c r="N20" s="14">
        <f>M20/$I20*100</f>
        <v>78.667548094042317</v>
      </c>
      <c r="O20" s="15">
        <f>+SUM(O16:O19)</f>
        <v>42287</v>
      </c>
      <c r="P20" s="14">
        <f>O20/$I20*100</f>
        <v>3.2733828542765226</v>
      </c>
      <c r="Q20" s="15">
        <f>+SUM(Q16:Q19)</f>
        <v>4329</v>
      </c>
      <c r="R20" s="14">
        <f>Q20/$I20*100</f>
        <v>0.33510238078281895</v>
      </c>
      <c r="S20" s="15">
        <f>+SUM(S16:S19)</f>
        <v>154970</v>
      </c>
      <c r="T20" s="14">
        <f>S20/$I20*100</f>
        <v>11.996030480460488</v>
      </c>
      <c r="U20" s="15">
        <f>+SUM(U16:U19)</f>
        <v>0</v>
      </c>
      <c r="V20" s="14">
        <f>U20/$I20*100</f>
        <v>0</v>
      </c>
      <c r="W20" s="15">
        <f>+SUM(W16:W19)</f>
        <v>22</v>
      </c>
      <c r="X20" s="14">
        <f>W20/$I20*100</f>
        <v>1.7029920021302881E-3</v>
      </c>
      <c r="Y20" s="15">
        <f>+SUM(Y16:Y19)</f>
        <v>62867</v>
      </c>
      <c r="Z20" s="14">
        <f>Y20/$I20*100</f>
        <v>4.8664544635420377</v>
      </c>
      <c r="AA20" s="15">
        <f>+SUM(AA16:AA19)</f>
        <v>1561</v>
      </c>
      <c r="AB20" s="14">
        <f>AA20/$I20*100</f>
        <v>0.1208350234238809</v>
      </c>
      <c r="AC20" s="15">
        <f>+SUM(AC16:AC19)</f>
        <v>3753</v>
      </c>
      <c r="AD20" s="14">
        <f>AC20/$I20*100</f>
        <v>0.29051495381795328</v>
      </c>
    </row>
    <row r="21" spans="1:30" s="3" customFormat="1" ht="14.1" customHeight="1">
      <c r="A21" s="50"/>
      <c r="B21" s="13"/>
      <c r="C21" s="12"/>
      <c r="D21" s="11"/>
      <c r="E21" s="11"/>
      <c r="F21" s="11"/>
      <c r="G21" s="11"/>
      <c r="H21" s="11"/>
      <c r="I21" s="11"/>
      <c r="J21" s="11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</row>
    <row r="22" spans="1:30" s="18" customFormat="1" ht="14.1" customHeight="1">
      <c r="A22" s="50" t="s">
        <v>63</v>
      </c>
      <c r="B22" s="24">
        <v>14</v>
      </c>
      <c r="C22" s="24" t="s">
        <v>62</v>
      </c>
      <c r="D22" s="24">
        <v>273</v>
      </c>
      <c r="E22" s="24">
        <v>19911</v>
      </c>
      <c r="F22" s="24">
        <v>346</v>
      </c>
      <c r="G22" s="24">
        <v>325533</v>
      </c>
      <c r="H22" s="24">
        <f t="shared" ref="H22:H34" si="15">F22+G22</f>
        <v>325879</v>
      </c>
      <c r="I22" s="24">
        <f t="shared" ref="I22:I34" si="16">D22+E22+H22</f>
        <v>346063</v>
      </c>
      <c r="J22" s="24">
        <f t="shared" ref="J22:J34" si="17">D22+E22+F22</f>
        <v>20530</v>
      </c>
      <c r="K22" s="24">
        <v>3192</v>
      </c>
      <c r="L22" s="23">
        <f t="shared" ref="L22:L35" si="18">K22/$I22*100</f>
        <v>0.92237540563423426</v>
      </c>
      <c r="M22" s="24">
        <v>141624</v>
      </c>
      <c r="N22" s="23">
        <f t="shared" ref="N22:N35" si="19">M22/$I22*100</f>
        <v>40.924340365771549</v>
      </c>
      <c r="O22" s="24">
        <v>2678</v>
      </c>
      <c r="P22" s="23">
        <f t="shared" ref="P22:P35" si="20">O22/$I22*100</f>
        <v>0.77384753643122783</v>
      </c>
      <c r="Q22" s="24">
        <v>0</v>
      </c>
      <c r="R22" s="23">
        <f t="shared" ref="R22:R35" si="21">Q22/$I22*100</f>
        <v>0</v>
      </c>
      <c r="S22" s="24">
        <v>182041</v>
      </c>
      <c r="T22" s="23">
        <f t="shared" ref="T22:T35" si="22">S22/$I22*100</f>
        <v>52.603427699580706</v>
      </c>
      <c r="U22" s="24">
        <v>0</v>
      </c>
      <c r="V22" s="23">
        <f t="shared" ref="V22:V35" si="23">U22/$I22*100</f>
        <v>0</v>
      </c>
      <c r="W22" s="24">
        <v>0</v>
      </c>
      <c r="X22" s="23">
        <f t="shared" ref="X22:X35" si="24">W22/$I22*100</f>
        <v>0</v>
      </c>
      <c r="Y22" s="24">
        <v>14873</v>
      </c>
      <c r="Z22" s="23">
        <f t="shared" ref="Z22:Z35" si="25">Y22/$I22*100</f>
        <v>4.2977723709266806</v>
      </c>
      <c r="AA22" s="24">
        <v>819</v>
      </c>
      <c r="AB22" s="23">
        <f t="shared" ref="AB22:AB35" si="26">AA22/$I22*100</f>
        <v>0.2366621106561522</v>
      </c>
      <c r="AC22" s="24">
        <v>836</v>
      </c>
      <c r="AD22" s="23">
        <f t="shared" ref="AD22:AD35" si="27">AC22/$I22*100</f>
        <v>0.24157451099944227</v>
      </c>
    </row>
    <row r="23" spans="1:30" s="18" customFormat="1" ht="14.1" customHeight="1">
      <c r="A23" s="50"/>
      <c r="B23" s="22">
        <v>5</v>
      </c>
      <c r="C23" s="22" t="s">
        <v>61</v>
      </c>
      <c r="D23" s="22">
        <v>6785</v>
      </c>
      <c r="E23" s="22">
        <v>25161</v>
      </c>
      <c r="F23" s="22">
        <v>0</v>
      </c>
      <c r="G23" s="22">
        <v>343674</v>
      </c>
      <c r="H23" s="22">
        <f t="shared" si="15"/>
        <v>343674</v>
      </c>
      <c r="I23" s="22">
        <f t="shared" si="16"/>
        <v>375620</v>
      </c>
      <c r="J23" s="22">
        <f t="shared" si="17"/>
        <v>31946</v>
      </c>
      <c r="K23" s="22">
        <v>27532</v>
      </c>
      <c r="L23" s="21">
        <f t="shared" si="18"/>
        <v>7.3297481497257868</v>
      </c>
      <c r="M23" s="22">
        <v>269906</v>
      </c>
      <c r="N23" s="21">
        <f t="shared" si="19"/>
        <v>71.856131196421913</v>
      </c>
      <c r="O23" s="22">
        <v>37359</v>
      </c>
      <c r="P23" s="21">
        <f t="shared" si="20"/>
        <v>9.9459560193812901</v>
      </c>
      <c r="Q23" s="22">
        <v>519</v>
      </c>
      <c r="R23" s="21">
        <f t="shared" si="21"/>
        <v>0.13817155636015122</v>
      </c>
      <c r="S23" s="22">
        <v>2209</v>
      </c>
      <c r="T23" s="21">
        <f t="shared" si="22"/>
        <v>0.58809435067355309</v>
      </c>
      <c r="U23" s="22">
        <v>0</v>
      </c>
      <c r="V23" s="21">
        <f t="shared" si="23"/>
        <v>0</v>
      </c>
      <c r="W23" s="22">
        <v>0</v>
      </c>
      <c r="X23" s="21">
        <f t="shared" si="24"/>
        <v>0</v>
      </c>
      <c r="Y23" s="22">
        <v>37352</v>
      </c>
      <c r="Z23" s="21">
        <f t="shared" si="25"/>
        <v>9.9440924338427141</v>
      </c>
      <c r="AA23" s="22">
        <v>741</v>
      </c>
      <c r="AB23" s="21">
        <f t="shared" si="26"/>
        <v>0.19727384058356848</v>
      </c>
      <c r="AC23" s="22">
        <v>2</v>
      </c>
      <c r="AD23" s="21">
        <f t="shared" si="27"/>
        <v>5.3245301102177736E-4</v>
      </c>
    </row>
    <row r="24" spans="1:30" s="18" customFormat="1" ht="14.1" customHeight="1">
      <c r="A24" s="50"/>
      <c r="B24" s="22">
        <v>45</v>
      </c>
      <c r="C24" s="22" t="s">
        <v>60</v>
      </c>
      <c r="D24" s="22">
        <v>32403</v>
      </c>
      <c r="E24" s="22">
        <v>22449</v>
      </c>
      <c r="F24" s="22">
        <v>32957</v>
      </c>
      <c r="G24" s="22">
        <v>529757</v>
      </c>
      <c r="H24" s="22">
        <f t="shared" si="15"/>
        <v>562714</v>
      </c>
      <c r="I24" s="22">
        <f t="shared" si="16"/>
        <v>617566</v>
      </c>
      <c r="J24" s="22">
        <f t="shared" si="17"/>
        <v>87809</v>
      </c>
      <c r="K24" s="22">
        <v>5156</v>
      </c>
      <c r="L24" s="21">
        <f t="shared" si="18"/>
        <v>0.83489052182276879</v>
      </c>
      <c r="M24" s="22">
        <v>426567</v>
      </c>
      <c r="N24" s="21">
        <f t="shared" si="19"/>
        <v>69.072293487659621</v>
      </c>
      <c r="O24" s="22">
        <v>8701</v>
      </c>
      <c r="P24" s="21">
        <f t="shared" si="20"/>
        <v>1.4089182370791138</v>
      </c>
      <c r="Q24" s="22">
        <v>8730</v>
      </c>
      <c r="R24" s="21">
        <f t="shared" si="21"/>
        <v>1.4136140914493349</v>
      </c>
      <c r="S24" s="22">
        <v>158173</v>
      </c>
      <c r="T24" s="21">
        <f t="shared" si="22"/>
        <v>25.612323217275563</v>
      </c>
      <c r="U24" s="22">
        <v>0</v>
      </c>
      <c r="V24" s="21">
        <f t="shared" si="23"/>
        <v>0</v>
      </c>
      <c r="W24" s="22">
        <v>0</v>
      </c>
      <c r="X24" s="21">
        <f t="shared" si="24"/>
        <v>0</v>
      </c>
      <c r="Y24" s="22">
        <v>9191</v>
      </c>
      <c r="Z24" s="21">
        <f t="shared" si="25"/>
        <v>1.4882619833345747</v>
      </c>
      <c r="AA24" s="22">
        <v>1048</v>
      </c>
      <c r="AB24" s="21">
        <f t="shared" si="26"/>
        <v>0.16969846137902669</v>
      </c>
      <c r="AC24" s="22">
        <v>0</v>
      </c>
      <c r="AD24" s="21">
        <f t="shared" si="27"/>
        <v>0</v>
      </c>
    </row>
    <row r="25" spans="1:30" s="18" customFormat="1" ht="14.1" customHeight="1">
      <c r="A25" s="50"/>
      <c r="B25" s="22">
        <v>55</v>
      </c>
      <c r="C25" s="22" t="s">
        <v>59</v>
      </c>
      <c r="D25" s="22">
        <v>2453</v>
      </c>
      <c r="E25" s="22">
        <v>2747</v>
      </c>
      <c r="F25" s="22">
        <v>2910</v>
      </c>
      <c r="G25" s="22">
        <v>26830</v>
      </c>
      <c r="H25" s="22">
        <f t="shared" si="15"/>
        <v>29740</v>
      </c>
      <c r="I25" s="22">
        <f t="shared" si="16"/>
        <v>34940</v>
      </c>
      <c r="J25" s="22">
        <f t="shared" si="17"/>
        <v>8110</v>
      </c>
      <c r="K25" s="22">
        <v>328</v>
      </c>
      <c r="L25" s="21">
        <f t="shared" si="18"/>
        <v>0.93875214653692041</v>
      </c>
      <c r="M25" s="22">
        <v>13273</v>
      </c>
      <c r="N25" s="21">
        <f t="shared" si="19"/>
        <v>37.987979393245567</v>
      </c>
      <c r="O25" s="22">
        <v>1525</v>
      </c>
      <c r="P25" s="21">
        <f t="shared" si="20"/>
        <v>4.3646250715512309</v>
      </c>
      <c r="Q25" s="22">
        <v>7264</v>
      </c>
      <c r="R25" s="21">
        <f t="shared" si="21"/>
        <v>20.789925586720091</v>
      </c>
      <c r="S25" s="22">
        <v>11677</v>
      </c>
      <c r="T25" s="21">
        <f t="shared" si="22"/>
        <v>33.420148826559817</v>
      </c>
      <c r="U25" s="22">
        <v>0</v>
      </c>
      <c r="V25" s="21">
        <f t="shared" si="23"/>
        <v>0</v>
      </c>
      <c r="W25" s="22">
        <v>0</v>
      </c>
      <c r="X25" s="21">
        <f t="shared" si="24"/>
        <v>0</v>
      </c>
      <c r="Y25" s="22">
        <v>182</v>
      </c>
      <c r="Z25" s="21">
        <f t="shared" si="25"/>
        <v>0.52089295935890101</v>
      </c>
      <c r="AA25" s="22">
        <v>7</v>
      </c>
      <c r="AB25" s="21">
        <f t="shared" si="26"/>
        <v>2.0034344590726959E-2</v>
      </c>
      <c r="AC25" s="22">
        <v>684</v>
      </c>
      <c r="AD25" s="21">
        <f t="shared" si="27"/>
        <v>1.9576416714367488</v>
      </c>
    </row>
    <row r="26" spans="1:30" s="18" customFormat="1" ht="14.1" customHeight="1">
      <c r="A26" s="50"/>
      <c r="B26" s="22">
        <v>65</v>
      </c>
      <c r="C26" s="22" t="s">
        <v>58</v>
      </c>
      <c r="D26" s="22">
        <v>745</v>
      </c>
      <c r="E26" s="22">
        <v>775</v>
      </c>
      <c r="F26" s="22">
        <v>3020</v>
      </c>
      <c r="G26" s="22">
        <v>15314</v>
      </c>
      <c r="H26" s="22">
        <f t="shared" si="15"/>
        <v>18334</v>
      </c>
      <c r="I26" s="22">
        <f t="shared" si="16"/>
        <v>19854</v>
      </c>
      <c r="J26" s="22">
        <f t="shared" si="17"/>
        <v>4540</v>
      </c>
      <c r="K26" s="22">
        <v>63</v>
      </c>
      <c r="L26" s="21">
        <f t="shared" si="18"/>
        <v>0.31731640979147779</v>
      </c>
      <c r="M26" s="22">
        <v>5953</v>
      </c>
      <c r="N26" s="21">
        <f t="shared" si="19"/>
        <v>29.983882341089956</v>
      </c>
      <c r="O26" s="22">
        <v>234</v>
      </c>
      <c r="P26" s="21">
        <f t="shared" si="20"/>
        <v>1.1786038077969174</v>
      </c>
      <c r="Q26" s="22">
        <v>7550</v>
      </c>
      <c r="R26" s="21">
        <f t="shared" si="21"/>
        <v>38.027601490883448</v>
      </c>
      <c r="S26" s="22">
        <v>5145</v>
      </c>
      <c r="T26" s="21">
        <f t="shared" si="22"/>
        <v>25.914173466304018</v>
      </c>
      <c r="U26" s="22">
        <v>0</v>
      </c>
      <c r="V26" s="21">
        <f t="shared" si="23"/>
        <v>0</v>
      </c>
      <c r="W26" s="22">
        <v>0</v>
      </c>
      <c r="X26" s="21">
        <f t="shared" si="24"/>
        <v>0</v>
      </c>
      <c r="Y26" s="22">
        <v>3</v>
      </c>
      <c r="Z26" s="21">
        <f t="shared" si="25"/>
        <v>1.5110305228165609E-2</v>
      </c>
      <c r="AA26" s="22">
        <v>0</v>
      </c>
      <c r="AB26" s="21">
        <f t="shared" si="26"/>
        <v>0</v>
      </c>
      <c r="AC26" s="22">
        <v>906</v>
      </c>
      <c r="AD26" s="21">
        <f t="shared" si="27"/>
        <v>4.5633121789060143</v>
      </c>
    </row>
    <row r="27" spans="1:30" s="18" customFormat="1" ht="14.1" customHeight="1">
      <c r="A27" s="50"/>
      <c r="B27" s="22">
        <v>17</v>
      </c>
      <c r="C27" s="22" t="s">
        <v>57</v>
      </c>
      <c r="D27" s="22">
        <v>2298</v>
      </c>
      <c r="E27" s="22">
        <v>15264</v>
      </c>
      <c r="F27" s="22">
        <v>0</v>
      </c>
      <c r="G27" s="22">
        <v>99980</v>
      </c>
      <c r="H27" s="22">
        <f t="shared" si="15"/>
        <v>99980</v>
      </c>
      <c r="I27" s="22">
        <f t="shared" si="16"/>
        <v>117542</v>
      </c>
      <c r="J27" s="22">
        <f t="shared" si="17"/>
        <v>17562</v>
      </c>
      <c r="K27" s="22">
        <v>29720</v>
      </c>
      <c r="L27" s="21">
        <f t="shared" si="18"/>
        <v>25.284579129162342</v>
      </c>
      <c r="M27" s="22">
        <v>58288</v>
      </c>
      <c r="N27" s="21">
        <f t="shared" si="19"/>
        <v>49.589083051164693</v>
      </c>
      <c r="O27" s="22">
        <v>1641</v>
      </c>
      <c r="P27" s="21">
        <f t="shared" si="20"/>
        <v>1.3960967143659286</v>
      </c>
      <c r="Q27" s="22">
        <v>0</v>
      </c>
      <c r="R27" s="21">
        <f t="shared" si="21"/>
        <v>0</v>
      </c>
      <c r="S27" s="22">
        <v>12841</v>
      </c>
      <c r="T27" s="21">
        <f t="shared" si="22"/>
        <v>10.924605672865869</v>
      </c>
      <c r="U27" s="22">
        <v>420</v>
      </c>
      <c r="V27" s="21">
        <f t="shared" si="23"/>
        <v>0.35731908594374778</v>
      </c>
      <c r="W27" s="22">
        <v>0</v>
      </c>
      <c r="X27" s="21">
        <f t="shared" si="24"/>
        <v>0</v>
      </c>
      <c r="Y27" s="22">
        <v>14506</v>
      </c>
      <c r="Z27" s="21">
        <f t="shared" si="25"/>
        <v>12.341120620714298</v>
      </c>
      <c r="AA27" s="22">
        <v>126</v>
      </c>
      <c r="AB27" s="21">
        <f t="shared" si="26"/>
        <v>0.10719572578312432</v>
      </c>
      <c r="AC27" s="22">
        <v>0</v>
      </c>
      <c r="AD27" s="21">
        <f t="shared" si="27"/>
        <v>0</v>
      </c>
    </row>
    <row r="28" spans="1:30" s="18" customFormat="1" ht="14.1" customHeight="1">
      <c r="A28" s="50"/>
      <c r="B28" s="22">
        <v>58</v>
      </c>
      <c r="C28" s="22" t="s">
        <v>56</v>
      </c>
      <c r="D28" s="22">
        <v>12090</v>
      </c>
      <c r="E28" s="22">
        <v>23510</v>
      </c>
      <c r="F28" s="22">
        <v>16505</v>
      </c>
      <c r="G28" s="22">
        <v>248615</v>
      </c>
      <c r="H28" s="22">
        <f t="shared" si="15"/>
        <v>265120</v>
      </c>
      <c r="I28" s="22">
        <f t="shared" si="16"/>
        <v>300720</v>
      </c>
      <c r="J28" s="22">
        <f t="shared" si="17"/>
        <v>52105</v>
      </c>
      <c r="K28" s="33">
        <v>95</v>
      </c>
      <c r="L28" s="21">
        <f t="shared" si="18"/>
        <v>3.1590848629954781E-2</v>
      </c>
      <c r="M28" s="22">
        <v>230840</v>
      </c>
      <c r="N28" s="21">
        <f t="shared" si="19"/>
        <v>76.762436818302731</v>
      </c>
      <c r="O28" s="22">
        <v>23090</v>
      </c>
      <c r="P28" s="21">
        <f t="shared" si="20"/>
        <v>7.6782388933226917</v>
      </c>
      <c r="Q28" s="22">
        <v>0</v>
      </c>
      <c r="R28" s="21">
        <f t="shared" si="21"/>
        <v>0</v>
      </c>
      <c r="S28" s="22">
        <v>12615</v>
      </c>
      <c r="T28" s="21">
        <f t="shared" si="22"/>
        <v>4.1949321628092573</v>
      </c>
      <c r="U28" s="22">
        <v>0</v>
      </c>
      <c r="V28" s="21">
        <f t="shared" si="23"/>
        <v>0</v>
      </c>
      <c r="W28" s="22">
        <v>0</v>
      </c>
      <c r="X28" s="21">
        <f t="shared" si="24"/>
        <v>0</v>
      </c>
      <c r="Y28" s="22">
        <v>33743</v>
      </c>
      <c r="Z28" s="21">
        <f t="shared" si="25"/>
        <v>11.2207368981112</v>
      </c>
      <c r="AA28" s="22">
        <v>337</v>
      </c>
      <c r="AB28" s="21">
        <f t="shared" si="26"/>
        <v>0.11206437882415536</v>
      </c>
      <c r="AC28" s="22">
        <v>0</v>
      </c>
      <c r="AD28" s="21">
        <f t="shared" si="27"/>
        <v>0</v>
      </c>
    </row>
    <row r="29" spans="1:30" s="18" customFormat="1" ht="14.1" customHeight="1">
      <c r="A29" s="50"/>
      <c r="B29" s="22">
        <v>56</v>
      </c>
      <c r="C29" s="22" t="s">
        <v>55</v>
      </c>
      <c r="D29" s="22">
        <v>167</v>
      </c>
      <c r="E29" s="22">
        <v>7798</v>
      </c>
      <c r="F29" s="22">
        <v>0</v>
      </c>
      <c r="G29" s="22">
        <v>123078</v>
      </c>
      <c r="H29" s="22">
        <f t="shared" si="15"/>
        <v>123078</v>
      </c>
      <c r="I29" s="22">
        <f t="shared" si="16"/>
        <v>131043</v>
      </c>
      <c r="J29" s="22">
        <f t="shared" si="17"/>
        <v>7965</v>
      </c>
      <c r="K29" s="22">
        <v>0</v>
      </c>
      <c r="L29" s="21">
        <f t="shared" si="18"/>
        <v>0</v>
      </c>
      <c r="M29" s="22">
        <v>12352</v>
      </c>
      <c r="N29" s="21">
        <f t="shared" si="19"/>
        <v>9.4259136314034322</v>
      </c>
      <c r="O29" s="22">
        <v>885</v>
      </c>
      <c r="P29" s="21">
        <f t="shared" si="20"/>
        <v>0.67535083903756776</v>
      </c>
      <c r="Q29" s="22">
        <v>809</v>
      </c>
      <c r="R29" s="21">
        <f t="shared" si="21"/>
        <v>0.61735460879253379</v>
      </c>
      <c r="S29" s="22">
        <v>116156</v>
      </c>
      <c r="T29" s="21">
        <f t="shared" si="22"/>
        <v>88.639606846607606</v>
      </c>
      <c r="U29" s="22">
        <v>0</v>
      </c>
      <c r="V29" s="21">
        <f t="shared" si="23"/>
        <v>0</v>
      </c>
      <c r="W29" s="22">
        <v>0</v>
      </c>
      <c r="X29" s="21">
        <f t="shared" si="24"/>
        <v>0</v>
      </c>
      <c r="Y29" s="22">
        <v>841</v>
      </c>
      <c r="Z29" s="21">
        <f t="shared" si="25"/>
        <v>0.64177407415886389</v>
      </c>
      <c r="AA29" s="22">
        <v>0</v>
      </c>
      <c r="AB29" s="21">
        <f t="shared" si="26"/>
        <v>0</v>
      </c>
      <c r="AC29" s="22">
        <v>0</v>
      </c>
      <c r="AD29" s="21">
        <f t="shared" si="27"/>
        <v>0</v>
      </c>
    </row>
    <row r="30" spans="1:30" s="18" customFormat="1" ht="14.1" customHeight="1">
      <c r="A30" s="50"/>
      <c r="B30" s="22">
        <v>71</v>
      </c>
      <c r="C30" s="22" t="s">
        <v>54</v>
      </c>
      <c r="D30" s="22">
        <v>1511</v>
      </c>
      <c r="E30" s="22">
        <v>5727</v>
      </c>
      <c r="F30" s="22">
        <v>0</v>
      </c>
      <c r="G30" s="22">
        <v>25721</v>
      </c>
      <c r="H30" s="22">
        <f t="shared" si="15"/>
        <v>25721</v>
      </c>
      <c r="I30" s="22">
        <f t="shared" si="16"/>
        <v>32959</v>
      </c>
      <c r="J30" s="22">
        <f t="shared" si="17"/>
        <v>7238</v>
      </c>
      <c r="K30" s="22">
        <v>0</v>
      </c>
      <c r="L30" s="21">
        <f t="shared" si="18"/>
        <v>0</v>
      </c>
      <c r="M30" s="22">
        <v>7572</v>
      </c>
      <c r="N30" s="21">
        <f t="shared" si="19"/>
        <v>22.973997997512061</v>
      </c>
      <c r="O30" s="22">
        <v>0</v>
      </c>
      <c r="P30" s="21">
        <f t="shared" si="20"/>
        <v>0</v>
      </c>
      <c r="Q30" s="22">
        <v>700</v>
      </c>
      <c r="R30" s="21">
        <f t="shared" si="21"/>
        <v>2.1238508449892288</v>
      </c>
      <c r="S30" s="22">
        <v>19832</v>
      </c>
      <c r="T30" s="21">
        <f t="shared" si="22"/>
        <v>60.171728511180554</v>
      </c>
      <c r="U30" s="22">
        <v>0</v>
      </c>
      <c r="V30" s="21">
        <f t="shared" si="23"/>
        <v>0</v>
      </c>
      <c r="W30" s="22">
        <v>0</v>
      </c>
      <c r="X30" s="21">
        <f t="shared" si="24"/>
        <v>0</v>
      </c>
      <c r="Y30" s="22">
        <v>1673</v>
      </c>
      <c r="Z30" s="21">
        <f t="shared" si="25"/>
        <v>5.0760035195242574</v>
      </c>
      <c r="AA30" s="22">
        <v>3182</v>
      </c>
      <c r="AB30" s="21">
        <f t="shared" si="26"/>
        <v>9.6544191267938952</v>
      </c>
      <c r="AC30" s="22">
        <v>0</v>
      </c>
      <c r="AD30" s="21">
        <f t="shared" si="27"/>
        <v>0</v>
      </c>
    </row>
    <row r="31" spans="1:30" s="18" customFormat="1" ht="14.1" customHeight="1">
      <c r="A31" s="50"/>
      <c r="B31" s="22">
        <v>78</v>
      </c>
      <c r="C31" s="22" t="s">
        <v>53</v>
      </c>
      <c r="D31" s="22">
        <v>745</v>
      </c>
      <c r="E31" s="22">
        <v>2335</v>
      </c>
      <c r="F31" s="22">
        <v>54679</v>
      </c>
      <c r="G31" s="22">
        <v>12658</v>
      </c>
      <c r="H31" s="22">
        <f t="shared" si="15"/>
        <v>67337</v>
      </c>
      <c r="I31" s="22">
        <f t="shared" si="16"/>
        <v>70417</v>
      </c>
      <c r="J31" s="22">
        <f t="shared" si="17"/>
        <v>57759</v>
      </c>
      <c r="K31" s="22">
        <v>0</v>
      </c>
      <c r="L31" s="21">
        <f t="shared" si="18"/>
        <v>0</v>
      </c>
      <c r="M31" s="22">
        <v>0</v>
      </c>
      <c r="N31" s="21">
        <f t="shared" si="19"/>
        <v>0</v>
      </c>
      <c r="O31" s="22">
        <v>0</v>
      </c>
      <c r="P31" s="21">
        <f t="shared" si="20"/>
        <v>0</v>
      </c>
      <c r="Q31" s="22">
        <v>0</v>
      </c>
      <c r="R31" s="21">
        <f t="shared" si="21"/>
        <v>0</v>
      </c>
      <c r="S31" s="22">
        <v>42217</v>
      </c>
      <c r="T31" s="21">
        <f t="shared" si="22"/>
        <v>59.952852294190329</v>
      </c>
      <c r="U31" s="22">
        <v>0</v>
      </c>
      <c r="V31" s="21">
        <f t="shared" si="23"/>
        <v>0</v>
      </c>
      <c r="W31" s="22">
        <v>0</v>
      </c>
      <c r="X31" s="21">
        <f t="shared" si="24"/>
        <v>0</v>
      </c>
      <c r="Y31" s="22">
        <v>28200</v>
      </c>
      <c r="Z31" s="21">
        <f t="shared" si="25"/>
        <v>40.047147705809678</v>
      </c>
      <c r="AA31" s="22">
        <v>0</v>
      </c>
      <c r="AB31" s="21">
        <f t="shared" si="26"/>
        <v>0</v>
      </c>
      <c r="AC31" s="22">
        <v>0</v>
      </c>
      <c r="AD31" s="21">
        <f t="shared" si="27"/>
        <v>0</v>
      </c>
    </row>
    <row r="32" spans="1:30" s="18" customFormat="1" ht="14.1" customHeight="1">
      <c r="A32" s="50"/>
      <c r="B32" s="22">
        <v>79</v>
      </c>
      <c r="C32" s="22" t="s">
        <v>52</v>
      </c>
      <c r="D32" s="22">
        <v>1356</v>
      </c>
      <c r="E32" s="22">
        <v>7845</v>
      </c>
      <c r="F32" s="22">
        <v>0</v>
      </c>
      <c r="G32" s="22">
        <v>42359</v>
      </c>
      <c r="H32" s="22">
        <f t="shared" si="15"/>
        <v>42359</v>
      </c>
      <c r="I32" s="22">
        <f t="shared" si="16"/>
        <v>51560</v>
      </c>
      <c r="J32" s="22">
        <f t="shared" si="17"/>
        <v>9201</v>
      </c>
      <c r="K32" s="22">
        <v>0</v>
      </c>
      <c r="L32" s="21">
        <f t="shared" si="18"/>
        <v>0</v>
      </c>
      <c r="M32" s="22">
        <v>10317</v>
      </c>
      <c r="N32" s="21">
        <f t="shared" si="19"/>
        <v>20.009697439875872</v>
      </c>
      <c r="O32" s="22">
        <v>2663</v>
      </c>
      <c r="P32" s="21">
        <f t="shared" si="20"/>
        <v>5.1648564778898374</v>
      </c>
      <c r="Q32" s="22">
        <v>0</v>
      </c>
      <c r="R32" s="21">
        <f t="shared" si="21"/>
        <v>0</v>
      </c>
      <c r="S32" s="22">
        <v>38580</v>
      </c>
      <c r="T32" s="21">
        <f t="shared" si="22"/>
        <v>74.825446082234293</v>
      </c>
      <c r="U32" s="22">
        <v>0</v>
      </c>
      <c r="V32" s="21">
        <f t="shared" si="23"/>
        <v>0</v>
      </c>
      <c r="W32" s="22">
        <v>0</v>
      </c>
      <c r="X32" s="21">
        <f t="shared" si="24"/>
        <v>0</v>
      </c>
      <c r="Y32" s="22">
        <v>0</v>
      </c>
      <c r="Z32" s="21">
        <f t="shared" si="25"/>
        <v>0</v>
      </c>
      <c r="AA32" s="22">
        <v>0</v>
      </c>
      <c r="AB32" s="21">
        <f t="shared" si="26"/>
        <v>0</v>
      </c>
      <c r="AC32" s="22">
        <v>0</v>
      </c>
      <c r="AD32" s="21">
        <f t="shared" si="27"/>
        <v>0</v>
      </c>
    </row>
    <row r="33" spans="1:30" s="18" customFormat="1" ht="14.1" customHeight="1">
      <c r="A33" s="50"/>
      <c r="B33" s="22">
        <v>80</v>
      </c>
      <c r="C33" s="22" t="s">
        <v>51</v>
      </c>
      <c r="D33" s="22">
        <v>3800</v>
      </c>
      <c r="E33" s="22">
        <v>1747</v>
      </c>
      <c r="F33" s="22">
        <v>0</v>
      </c>
      <c r="G33" s="22">
        <v>40525</v>
      </c>
      <c r="H33" s="22">
        <f t="shared" si="15"/>
        <v>40525</v>
      </c>
      <c r="I33" s="22">
        <f t="shared" si="16"/>
        <v>46072</v>
      </c>
      <c r="J33" s="22">
        <f t="shared" si="17"/>
        <v>5547</v>
      </c>
      <c r="K33" s="22">
        <v>3674</v>
      </c>
      <c r="L33" s="21">
        <f t="shared" si="18"/>
        <v>7.9744747351970835</v>
      </c>
      <c r="M33" s="22">
        <v>23483</v>
      </c>
      <c r="N33" s="21">
        <f t="shared" si="19"/>
        <v>50.970220524396595</v>
      </c>
      <c r="O33" s="22">
        <v>2732</v>
      </c>
      <c r="P33" s="21">
        <f t="shared" si="20"/>
        <v>5.9298489321062684</v>
      </c>
      <c r="Q33" s="22">
        <v>0</v>
      </c>
      <c r="R33" s="21">
        <f t="shared" si="21"/>
        <v>0</v>
      </c>
      <c r="S33" s="22">
        <v>16183</v>
      </c>
      <c r="T33" s="21">
        <f t="shared" si="22"/>
        <v>35.125455808300053</v>
      </c>
      <c r="U33" s="22">
        <v>0</v>
      </c>
      <c r="V33" s="21">
        <f t="shared" si="23"/>
        <v>0</v>
      </c>
      <c r="W33" s="22">
        <v>0</v>
      </c>
      <c r="X33" s="21">
        <f t="shared" si="24"/>
        <v>0</v>
      </c>
      <c r="Y33" s="22">
        <v>0</v>
      </c>
      <c r="Z33" s="21">
        <f t="shared" si="25"/>
        <v>0</v>
      </c>
      <c r="AA33" s="22">
        <v>0</v>
      </c>
      <c r="AB33" s="21">
        <f t="shared" si="26"/>
        <v>0</v>
      </c>
      <c r="AC33" s="22">
        <v>0</v>
      </c>
      <c r="AD33" s="21">
        <f t="shared" si="27"/>
        <v>0</v>
      </c>
    </row>
    <row r="34" spans="1:30" s="18" customFormat="1" ht="14.1" customHeight="1" thickBot="1">
      <c r="A34" s="50"/>
      <c r="B34" s="20">
        <v>85</v>
      </c>
      <c r="C34" s="20" t="s">
        <v>50</v>
      </c>
      <c r="D34" s="20">
        <v>2300</v>
      </c>
      <c r="E34" s="20">
        <v>3808</v>
      </c>
      <c r="F34" s="20">
        <v>38023</v>
      </c>
      <c r="G34" s="20">
        <v>0</v>
      </c>
      <c r="H34" s="20">
        <f t="shared" si="15"/>
        <v>38023</v>
      </c>
      <c r="I34" s="20">
        <f t="shared" si="16"/>
        <v>44131</v>
      </c>
      <c r="J34" s="20">
        <f t="shared" si="17"/>
        <v>44131</v>
      </c>
      <c r="K34" s="20">
        <v>0</v>
      </c>
      <c r="L34" s="19">
        <f t="shared" si="18"/>
        <v>0</v>
      </c>
      <c r="M34" s="20">
        <v>0</v>
      </c>
      <c r="N34" s="19">
        <f t="shared" si="19"/>
        <v>0</v>
      </c>
      <c r="O34" s="20">
        <v>0</v>
      </c>
      <c r="P34" s="19">
        <f t="shared" si="20"/>
        <v>0</v>
      </c>
      <c r="Q34" s="20">
        <v>0</v>
      </c>
      <c r="R34" s="19">
        <f t="shared" si="21"/>
        <v>0</v>
      </c>
      <c r="S34" s="20">
        <v>41801</v>
      </c>
      <c r="T34" s="19">
        <f t="shared" si="22"/>
        <v>94.720264666560922</v>
      </c>
      <c r="U34" s="20">
        <v>0</v>
      </c>
      <c r="V34" s="19">
        <f t="shared" si="23"/>
        <v>0</v>
      </c>
      <c r="W34" s="20">
        <v>0</v>
      </c>
      <c r="X34" s="19">
        <f t="shared" si="24"/>
        <v>0</v>
      </c>
      <c r="Y34" s="20">
        <v>2330</v>
      </c>
      <c r="Z34" s="19">
        <f t="shared" si="25"/>
        <v>5.2797353334390795</v>
      </c>
      <c r="AA34" s="20">
        <v>0</v>
      </c>
      <c r="AB34" s="19">
        <f t="shared" si="26"/>
        <v>0</v>
      </c>
      <c r="AC34" s="20">
        <v>0</v>
      </c>
      <c r="AD34" s="19">
        <f t="shared" si="27"/>
        <v>0</v>
      </c>
    </row>
    <row r="35" spans="1:30" s="3" customFormat="1" ht="14.1" customHeight="1" thickTop="1">
      <c r="A35" s="50"/>
      <c r="B35" s="17"/>
      <c r="C35" s="16" t="s">
        <v>0</v>
      </c>
      <c r="D35" s="15">
        <f t="shared" ref="D35:K35" si="28">+SUM(D22:D34)</f>
        <v>66926</v>
      </c>
      <c r="E35" s="15">
        <f t="shared" si="28"/>
        <v>139077</v>
      </c>
      <c r="F35" s="15">
        <f t="shared" si="28"/>
        <v>148440</v>
      </c>
      <c r="G35" s="15">
        <f t="shared" si="28"/>
        <v>1834044</v>
      </c>
      <c r="H35" s="15">
        <f t="shared" si="28"/>
        <v>1982484</v>
      </c>
      <c r="I35" s="15">
        <f t="shared" si="28"/>
        <v>2188487</v>
      </c>
      <c r="J35" s="15">
        <f t="shared" si="28"/>
        <v>354443</v>
      </c>
      <c r="K35" s="15">
        <f t="shared" si="28"/>
        <v>69760</v>
      </c>
      <c r="L35" s="14">
        <f t="shared" si="18"/>
        <v>3.1875903306713727</v>
      </c>
      <c r="M35" s="15">
        <f>+SUM(M22:M34)</f>
        <v>1200175</v>
      </c>
      <c r="N35" s="14">
        <f t="shared" si="19"/>
        <v>54.840398869173093</v>
      </c>
      <c r="O35" s="15">
        <f>+SUM(O22:O34)</f>
        <v>81508</v>
      </c>
      <c r="P35" s="14">
        <f t="shared" si="20"/>
        <v>3.724399550922624</v>
      </c>
      <c r="Q35" s="15">
        <f>+SUM(Q22:Q34)</f>
        <v>25572</v>
      </c>
      <c r="R35" s="14">
        <f t="shared" si="21"/>
        <v>1.1684784967879636</v>
      </c>
      <c r="S35" s="15">
        <f>+SUM(S22:S34)</f>
        <v>659470</v>
      </c>
      <c r="T35" s="14">
        <f t="shared" si="22"/>
        <v>30.133603718002437</v>
      </c>
      <c r="U35" s="15">
        <f>+SUM(U22:U34)</f>
        <v>420</v>
      </c>
      <c r="V35" s="14">
        <f t="shared" si="23"/>
        <v>1.9191340867000809E-2</v>
      </c>
      <c r="W35" s="15">
        <f>+SUM(W22:W34)</f>
        <v>0</v>
      </c>
      <c r="X35" s="14">
        <f t="shared" si="24"/>
        <v>0</v>
      </c>
      <c r="Y35" s="15">
        <f>+SUM(Y22:Y34)</f>
        <v>142894</v>
      </c>
      <c r="Z35" s="14">
        <f t="shared" si="25"/>
        <v>6.5293510996409845</v>
      </c>
      <c r="AA35" s="15">
        <f>+SUM(AA22:AA34)</f>
        <v>6260</v>
      </c>
      <c r="AB35" s="14">
        <f t="shared" si="26"/>
        <v>0.28604236625577395</v>
      </c>
      <c r="AC35" s="15">
        <f>+SUM(AC22:AC34)</f>
        <v>2428</v>
      </c>
      <c r="AD35" s="14">
        <f t="shared" si="27"/>
        <v>0.11094422767875704</v>
      </c>
    </row>
    <row r="36" spans="1:30" s="3" customFormat="1" ht="14.1" customHeight="1">
      <c r="A36" s="50"/>
      <c r="B36" s="13"/>
      <c r="C36" s="12"/>
      <c r="D36" s="11"/>
      <c r="E36" s="11"/>
      <c r="F36" s="11"/>
      <c r="G36" s="11"/>
      <c r="H36" s="11"/>
      <c r="I36" s="11"/>
      <c r="J36" s="11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10"/>
      <c r="AC36" s="11"/>
      <c r="AD36" s="10"/>
    </row>
    <row r="37" spans="1:30" s="18" customFormat="1" ht="14.1" customHeight="1">
      <c r="A37" s="50" t="s">
        <v>49</v>
      </c>
      <c r="B37" s="24">
        <v>35</v>
      </c>
      <c r="C37" s="24" t="s">
        <v>48</v>
      </c>
      <c r="D37" s="24">
        <v>9454</v>
      </c>
      <c r="E37" s="24">
        <v>57217</v>
      </c>
      <c r="F37" s="24">
        <v>0</v>
      </c>
      <c r="G37" s="24">
        <v>549901</v>
      </c>
      <c r="H37" s="24">
        <f t="shared" ref="H37:H44" si="29">F37+G37</f>
        <v>549901</v>
      </c>
      <c r="I37" s="24">
        <f t="shared" ref="I37:I44" si="30">D37+E37+H37</f>
        <v>616572</v>
      </c>
      <c r="J37" s="24">
        <f t="shared" ref="J37:J44" si="31">D37+E37+F37</f>
        <v>66671</v>
      </c>
      <c r="K37" s="24">
        <v>7387</v>
      </c>
      <c r="L37" s="23">
        <f t="shared" ref="L37:L45" si="32">K37/$I37*100</f>
        <v>1.198075812719358</v>
      </c>
      <c r="M37" s="24">
        <v>218095</v>
      </c>
      <c r="N37" s="23">
        <f t="shared" ref="N37:N45" si="33">M37/$I37*100</f>
        <v>35.372186865443126</v>
      </c>
      <c r="O37" s="24">
        <v>6807</v>
      </c>
      <c r="P37" s="23">
        <f t="shared" ref="P37:P45" si="34">O37/$I37*100</f>
        <v>1.1040073178801502</v>
      </c>
      <c r="Q37" s="24">
        <v>15263</v>
      </c>
      <c r="R37" s="23">
        <f t="shared" ref="R37:R45" si="35">Q37/$I37*100</f>
        <v>2.4754610978117721</v>
      </c>
      <c r="S37" s="24">
        <v>350558</v>
      </c>
      <c r="T37" s="23">
        <f t="shared" ref="T37:T45" si="36">S37/$I37*100</f>
        <v>56.855971403177577</v>
      </c>
      <c r="U37" s="24">
        <v>1330</v>
      </c>
      <c r="V37" s="23">
        <f t="shared" ref="V37:V45" si="37">U37/$I37*100</f>
        <v>0.21570878988990744</v>
      </c>
      <c r="W37" s="24">
        <v>0</v>
      </c>
      <c r="X37" s="23">
        <f t="shared" ref="X37:X45" si="38">W37/$I37*100</f>
        <v>0</v>
      </c>
      <c r="Y37" s="24">
        <v>15251</v>
      </c>
      <c r="Z37" s="23">
        <f t="shared" ref="Z37:Z45" si="39">Y37/$I37*100</f>
        <v>2.4735148530909612</v>
      </c>
      <c r="AA37" s="24">
        <v>865</v>
      </c>
      <c r="AB37" s="23">
        <f t="shared" ref="AB37:AB45" si="40">AA37/$I37*100</f>
        <v>0.14029180695847362</v>
      </c>
      <c r="AC37" s="24">
        <v>1016</v>
      </c>
      <c r="AD37" s="23">
        <f t="shared" ref="AD37:AD45" si="41">AC37/$I37*100</f>
        <v>0.16478205302868115</v>
      </c>
    </row>
    <row r="38" spans="1:30" s="18" customFormat="1" ht="14.1" customHeight="1">
      <c r="A38" s="50"/>
      <c r="B38" s="22">
        <v>29</v>
      </c>
      <c r="C38" s="22" t="s">
        <v>47</v>
      </c>
      <c r="D38" s="22">
        <v>9195</v>
      </c>
      <c r="E38" s="22">
        <v>13074</v>
      </c>
      <c r="F38" s="22">
        <v>0</v>
      </c>
      <c r="G38" s="22">
        <v>335785</v>
      </c>
      <c r="H38" s="22">
        <f t="shared" si="29"/>
        <v>335785</v>
      </c>
      <c r="I38" s="22">
        <f t="shared" si="30"/>
        <v>358054</v>
      </c>
      <c r="J38" s="22">
        <f t="shared" si="31"/>
        <v>22269</v>
      </c>
      <c r="K38" s="22">
        <v>0</v>
      </c>
      <c r="L38" s="21">
        <f t="shared" si="32"/>
        <v>0</v>
      </c>
      <c r="M38" s="22">
        <v>181017</v>
      </c>
      <c r="N38" s="21">
        <f t="shared" si="33"/>
        <v>50.555782088735221</v>
      </c>
      <c r="O38" s="22">
        <v>3435</v>
      </c>
      <c r="P38" s="21">
        <f t="shared" si="34"/>
        <v>0.95935249990224936</v>
      </c>
      <c r="Q38" s="22">
        <v>123</v>
      </c>
      <c r="R38" s="21">
        <f t="shared" si="35"/>
        <v>3.4352360258508498E-2</v>
      </c>
      <c r="S38" s="22">
        <v>78474</v>
      </c>
      <c r="T38" s="21">
        <f t="shared" si="36"/>
        <v>21.916805844928419</v>
      </c>
      <c r="U38" s="22">
        <v>0</v>
      </c>
      <c r="V38" s="21">
        <f t="shared" si="37"/>
        <v>0</v>
      </c>
      <c r="W38" s="22">
        <v>0</v>
      </c>
      <c r="X38" s="21">
        <f t="shared" si="38"/>
        <v>0</v>
      </c>
      <c r="Y38" s="22">
        <v>93585</v>
      </c>
      <c r="Z38" s="21">
        <f t="shared" si="39"/>
        <v>26.137118982052986</v>
      </c>
      <c r="AA38" s="22">
        <v>1420</v>
      </c>
      <c r="AB38" s="21">
        <f t="shared" si="40"/>
        <v>0.39658822412261835</v>
      </c>
      <c r="AC38" s="22">
        <v>0</v>
      </c>
      <c r="AD38" s="21">
        <f t="shared" si="41"/>
        <v>0</v>
      </c>
    </row>
    <row r="39" spans="1:30" s="18" customFormat="1" ht="14.1" customHeight="1">
      <c r="A39" s="50"/>
      <c r="B39" s="22">
        <v>25</v>
      </c>
      <c r="C39" s="22" t="s">
        <v>46</v>
      </c>
      <c r="D39" s="22">
        <v>7115</v>
      </c>
      <c r="E39" s="22">
        <v>2431</v>
      </c>
      <c r="F39" s="22">
        <v>10751</v>
      </c>
      <c r="G39" s="22">
        <v>168847</v>
      </c>
      <c r="H39" s="22">
        <f t="shared" si="29"/>
        <v>179598</v>
      </c>
      <c r="I39" s="22">
        <f t="shared" si="30"/>
        <v>189144</v>
      </c>
      <c r="J39" s="22">
        <f t="shared" si="31"/>
        <v>20297</v>
      </c>
      <c r="K39" s="22">
        <v>0</v>
      </c>
      <c r="L39" s="21">
        <f t="shared" si="32"/>
        <v>0</v>
      </c>
      <c r="M39" s="22">
        <v>138941</v>
      </c>
      <c r="N39" s="21">
        <f t="shared" si="33"/>
        <v>73.457788774690187</v>
      </c>
      <c r="O39" s="22">
        <v>4191</v>
      </c>
      <c r="P39" s="21">
        <f t="shared" si="34"/>
        <v>2.2157721101383072</v>
      </c>
      <c r="Q39" s="22">
        <v>1118</v>
      </c>
      <c r="R39" s="21">
        <f t="shared" si="35"/>
        <v>0.59108404178826712</v>
      </c>
      <c r="S39" s="22">
        <v>37781</v>
      </c>
      <c r="T39" s="21">
        <f t="shared" si="36"/>
        <v>19.974728249376135</v>
      </c>
      <c r="U39" s="22">
        <v>0</v>
      </c>
      <c r="V39" s="21">
        <f t="shared" si="37"/>
        <v>0</v>
      </c>
      <c r="W39" s="22">
        <v>0</v>
      </c>
      <c r="X39" s="21">
        <f t="shared" si="38"/>
        <v>0</v>
      </c>
      <c r="Y39" s="22">
        <v>5668</v>
      </c>
      <c r="Z39" s="21">
        <f t="shared" si="39"/>
        <v>2.9966586304614471</v>
      </c>
      <c r="AA39" s="22">
        <v>1445</v>
      </c>
      <c r="AB39" s="21">
        <f t="shared" si="40"/>
        <v>0.76396819354565837</v>
      </c>
      <c r="AC39" s="22">
        <v>0</v>
      </c>
      <c r="AD39" s="21">
        <f t="shared" si="41"/>
        <v>0</v>
      </c>
    </row>
    <row r="40" spans="1:30" s="18" customFormat="1" ht="14.1" customHeight="1">
      <c r="A40" s="50"/>
      <c r="B40" s="22">
        <v>59</v>
      </c>
      <c r="C40" s="22" t="s">
        <v>45</v>
      </c>
      <c r="D40" s="22">
        <v>4885</v>
      </c>
      <c r="E40" s="22">
        <v>11658</v>
      </c>
      <c r="F40" s="22">
        <v>6513</v>
      </c>
      <c r="G40" s="22">
        <v>204106</v>
      </c>
      <c r="H40" s="22">
        <f t="shared" si="29"/>
        <v>210619</v>
      </c>
      <c r="I40" s="22">
        <f t="shared" si="30"/>
        <v>227162</v>
      </c>
      <c r="J40" s="22">
        <f t="shared" si="31"/>
        <v>23056</v>
      </c>
      <c r="K40" s="22">
        <v>27437</v>
      </c>
      <c r="L40" s="21">
        <f t="shared" si="32"/>
        <v>12.078164481735501</v>
      </c>
      <c r="M40" s="22">
        <v>19691</v>
      </c>
      <c r="N40" s="21">
        <f t="shared" si="33"/>
        <v>8.6682631778202346</v>
      </c>
      <c r="O40" s="22">
        <v>0</v>
      </c>
      <c r="P40" s="21">
        <f t="shared" si="34"/>
        <v>0</v>
      </c>
      <c r="Q40" s="22">
        <v>481</v>
      </c>
      <c r="R40" s="21">
        <f t="shared" si="35"/>
        <v>0.21174316126816986</v>
      </c>
      <c r="S40" s="22">
        <v>148027</v>
      </c>
      <c r="T40" s="21">
        <f t="shared" si="36"/>
        <v>65.163627719424895</v>
      </c>
      <c r="U40" s="22">
        <v>0</v>
      </c>
      <c r="V40" s="21">
        <f t="shared" si="37"/>
        <v>0</v>
      </c>
      <c r="W40" s="22">
        <v>0</v>
      </c>
      <c r="X40" s="21">
        <f t="shared" si="38"/>
        <v>0</v>
      </c>
      <c r="Y40" s="22">
        <v>31526</v>
      </c>
      <c r="Z40" s="21">
        <f t="shared" si="39"/>
        <v>13.878201459751191</v>
      </c>
      <c r="AA40" s="22">
        <v>0</v>
      </c>
      <c r="AB40" s="21">
        <f t="shared" si="40"/>
        <v>0</v>
      </c>
      <c r="AC40" s="22">
        <v>0</v>
      </c>
      <c r="AD40" s="21">
        <f t="shared" si="41"/>
        <v>0</v>
      </c>
    </row>
    <row r="41" spans="1:30" s="18" customFormat="1" ht="14.1" customHeight="1">
      <c r="A41" s="50"/>
      <c r="B41" s="22">
        <v>66</v>
      </c>
      <c r="C41" s="22" t="s">
        <v>44</v>
      </c>
      <c r="D41" s="22">
        <v>1205</v>
      </c>
      <c r="E41" s="22">
        <v>10641</v>
      </c>
      <c r="F41" s="22">
        <v>7988</v>
      </c>
      <c r="G41" s="22">
        <v>123766</v>
      </c>
      <c r="H41" s="22">
        <f t="shared" si="29"/>
        <v>131754</v>
      </c>
      <c r="I41" s="22">
        <f t="shared" si="30"/>
        <v>143600</v>
      </c>
      <c r="J41" s="22">
        <f t="shared" si="31"/>
        <v>19834</v>
      </c>
      <c r="K41" s="22">
        <v>0</v>
      </c>
      <c r="L41" s="21">
        <f t="shared" si="32"/>
        <v>0</v>
      </c>
      <c r="M41" s="22">
        <v>28167</v>
      </c>
      <c r="N41" s="21">
        <f t="shared" si="33"/>
        <v>19.614902506963787</v>
      </c>
      <c r="O41" s="22">
        <v>3104</v>
      </c>
      <c r="P41" s="21">
        <f t="shared" si="34"/>
        <v>2.1615598885793874</v>
      </c>
      <c r="Q41" s="22">
        <v>8460</v>
      </c>
      <c r="R41" s="21">
        <f t="shared" si="35"/>
        <v>5.8913649025069637</v>
      </c>
      <c r="S41" s="22">
        <v>22240</v>
      </c>
      <c r="T41" s="21">
        <f t="shared" si="36"/>
        <v>15.487465181058496</v>
      </c>
      <c r="U41" s="22">
        <v>77</v>
      </c>
      <c r="V41" s="21">
        <f t="shared" si="37"/>
        <v>5.3621169916434543E-2</v>
      </c>
      <c r="W41" s="22">
        <v>0</v>
      </c>
      <c r="X41" s="21">
        <f t="shared" si="38"/>
        <v>0</v>
      </c>
      <c r="Y41" s="22">
        <v>81329</v>
      </c>
      <c r="Z41" s="21">
        <f t="shared" si="39"/>
        <v>56.635793871866291</v>
      </c>
      <c r="AA41" s="22">
        <v>223</v>
      </c>
      <c r="AB41" s="21">
        <f t="shared" si="40"/>
        <v>0.15529247910863508</v>
      </c>
      <c r="AC41" s="22">
        <v>0</v>
      </c>
      <c r="AD41" s="21">
        <f t="shared" si="41"/>
        <v>0</v>
      </c>
    </row>
    <row r="42" spans="1:30" s="18" customFormat="1" ht="14.1" customHeight="1">
      <c r="A42" s="50"/>
      <c r="B42" s="22">
        <v>64</v>
      </c>
      <c r="C42" s="22" t="s">
        <v>43</v>
      </c>
      <c r="D42" s="22">
        <v>3800</v>
      </c>
      <c r="E42" s="22">
        <v>3175</v>
      </c>
      <c r="F42" s="22">
        <v>0</v>
      </c>
      <c r="G42" s="22">
        <v>104129</v>
      </c>
      <c r="H42" s="22">
        <f t="shared" si="29"/>
        <v>104129</v>
      </c>
      <c r="I42" s="22">
        <f t="shared" si="30"/>
        <v>111104</v>
      </c>
      <c r="J42" s="22">
        <f t="shared" si="31"/>
        <v>6975</v>
      </c>
      <c r="K42" s="22">
        <v>0</v>
      </c>
      <c r="L42" s="21">
        <f t="shared" si="32"/>
        <v>0</v>
      </c>
      <c r="M42" s="22">
        <v>26489</v>
      </c>
      <c r="N42" s="21">
        <f t="shared" si="33"/>
        <v>23.841625864055299</v>
      </c>
      <c r="O42" s="22">
        <v>678</v>
      </c>
      <c r="P42" s="21">
        <f t="shared" si="34"/>
        <v>0.61023905529953915</v>
      </c>
      <c r="Q42" s="22">
        <v>647</v>
      </c>
      <c r="R42" s="21">
        <f t="shared" si="35"/>
        <v>0.58233726958525345</v>
      </c>
      <c r="S42" s="22">
        <v>83182</v>
      </c>
      <c r="T42" s="21">
        <f t="shared" si="36"/>
        <v>74.868591589861751</v>
      </c>
      <c r="U42" s="22">
        <v>0</v>
      </c>
      <c r="V42" s="21">
        <f t="shared" si="37"/>
        <v>0</v>
      </c>
      <c r="W42" s="22">
        <v>0</v>
      </c>
      <c r="X42" s="21">
        <f t="shared" si="38"/>
        <v>0</v>
      </c>
      <c r="Y42" s="22">
        <v>0</v>
      </c>
      <c r="Z42" s="21">
        <f t="shared" si="39"/>
        <v>0</v>
      </c>
      <c r="AA42" s="22">
        <v>108</v>
      </c>
      <c r="AB42" s="21">
        <f t="shared" si="40"/>
        <v>9.7206221198156681E-2</v>
      </c>
      <c r="AC42" s="22">
        <v>0</v>
      </c>
      <c r="AD42" s="21">
        <f t="shared" si="41"/>
        <v>0</v>
      </c>
    </row>
    <row r="43" spans="1:30" s="18" customFormat="1" ht="14.1" customHeight="1">
      <c r="A43" s="50"/>
      <c r="B43" s="22">
        <v>88</v>
      </c>
      <c r="C43" s="22" t="s">
        <v>42</v>
      </c>
      <c r="D43" s="22">
        <v>2932</v>
      </c>
      <c r="E43" s="22">
        <v>4907</v>
      </c>
      <c r="F43" s="22">
        <v>3172</v>
      </c>
      <c r="G43" s="22">
        <v>75788</v>
      </c>
      <c r="H43" s="22">
        <f t="shared" si="29"/>
        <v>78960</v>
      </c>
      <c r="I43" s="22">
        <f t="shared" si="30"/>
        <v>86799</v>
      </c>
      <c r="J43" s="22">
        <f t="shared" si="31"/>
        <v>11011</v>
      </c>
      <c r="K43" s="22">
        <v>0</v>
      </c>
      <c r="L43" s="21">
        <f t="shared" si="32"/>
        <v>0</v>
      </c>
      <c r="M43" s="22">
        <v>4817</v>
      </c>
      <c r="N43" s="21">
        <f t="shared" si="33"/>
        <v>5.5496031060265665</v>
      </c>
      <c r="O43" s="22">
        <v>0</v>
      </c>
      <c r="P43" s="21">
        <f t="shared" si="34"/>
        <v>0</v>
      </c>
      <c r="Q43" s="22">
        <v>0</v>
      </c>
      <c r="R43" s="21">
        <f t="shared" si="35"/>
        <v>0</v>
      </c>
      <c r="S43" s="22">
        <v>64909</v>
      </c>
      <c r="T43" s="21">
        <f t="shared" si="36"/>
        <v>74.780815447182576</v>
      </c>
      <c r="U43" s="22">
        <v>0</v>
      </c>
      <c r="V43" s="21">
        <f t="shared" si="37"/>
        <v>0</v>
      </c>
      <c r="W43" s="22">
        <v>0</v>
      </c>
      <c r="X43" s="21">
        <f t="shared" si="38"/>
        <v>0</v>
      </c>
      <c r="Y43" s="22">
        <v>17073</v>
      </c>
      <c r="Z43" s="21">
        <f t="shared" si="39"/>
        <v>19.669581446790861</v>
      </c>
      <c r="AA43" s="22">
        <v>0</v>
      </c>
      <c r="AB43" s="21">
        <f t="shared" si="40"/>
        <v>0</v>
      </c>
      <c r="AC43" s="22">
        <v>0</v>
      </c>
      <c r="AD43" s="21">
        <f t="shared" si="41"/>
        <v>0</v>
      </c>
    </row>
    <row r="44" spans="1:30" s="18" customFormat="1" ht="14.1" customHeight="1" thickBot="1">
      <c r="A44" s="50"/>
      <c r="B44" s="20">
        <v>52</v>
      </c>
      <c r="C44" s="20" t="s">
        <v>41</v>
      </c>
      <c r="D44" s="20">
        <v>2008</v>
      </c>
      <c r="E44" s="20">
        <v>3691</v>
      </c>
      <c r="F44" s="20">
        <v>0</v>
      </c>
      <c r="G44" s="20">
        <v>57683</v>
      </c>
      <c r="H44" s="20">
        <f t="shared" si="29"/>
        <v>57683</v>
      </c>
      <c r="I44" s="20">
        <f t="shared" si="30"/>
        <v>63382</v>
      </c>
      <c r="J44" s="20">
        <f t="shared" si="31"/>
        <v>5699</v>
      </c>
      <c r="K44" s="20">
        <v>0</v>
      </c>
      <c r="L44" s="19">
        <f t="shared" si="32"/>
        <v>0</v>
      </c>
      <c r="M44" s="20">
        <v>56998</v>
      </c>
      <c r="N44" s="19">
        <f t="shared" si="33"/>
        <v>89.9277397368338</v>
      </c>
      <c r="O44" s="20">
        <v>106</v>
      </c>
      <c r="P44" s="19">
        <f t="shared" si="34"/>
        <v>0.1672399103846518</v>
      </c>
      <c r="Q44" s="20">
        <v>0</v>
      </c>
      <c r="R44" s="19">
        <f t="shared" si="35"/>
        <v>0</v>
      </c>
      <c r="S44" s="20">
        <v>2321</v>
      </c>
      <c r="T44" s="19">
        <f t="shared" si="36"/>
        <v>3.661922943422423</v>
      </c>
      <c r="U44" s="20">
        <v>0</v>
      </c>
      <c r="V44" s="19">
        <f t="shared" si="37"/>
        <v>0</v>
      </c>
      <c r="W44" s="20">
        <v>0</v>
      </c>
      <c r="X44" s="19">
        <f t="shared" si="38"/>
        <v>0</v>
      </c>
      <c r="Y44" s="20">
        <v>3957</v>
      </c>
      <c r="Z44" s="19">
        <f t="shared" si="39"/>
        <v>6.2430974093591241</v>
      </c>
      <c r="AA44" s="20">
        <v>0</v>
      </c>
      <c r="AB44" s="19">
        <f t="shared" si="40"/>
        <v>0</v>
      </c>
      <c r="AC44" s="20">
        <v>0</v>
      </c>
      <c r="AD44" s="19">
        <f t="shared" si="41"/>
        <v>0</v>
      </c>
    </row>
    <row r="45" spans="1:30" s="3" customFormat="1" ht="14.1" customHeight="1" thickTop="1">
      <c r="A45" s="50"/>
      <c r="B45" s="17"/>
      <c r="C45" s="16" t="s">
        <v>0</v>
      </c>
      <c r="D45" s="15">
        <f t="shared" ref="D45:K45" si="42">+SUM(D37:D44)</f>
        <v>40594</v>
      </c>
      <c r="E45" s="15">
        <f t="shared" si="42"/>
        <v>106794</v>
      </c>
      <c r="F45" s="15">
        <f t="shared" si="42"/>
        <v>28424</v>
      </c>
      <c r="G45" s="15">
        <f t="shared" si="42"/>
        <v>1620005</v>
      </c>
      <c r="H45" s="15">
        <f t="shared" si="42"/>
        <v>1648429</v>
      </c>
      <c r="I45" s="15">
        <f t="shared" si="42"/>
        <v>1795817</v>
      </c>
      <c r="J45" s="15">
        <f t="shared" si="42"/>
        <v>175812</v>
      </c>
      <c r="K45" s="15">
        <f t="shared" si="42"/>
        <v>34824</v>
      </c>
      <c r="L45" s="14">
        <f t="shared" si="32"/>
        <v>1.939173089462902</v>
      </c>
      <c r="M45" s="15">
        <f>+SUM(M37:M44)</f>
        <v>674215</v>
      </c>
      <c r="N45" s="14">
        <f t="shared" si="33"/>
        <v>37.543636127734622</v>
      </c>
      <c r="O45" s="15">
        <f>+SUM(O37:O44)</f>
        <v>18321</v>
      </c>
      <c r="P45" s="14">
        <f t="shared" si="34"/>
        <v>1.0202041744788026</v>
      </c>
      <c r="Q45" s="15">
        <f>+SUM(Q37:Q44)</f>
        <v>26092</v>
      </c>
      <c r="R45" s="14">
        <f t="shared" si="35"/>
        <v>1.4529320081055028</v>
      </c>
      <c r="S45" s="15">
        <f>+SUM(S37:S44)</f>
        <v>787492</v>
      </c>
      <c r="T45" s="14">
        <f t="shared" si="36"/>
        <v>43.85146147964965</v>
      </c>
      <c r="U45" s="15">
        <f>+SUM(U37:U44)</f>
        <v>1407</v>
      </c>
      <c r="V45" s="14">
        <f t="shared" si="37"/>
        <v>7.8348740434019723E-2</v>
      </c>
      <c r="W45" s="15">
        <f>+SUM(W37:W44)</f>
        <v>0</v>
      </c>
      <c r="X45" s="14">
        <f t="shared" si="38"/>
        <v>0</v>
      </c>
      <c r="Y45" s="15">
        <f>+SUM(Y37:Y44)</f>
        <v>248389</v>
      </c>
      <c r="Z45" s="14">
        <f t="shared" si="39"/>
        <v>13.831531832029656</v>
      </c>
      <c r="AA45" s="15">
        <f>+SUM(AA37:AA44)</f>
        <v>4061</v>
      </c>
      <c r="AB45" s="14">
        <f t="shared" si="40"/>
        <v>0.22613662750714578</v>
      </c>
      <c r="AC45" s="15">
        <f>+SUM(AC37:AC44)</f>
        <v>1016</v>
      </c>
      <c r="AD45" s="14">
        <f t="shared" si="41"/>
        <v>5.65759205977001E-2</v>
      </c>
    </row>
    <row r="46" spans="1:30" s="3" customFormat="1" ht="14.1" customHeight="1">
      <c r="A46" s="50"/>
      <c r="B46" s="13"/>
      <c r="C46" s="12"/>
      <c r="D46" s="11"/>
      <c r="E46" s="11"/>
      <c r="F46" s="11"/>
      <c r="G46" s="11"/>
      <c r="H46" s="11"/>
      <c r="I46" s="11"/>
      <c r="J46" s="11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</row>
    <row r="47" spans="1:30" s="18" customFormat="1" ht="14.1" customHeight="1">
      <c r="A47" s="50" t="s">
        <v>40</v>
      </c>
      <c r="B47" s="24">
        <v>70</v>
      </c>
      <c r="C47" s="24" t="s">
        <v>39</v>
      </c>
      <c r="D47" s="24">
        <v>30661</v>
      </c>
      <c r="E47" s="24">
        <v>171483</v>
      </c>
      <c r="F47" s="24">
        <v>0</v>
      </c>
      <c r="G47" s="24">
        <v>890786</v>
      </c>
      <c r="H47" s="24">
        <f>F47+G47</f>
        <v>890786</v>
      </c>
      <c r="I47" s="24">
        <f>D47+E47+H47</f>
        <v>1092930</v>
      </c>
      <c r="J47" s="24">
        <f>D47+E47+F47</f>
        <v>202144</v>
      </c>
      <c r="K47" s="32">
        <v>48195</v>
      </c>
      <c r="L47" s="23">
        <f>K47/$I47*100</f>
        <v>4.4097060195986932</v>
      </c>
      <c r="M47" s="24">
        <v>969818</v>
      </c>
      <c r="N47" s="23">
        <f>M47/$I47*100</f>
        <v>88.735600633160402</v>
      </c>
      <c r="O47" s="24">
        <v>29530</v>
      </c>
      <c r="P47" s="23">
        <f>O47/$I47*100</f>
        <v>2.7019113758429176</v>
      </c>
      <c r="Q47" s="24">
        <v>170</v>
      </c>
      <c r="R47" s="23">
        <f>Q47/$I47*100</f>
        <v>1.5554518587649713E-2</v>
      </c>
      <c r="S47" s="24">
        <v>35147</v>
      </c>
      <c r="T47" s="23">
        <f>S47/$I47*100</f>
        <v>3.2158509694124966</v>
      </c>
      <c r="U47" s="24">
        <v>0</v>
      </c>
      <c r="V47" s="23">
        <f>U47/$I47*100</f>
        <v>0</v>
      </c>
      <c r="W47" s="24">
        <v>0</v>
      </c>
      <c r="X47" s="23">
        <f>W47/$I47*100</f>
        <v>0</v>
      </c>
      <c r="Y47" s="24">
        <v>5080</v>
      </c>
      <c r="Z47" s="23">
        <f>Y47/$I47*100</f>
        <v>0.46480561426623845</v>
      </c>
      <c r="AA47" s="24">
        <v>3391</v>
      </c>
      <c r="AB47" s="23">
        <f>AA47/$I47*100</f>
        <v>0.31026689723953044</v>
      </c>
      <c r="AC47" s="24">
        <v>1599</v>
      </c>
      <c r="AD47" s="23">
        <f>AC47/$I47*100</f>
        <v>0.14630397189206995</v>
      </c>
    </row>
    <row r="48" spans="1:30" s="18" customFormat="1" ht="14.1" customHeight="1">
      <c r="A48" s="50"/>
      <c r="B48" s="22">
        <v>83</v>
      </c>
      <c r="C48" s="22" t="s">
        <v>38</v>
      </c>
      <c r="D48" s="22">
        <v>4811</v>
      </c>
      <c r="E48" s="22">
        <v>15583</v>
      </c>
      <c r="F48" s="22">
        <v>0</v>
      </c>
      <c r="G48" s="22">
        <v>183557</v>
      </c>
      <c r="H48" s="22">
        <f>F48+G48</f>
        <v>183557</v>
      </c>
      <c r="I48" s="22">
        <f>D48+E48+H48</f>
        <v>203951</v>
      </c>
      <c r="J48" s="22">
        <f>D48+E48+F48</f>
        <v>20394</v>
      </c>
      <c r="K48" s="22">
        <v>0</v>
      </c>
      <c r="L48" s="21">
        <f>K48/$I48*100</f>
        <v>0</v>
      </c>
      <c r="M48" s="22">
        <v>180064</v>
      </c>
      <c r="N48" s="21">
        <f>M48/$I48*100</f>
        <v>88.287873067550535</v>
      </c>
      <c r="O48" s="22">
        <v>6620</v>
      </c>
      <c r="P48" s="21">
        <f>O48/$I48*100</f>
        <v>3.2458776863070056</v>
      </c>
      <c r="Q48" s="22">
        <v>0</v>
      </c>
      <c r="R48" s="21">
        <f>Q48/$I48*100</f>
        <v>0</v>
      </c>
      <c r="S48" s="22">
        <v>3671</v>
      </c>
      <c r="T48" s="21">
        <f>S48/$I48*100</f>
        <v>1.7999421429657123</v>
      </c>
      <c r="U48" s="22">
        <v>0</v>
      </c>
      <c r="V48" s="21">
        <f>U48/$I48*100</f>
        <v>0</v>
      </c>
      <c r="W48" s="22">
        <v>0</v>
      </c>
      <c r="X48" s="21">
        <f>W48/$I48*100</f>
        <v>0</v>
      </c>
      <c r="Y48" s="22">
        <v>12848</v>
      </c>
      <c r="Z48" s="21">
        <f>Y48/$I48*100</f>
        <v>6.2995523434550451</v>
      </c>
      <c r="AA48" s="22">
        <v>748</v>
      </c>
      <c r="AB48" s="21">
        <f>AA48/$I48*100</f>
        <v>0.36675475972169785</v>
      </c>
      <c r="AC48" s="22">
        <v>0</v>
      </c>
      <c r="AD48" s="21">
        <f>AC48/$I48*100</f>
        <v>0</v>
      </c>
    </row>
    <row r="49" spans="1:30" s="18" customFormat="1" ht="14.1" customHeight="1" thickBot="1">
      <c r="A49" s="50"/>
      <c r="B49" s="20">
        <v>76</v>
      </c>
      <c r="C49" s="20" t="s">
        <v>37</v>
      </c>
      <c r="D49" s="20">
        <v>5147</v>
      </c>
      <c r="E49" s="20">
        <v>4260</v>
      </c>
      <c r="F49" s="20">
        <v>0</v>
      </c>
      <c r="G49" s="20">
        <v>88630</v>
      </c>
      <c r="H49" s="20">
        <f>F49+G49</f>
        <v>88630</v>
      </c>
      <c r="I49" s="20">
        <f>D49+E49+H49</f>
        <v>98037</v>
      </c>
      <c r="J49" s="20">
        <f>D49+E49+F49</f>
        <v>9407</v>
      </c>
      <c r="K49" s="20">
        <v>0</v>
      </c>
      <c r="L49" s="19">
        <f>K49/$I49*100</f>
        <v>0</v>
      </c>
      <c r="M49" s="20">
        <v>65750</v>
      </c>
      <c r="N49" s="19">
        <f>M49/$I49*100</f>
        <v>67.066515703254893</v>
      </c>
      <c r="O49" s="20">
        <v>166</v>
      </c>
      <c r="P49" s="19">
        <f>O49/$I49*100</f>
        <v>0.16932382671848384</v>
      </c>
      <c r="Q49" s="20">
        <v>0</v>
      </c>
      <c r="R49" s="19">
        <f>Q49/$I49*100</f>
        <v>0</v>
      </c>
      <c r="S49" s="20">
        <v>25336</v>
      </c>
      <c r="T49" s="19">
        <f>S49/$I49*100</f>
        <v>25.843304058671723</v>
      </c>
      <c r="U49" s="20">
        <v>0</v>
      </c>
      <c r="V49" s="19">
        <f>U49/$I49*100</f>
        <v>0</v>
      </c>
      <c r="W49" s="20">
        <v>0</v>
      </c>
      <c r="X49" s="19">
        <f>W49/$I49*100</f>
        <v>0</v>
      </c>
      <c r="Y49" s="20">
        <v>6611</v>
      </c>
      <c r="Z49" s="19">
        <f>Y49/$I49*100</f>
        <v>6.743372400216245</v>
      </c>
      <c r="AA49" s="20">
        <v>174</v>
      </c>
      <c r="AB49" s="19">
        <f>AA49/$I49*100</f>
        <v>0.17748401113865173</v>
      </c>
      <c r="AC49" s="20">
        <v>0</v>
      </c>
      <c r="AD49" s="19">
        <f>AC49/$I49*100</f>
        <v>0</v>
      </c>
    </row>
    <row r="50" spans="1:30" s="3" customFormat="1" ht="14.1" customHeight="1" thickTop="1">
      <c r="A50" s="50"/>
      <c r="B50" s="17"/>
      <c r="C50" s="16" t="s">
        <v>0</v>
      </c>
      <c r="D50" s="15">
        <f t="shared" ref="D50:K50" si="43">+SUM(D47:D49)</f>
        <v>40619</v>
      </c>
      <c r="E50" s="15">
        <f t="shared" si="43"/>
        <v>191326</v>
      </c>
      <c r="F50" s="15">
        <f t="shared" si="43"/>
        <v>0</v>
      </c>
      <c r="G50" s="15">
        <f t="shared" si="43"/>
        <v>1162973</v>
      </c>
      <c r="H50" s="15">
        <f t="shared" si="43"/>
        <v>1162973</v>
      </c>
      <c r="I50" s="15">
        <f t="shared" si="43"/>
        <v>1394918</v>
      </c>
      <c r="J50" s="15">
        <f t="shared" si="43"/>
        <v>231945</v>
      </c>
      <c r="K50" s="15">
        <f t="shared" si="43"/>
        <v>48195</v>
      </c>
      <c r="L50" s="14">
        <f>K50/$I50*100</f>
        <v>3.4550418017403177</v>
      </c>
      <c r="M50" s="15">
        <f>+SUM(M47:M49)</f>
        <v>1215632</v>
      </c>
      <c r="N50" s="14">
        <f>M50/$I50*100</f>
        <v>87.147201484244945</v>
      </c>
      <c r="O50" s="15">
        <f>+SUM(O47:O49)</f>
        <v>36316</v>
      </c>
      <c r="P50" s="14">
        <f>O50/$I50*100</f>
        <v>2.6034505254072284</v>
      </c>
      <c r="Q50" s="15">
        <f>+SUM(Q47:Q49)</f>
        <v>170</v>
      </c>
      <c r="R50" s="14">
        <f>Q50/$I50*100</f>
        <v>1.2187096302434983E-2</v>
      </c>
      <c r="S50" s="15">
        <f>+SUM(S47:S49)</f>
        <v>64154</v>
      </c>
      <c r="T50" s="14">
        <f>S50/$I50*100</f>
        <v>4.5991233893318464</v>
      </c>
      <c r="U50" s="15">
        <f>+SUM(U47:U49)</f>
        <v>0</v>
      </c>
      <c r="V50" s="14">
        <f>U50/$I50*100</f>
        <v>0</v>
      </c>
      <c r="W50" s="15">
        <f>+SUM(W47:W49)</f>
        <v>0</v>
      </c>
      <c r="X50" s="14">
        <f>W50/$I50*100</f>
        <v>0</v>
      </c>
      <c r="Y50" s="15">
        <f>+SUM(Y47:Y49)</f>
        <v>24539</v>
      </c>
      <c r="Z50" s="14">
        <f>Y50/$I50*100</f>
        <v>1.7591715068556002</v>
      </c>
      <c r="AA50" s="15">
        <f>+SUM(AA47:AA49)</f>
        <v>4313</v>
      </c>
      <c r="AB50" s="14">
        <f>AA50/$I50*100</f>
        <v>0.30919380207295338</v>
      </c>
      <c r="AC50" s="15">
        <f>+SUM(AC47:AC49)</f>
        <v>1599</v>
      </c>
      <c r="AD50" s="14">
        <f>AC50/$I50*100</f>
        <v>0.11463039404466786</v>
      </c>
    </row>
    <row r="51" spans="1:30" s="3" customFormat="1" ht="14.1" customHeight="1">
      <c r="A51" s="50"/>
      <c r="B51" s="13"/>
      <c r="C51" s="12"/>
      <c r="D51" s="11"/>
      <c r="E51" s="11"/>
      <c r="F51" s="11"/>
      <c r="G51" s="11"/>
      <c r="H51" s="11"/>
      <c r="I51" s="11"/>
      <c r="J51" s="11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11"/>
      <c r="AD51" s="10"/>
    </row>
    <row r="52" spans="1:30" s="18" customFormat="1" ht="14.1" customHeight="1" thickBot="1">
      <c r="A52" s="50" t="s">
        <v>36</v>
      </c>
      <c r="B52" s="26">
        <v>20</v>
      </c>
      <c r="C52" s="26" t="s">
        <v>35</v>
      </c>
      <c r="D52" s="26">
        <v>1994</v>
      </c>
      <c r="E52" s="26">
        <v>6117</v>
      </c>
      <c r="F52" s="26">
        <v>0</v>
      </c>
      <c r="G52" s="26">
        <v>84598</v>
      </c>
      <c r="H52" s="26">
        <f>F52+G52</f>
        <v>84598</v>
      </c>
      <c r="I52" s="26">
        <f>D52+E52+H52</f>
        <v>92709</v>
      </c>
      <c r="J52" s="26">
        <f>D52+E52+F52</f>
        <v>8111</v>
      </c>
      <c r="K52" s="26">
        <v>500</v>
      </c>
      <c r="L52" s="31">
        <f>K52/$I52*100</f>
        <v>0.5393219644263233</v>
      </c>
      <c r="M52" s="26">
        <v>46348</v>
      </c>
      <c r="N52" s="31">
        <f>M52/$I52*100</f>
        <v>49.992988814462457</v>
      </c>
      <c r="O52" s="26">
        <v>2454</v>
      </c>
      <c r="P52" s="31">
        <f>O52/$I52*100</f>
        <v>2.6469922014043945</v>
      </c>
      <c r="Q52" s="26">
        <v>1016</v>
      </c>
      <c r="R52" s="31">
        <f>Q52/$I52*100</f>
        <v>1.0959022317142888</v>
      </c>
      <c r="S52" s="26">
        <v>31146</v>
      </c>
      <c r="T52" s="31">
        <f>S52/$I52*100</f>
        <v>33.595443808044529</v>
      </c>
      <c r="U52" s="26">
        <v>466</v>
      </c>
      <c r="V52" s="31">
        <f>U52/$I52*100</f>
        <v>0.50264807084533325</v>
      </c>
      <c r="W52" s="26">
        <v>0</v>
      </c>
      <c r="X52" s="31">
        <f>W52/$I52*100</f>
        <v>0</v>
      </c>
      <c r="Y52" s="26">
        <v>9322</v>
      </c>
      <c r="Z52" s="31">
        <f>Y52/$I52*100</f>
        <v>10.055118704764372</v>
      </c>
      <c r="AA52" s="26">
        <v>918</v>
      </c>
      <c r="AB52" s="31">
        <f>AA52/$I52*100</f>
        <v>0.99019512668672949</v>
      </c>
      <c r="AC52" s="26">
        <v>539</v>
      </c>
      <c r="AD52" s="31">
        <f>AC52/$I52*100</f>
        <v>0.58138907765157644</v>
      </c>
    </row>
    <row r="53" spans="1:30" s="3" customFormat="1" ht="14.1" customHeight="1" thickTop="1">
      <c r="A53" s="50"/>
      <c r="B53" s="17"/>
      <c r="C53" s="16" t="s">
        <v>0</v>
      </c>
      <c r="D53" s="15">
        <f t="shared" ref="D53:K53" si="44">+SUM(D52:D52)</f>
        <v>1994</v>
      </c>
      <c r="E53" s="15">
        <f t="shared" si="44"/>
        <v>6117</v>
      </c>
      <c r="F53" s="15">
        <f t="shared" si="44"/>
        <v>0</v>
      </c>
      <c r="G53" s="15">
        <f t="shared" si="44"/>
        <v>84598</v>
      </c>
      <c r="H53" s="15">
        <f t="shared" si="44"/>
        <v>84598</v>
      </c>
      <c r="I53" s="15">
        <f t="shared" si="44"/>
        <v>92709</v>
      </c>
      <c r="J53" s="15">
        <f t="shared" si="44"/>
        <v>8111</v>
      </c>
      <c r="K53" s="15">
        <f t="shared" si="44"/>
        <v>500</v>
      </c>
      <c r="L53" s="14">
        <f>K53/$I53*100</f>
        <v>0.5393219644263233</v>
      </c>
      <c r="M53" s="15">
        <f>+SUM(M52:M52)</f>
        <v>46348</v>
      </c>
      <c r="N53" s="14">
        <f>M53/$I53*100</f>
        <v>49.992988814462457</v>
      </c>
      <c r="O53" s="15">
        <f>+SUM(O52:O52)</f>
        <v>2454</v>
      </c>
      <c r="P53" s="14">
        <f>O53/$I53*100</f>
        <v>2.6469922014043945</v>
      </c>
      <c r="Q53" s="15">
        <f>+SUM(Q52:Q52)</f>
        <v>1016</v>
      </c>
      <c r="R53" s="14">
        <f>Q53/$I53*100</f>
        <v>1.0959022317142888</v>
      </c>
      <c r="S53" s="15">
        <f>+SUM(S52:S52)</f>
        <v>31146</v>
      </c>
      <c r="T53" s="14">
        <f>S53/$I53*100</f>
        <v>33.595443808044529</v>
      </c>
      <c r="U53" s="15">
        <f>+SUM(U52:U52)</f>
        <v>466</v>
      </c>
      <c r="V53" s="14">
        <f>U53/$I53*100</f>
        <v>0.50264807084533325</v>
      </c>
      <c r="W53" s="15">
        <f>+SUM(W52:W52)</f>
        <v>0</v>
      </c>
      <c r="X53" s="14">
        <f>W53/$I53*100</f>
        <v>0</v>
      </c>
      <c r="Y53" s="15">
        <f>+SUM(Y52:Y52)</f>
        <v>9322</v>
      </c>
      <c r="Z53" s="14">
        <f>Y53/$I53*100</f>
        <v>10.055118704764372</v>
      </c>
      <c r="AA53" s="15">
        <f>+SUM(AA52:AA52)</f>
        <v>918</v>
      </c>
      <c r="AB53" s="14">
        <f>AA53/$I53*100</f>
        <v>0.99019512668672949</v>
      </c>
      <c r="AC53" s="15">
        <f>+SUM(AC52:AC52)</f>
        <v>539</v>
      </c>
      <c r="AD53" s="14">
        <f>AC53/$I53*100</f>
        <v>0.58138907765157644</v>
      </c>
    </row>
    <row r="54" spans="1:30" s="3" customFormat="1" ht="14.1" customHeight="1">
      <c r="A54" s="50"/>
      <c r="B54" s="13"/>
      <c r="C54" s="12"/>
      <c r="D54" s="11"/>
      <c r="E54" s="11"/>
      <c r="F54" s="11"/>
      <c r="G54" s="11"/>
      <c r="H54" s="11"/>
      <c r="I54" s="11"/>
      <c r="J54" s="11"/>
      <c r="K54" s="11"/>
      <c r="L54" s="10"/>
      <c r="M54" s="11"/>
      <c r="N54" s="10"/>
      <c r="O54" s="11"/>
      <c r="P54" s="10"/>
      <c r="Q54" s="11"/>
      <c r="R54" s="10"/>
      <c r="S54" s="11"/>
      <c r="T54" s="10"/>
      <c r="U54" s="11"/>
      <c r="V54" s="10"/>
      <c r="W54" s="11"/>
      <c r="X54" s="10"/>
      <c r="Y54" s="11"/>
      <c r="Z54" s="10"/>
      <c r="AA54" s="11"/>
      <c r="AB54" s="10"/>
      <c r="AC54" s="11"/>
      <c r="AD54" s="10"/>
    </row>
    <row r="55" spans="1:30" s="18" customFormat="1" ht="14.1" customHeight="1">
      <c r="A55" s="50" t="s">
        <v>34</v>
      </c>
      <c r="B55" s="24">
        <v>4</v>
      </c>
      <c r="C55" s="24" t="s">
        <v>33</v>
      </c>
      <c r="D55" s="24">
        <v>0</v>
      </c>
      <c r="E55" s="24">
        <v>12798</v>
      </c>
      <c r="F55" s="24">
        <v>63560</v>
      </c>
      <c r="G55" s="24">
        <v>1244154</v>
      </c>
      <c r="H55" s="24">
        <f t="shared" ref="H55:H64" si="45">F55+G55</f>
        <v>1307714</v>
      </c>
      <c r="I55" s="24">
        <f t="shared" ref="I55:I64" si="46">D55+E55+H55</f>
        <v>1320512</v>
      </c>
      <c r="J55" s="24">
        <f t="shared" ref="J55:J64" si="47">D55+E55+F55</f>
        <v>76358</v>
      </c>
      <c r="K55" s="24">
        <v>16702</v>
      </c>
      <c r="L55" s="23">
        <f t="shared" ref="L55:L65" si="48">K55/$I55*100</f>
        <v>1.26481243638831</v>
      </c>
      <c r="M55" s="24">
        <v>1012973</v>
      </c>
      <c r="N55" s="23">
        <f t="shared" ref="N55:N65" si="49">M55/$I55*100</f>
        <v>76.710624363883099</v>
      </c>
      <c r="O55" s="24">
        <v>17004</v>
      </c>
      <c r="P55" s="23">
        <f t="shared" ref="P55:P65" si="50">O55/$I55*100</f>
        <v>1.2876823535113653</v>
      </c>
      <c r="Q55" s="24">
        <v>1218</v>
      </c>
      <c r="R55" s="23">
        <f t="shared" ref="R55:R65" si="51">Q55/$I55*100</f>
        <v>9.223695051616343E-2</v>
      </c>
      <c r="S55" s="24">
        <v>170550</v>
      </c>
      <c r="T55" s="23">
        <f t="shared" ref="T55:T65" si="52">S55/$I55*100</f>
        <v>12.915444918334707</v>
      </c>
      <c r="U55" s="24">
        <v>0</v>
      </c>
      <c r="V55" s="23">
        <f t="shared" ref="V55:V65" si="53">U55/$I55*100</f>
        <v>0</v>
      </c>
      <c r="W55" s="24">
        <v>0</v>
      </c>
      <c r="X55" s="23">
        <f t="shared" ref="X55:X65" si="54">W55/$I55*100</f>
        <v>0</v>
      </c>
      <c r="Y55" s="24">
        <v>98348</v>
      </c>
      <c r="Z55" s="23">
        <f t="shared" ref="Z55:Z65" si="55">Y55/$I55*100</f>
        <v>7.4477172490670291</v>
      </c>
      <c r="AA55" s="24">
        <v>2927</v>
      </c>
      <c r="AB55" s="23">
        <f t="shared" ref="AB55:AB65" si="56">AA55/$I55*100</f>
        <v>0.22165644840789028</v>
      </c>
      <c r="AC55" s="24">
        <v>790</v>
      </c>
      <c r="AD55" s="23">
        <f t="shared" ref="AD55:AD65" si="57">AC55/$I55*100</f>
        <v>5.9825279891436052E-2</v>
      </c>
    </row>
    <row r="56" spans="1:30" s="18" customFormat="1" ht="14.1" customHeight="1">
      <c r="A56" s="50"/>
      <c r="B56" s="22">
        <v>41</v>
      </c>
      <c r="C56" s="22" t="s">
        <v>32</v>
      </c>
      <c r="D56" s="22">
        <v>15803</v>
      </c>
      <c r="E56" s="22">
        <v>24520</v>
      </c>
      <c r="F56" s="22">
        <v>0</v>
      </c>
      <c r="G56" s="22">
        <v>176750</v>
      </c>
      <c r="H56" s="22">
        <f t="shared" si="45"/>
        <v>176750</v>
      </c>
      <c r="I56" s="22">
        <f t="shared" si="46"/>
        <v>217073</v>
      </c>
      <c r="J56" s="22">
        <f t="shared" si="47"/>
        <v>40323</v>
      </c>
      <c r="K56" s="22">
        <v>0</v>
      </c>
      <c r="L56" s="21">
        <f t="shared" si="48"/>
        <v>0</v>
      </c>
      <c r="M56" s="22">
        <v>133365</v>
      </c>
      <c r="N56" s="21">
        <f t="shared" si="49"/>
        <v>61.437857310674296</v>
      </c>
      <c r="O56" s="22">
        <v>1022</v>
      </c>
      <c r="P56" s="21">
        <f t="shared" si="50"/>
        <v>0.47080935906354088</v>
      </c>
      <c r="Q56" s="22">
        <v>943</v>
      </c>
      <c r="R56" s="21">
        <f t="shared" si="51"/>
        <v>0.43441607201264087</v>
      </c>
      <c r="S56" s="22">
        <v>32796</v>
      </c>
      <c r="T56" s="21">
        <f t="shared" si="52"/>
        <v>15.10828154583942</v>
      </c>
      <c r="U56" s="22">
        <v>0</v>
      </c>
      <c r="V56" s="21">
        <f t="shared" si="53"/>
        <v>0</v>
      </c>
      <c r="W56" s="22">
        <v>0</v>
      </c>
      <c r="X56" s="21">
        <f t="shared" si="54"/>
        <v>0</v>
      </c>
      <c r="Y56" s="22">
        <v>45911</v>
      </c>
      <c r="Z56" s="21">
        <f t="shared" si="55"/>
        <v>21.150027870808437</v>
      </c>
      <c r="AA56" s="22">
        <v>515</v>
      </c>
      <c r="AB56" s="21">
        <f t="shared" si="56"/>
        <v>0.23724737761029702</v>
      </c>
      <c r="AC56" s="22">
        <v>2521</v>
      </c>
      <c r="AD56" s="21">
        <f t="shared" si="57"/>
        <v>1.1613604639913762</v>
      </c>
    </row>
    <row r="57" spans="1:30" s="18" customFormat="1" ht="14.1" customHeight="1">
      <c r="A57" s="50"/>
      <c r="B57" s="22">
        <v>47</v>
      </c>
      <c r="C57" s="22" t="s">
        <v>31</v>
      </c>
      <c r="D57" s="22">
        <v>6208</v>
      </c>
      <c r="E57" s="22">
        <v>17604</v>
      </c>
      <c r="F57" s="22">
        <v>0</v>
      </c>
      <c r="G57" s="22">
        <v>86097</v>
      </c>
      <c r="H57" s="22">
        <f t="shared" si="45"/>
        <v>86097</v>
      </c>
      <c r="I57" s="22">
        <f t="shared" si="46"/>
        <v>109909</v>
      </c>
      <c r="J57" s="22">
        <f t="shared" si="47"/>
        <v>23812</v>
      </c>
      <c r="K57" s="22">
        <v>0</v>
      </c>
      <c r="L57" s="21">
        <f t="shared" si="48"/>
        <v>0</v>
      </c>
      <c r="M57" s="22">
        <v>54777</v>
      </c>
      <c r="N57" s="21">
        <f t="shared" si="49"/>
        <v>49.838502761375317</v>
      </c>
      <c r="O57" s="22">
        <v>6464</v>
      </c>
      <c r="P57" s="21">
        <f t="shared" si="50"/>
        <v>5.881229016732024</v>
      </c>
      <c r="Q57" s="22">
        <v>246</v>
      </c>
      <c r="R57" s="21">
        <f t="shared" si="51"/>
        <v>0.22382152507983877</v>
      </c>
      <c r="S57" s="22">
        <v>21641</v>
      </c>
      <c r="T57" s="21">
        <f t="shared" si="52"/>
        <v>19.689925301840614</v>
      </c>
      <c r="U57" s="22">
        <v>0</v>
      </c>
      <c r="V57" s="21">
        <f t="shared" si="53"/>
        <v>0</v>
      </c>
      <c r="W57" s="22">
        <v>0</v>
      </c>
      <c r="X57" s="21">
        <f t="shared" si="54"/>
        <v>0</v>
      </c>
      <c r="Y57" s="22">
        <v>22641</v>
      </c>
      <c r="Z57" s="21">
        <f t="shared" si="55"/>
        <v>20.599768899726136</v>
      </c>
      <c r="AA57" s="22">
        <v>743</v>
      </c>
      <c r="AB57" s="21">
        <f t="shared" si="56"/>
        <v>0.67601379322894395</v>
      </c>
      <c r="AC57" s="22">
        <v>3397</v>
      </c>
      <c r="AD57" s="21">
        <f t="shared" si="57"/>
        <v>3.0907387020171235</v>
      </c>
    </row>
    <row r="58" spans="1:30" s="18" customFormat="1" ht="14.1" customHeight="1">
      <c r="A58" s="50"/>
      <c r="B58" s="22">
        <v>19</v>
      </c>
      <c r="C58" s="22" t="s">
        <v>30</v>
      </c>
      <c r="D58" s="22">
        <v>11162</v>
      </c>
      <c r="E58" s="22">
        <v>3918</v>
      </c>
      <c r="F58" s="22">
        <v>0</v>
      </c>
      <c r="G58" s="22">
        <v>114972</v>
      </c>
      <c r="H58" s="22">
        <f t="shared" si="45"/>
        <v>114972</v>
      </c>
      <c r="I58" s="22">
        <f t="shared" si="46"/>
        <v>130052</v>
      </c>
      <c r="J58" s="22">
        <f t="shared" si="47"/>
        <v>15080</v>
      </c>
      <c r="K58" s="22">
        <v>15</v>
      </c>
      <c r="L58" s="21">
        <f t="shared" si="48"/>
        <v>1.1533847999261833E-2</v>
      </c>
      <c r="M58" s="22">
        <v>53026</v>
      </c>
      <c r="N58" s="21">
        <f t="shared" si="49"/>
        <v>40.772921600590536</v>
      </c>
      <c r="O58" s="22">
        <v>6588</v>
      </c>
      <c r="P58" s="21">
        <f t="shared" si="50"/>
        <v>5.0656660412757972</v>
      </c>
      <c r="Q58" s="22">
        <v>3122</v>
      </c>
      <c r="R58" s="21">
        <f t="shared" si="51"/>
        <v>2.4005782302463632</v>
      </c>
      <c r="S58" s="22">
        <v>59787</v>
      </c>
      <c r="T58" s="21">
        <f t="shared" si="52"/>
        <v>45.971611355457817</v>
      </c>
      <c r="U58" s="22">
        <v>0</v>
      </c>
      <c r="V58" s="21">
        <f t="shared" si="53"/>
        <v>0</v>
      </c>
      <c r="W58" s="22">
        <v>0</v>
      </c>
      <c r="X58" s="21">
        <f t="shared" si="54"/>
        <v>0</v>
      </c>
      <c r="Y58" s="22">
        <v>5724</v>
      </c>
      <c r="Z58" s="21">
        <f t="shared" si="55"/>
        <v>4.4013163965183155</v>
      </c>
      <c r="AA58" s="22">
        <v>10</v>
      </c>
      <c r="AB58" s="21">
        <f t="shared" si="56"/>
        <v>7.6892319995078891E-3</v>
      </c>
      <c r="AC58" s="22">
        <v>1780</v>
      </c>
      <c r="AD58" s="21">
        <f t="shared" si="57"/>
        <v>1.3686832959124045</v>
      </c>
    </row>
    <row r="59" spans="1:30" s="18" customFormat="1" ht="14.1" customHeight="1">
      <c r="A59" s="50"/>
      <c r="B59" s="22">
        <v>46</v>
      </c>
      <c r="C59" s="22" t="s">
        <v>29</v>
      </c>
      <c r="D59" s="22">
        <v>18728</v>
      </c>
      <c r="E59" s="22">
        <v>50187</v>
      </c>
      <c r="F59" s="22">
        <v>3285</v>
      </c>
      <c r="G59" s="22">
        <v>509372</v>
      </c>
      <c r="H59" s="22">
        <f t="shared" si="45"/>
        <v>512657</v>
      </c>
      <c r="I59" s="22">
        <f t="shared" si="46"/>
        <v>581572</v>
      </c>
      <c r="J59" s="22">
        <f t="shared" si="47"/>
        <v>72200</v>
      </c>
      <c r="K59" s="22">
        <v>5041</v>
      </c>
      <c r="L59" s="21">
        <f t="shared" si="48"/>
        <v>0.86678863494115943</v>
      </c>
      <c r="M59" s="22">
        <v>378807</v>
      </c>
      <c r="N59" s="21">
        <f t="shared" si="49"/>
        <v>65.135013377535373</v>
      </c>
      <c r="O59" s="22">
        <v>24560</v>
      </c>
      <c r="P59" s="21">
        <f t="shared" si="50"/>
        <v>4.2230368724766665</v>
      </c>
      <c r="Q59" s="22">
        <v>177</v>
      </c>
      <c r="R59" s="21">
        <f t="shared" si="51"/>
        <v>3.0434752704738194E-2</v>
      </c>
      <c r="S59" s="22">
        <v>119987</v>
      </c>
      <c r="T59" s="21">
        <f t="shared" si="52"/>
        <v>20.631495326460008</v>
      </c>
      <c r="U59" s="22">
        <v>0</v>
      </c>
      <c r="V59" s="21">
        <f t="shared" si="53"/>
        <v>0</v>
      </c>
      <c r="W59" s="22">
        <v>0</v>
      </c>
      <c r="X59" s="21">
        <f t="shared" si="54"/>
        <v>0</v>
      </c>
      <c r="Y59" s="22">
        <v>49033</v>
      </c>
      <c r="Z59" s="21">
        <f t="shared" si="55"/>
        <v>8.4311142902340563</v>
      </c>
      <c r="AA59" s="22">
        <v>3878</v>
      </c>
      <c r="AB59" s="21">
        <f t="shared" si="56"/>
        <v>0.66681339541793616</v>
      </c>
      <c r="AC59" s="22">
        <v>89</v>
      </c>
      <c r="AD59" s="21">
        <f t="shared" si="57"/>
        <v>1.5303350230066095E-2</v>
      </c>
    </row>
    <row r="60" spans="1:30" s="18" customFormat="1" ht="14.1" customHeight="1">
      <c r="A60" s="50"/>
      <c r="B60" s="22">
        <v>34</v>
      </c>
      <c r="C60" s="22" t="s">
        <v>28</v>
      </c>
      <c r="D60" s="22">
        <v>2366</v>
      </c>
      <c r="E60" s="22">
        <v>15910</v>
      </c>
      <c r="F60" s="22">
        <v>7014</v>
      </c>
      <c r="G60" s="22">
        <v>361257</v>
      </c>
      <c r="H60" s="22">
        <f t="shared" si="45"/>
        <v>368271</v>
      </c>
      <c r="I60" s="22">
        <f t="shared" si="46"/>
        <v>386547</v>
      </c>
      <c r="J60" s="22">
        <f t="shared" si="47"/>
        <v>25290</v>
      </c>
      <c r="K60" s="22">
        <v>0</v>
      </c>
      <c r="L60" s="21">
        <f t="shared" si="48"/>
        <v>0</v>
      </c>
      <c r="M60" s="22">
        <v>185853</v>
      </c>
      <c r="N60" s="21">
        <f t="shared" si="49"/>
        <v>48.080311061785501</v>
      </c>
      <c r="O60" s="22">
        <v>9067</v>
      </c>
      <c r="P60" s="21">
        <f t="shared" si="50"/>
        <v>2.345639728157249</v>
      </c>
      <c r="Q60" s="22">
        <v>0</v>
      </c>
      <c r="R60" s="21">
        <f t="shared" si="51"/>
        <v>0</v>
      </c>
      <c r="S60" s="22">
        <v>157026</v>
      </c>
      <c r="T60" s="21">
        <f t="shared" si="52"/>
        <v>40.622744452809101</v>
      </c>
      <c r="U60" s="22">
        <v>0</v>
      </c>
      <c r="V60" s="21">
        <f t="shared" si="53"/>
        <v>0</v>
      </c>
      <c r="W60" s="22">
        <v>0</v>
      </c>
      <c r="X60" s="21">
        <f t="shared" si="54"/>
        <v>0</v>
      </c>
      <c r="Y60" s="22">
        <v>33519</v>
      </c>
      <c r="Z60" s="21">
        <f t="shared" si="55"/>
        <v>8.6713905424178694</v>
      </c>
      <c r="AA60" s="22">
        <v>607</v>
      </c>
      <c r="AB60" s="21">
        <f t="shared" si="56"/>
        <v>0.15703135711828056</v>
      </c>
      <c r="AC60" s="22">
        <v>475</v>
      </c>
      <c r="AD60" s="21">
        <f t="shared" si="57"/>
        <v>0.12288285771199881</v>
      </c>
    </row>
    <row r="61" spans="1:30" s="18" customFormat="1" ht="14.1" customHeight="1">
      <c r="A61" s="50"/>
      <c r="B61" s="22">
        <v>51</v>
      </c>
      <c r="C61" s="22" t="s">
        <v>27</v>
      </c>
      <c r="D61" s="22">
        <v>0</v>
      </c>
      <c r="E61" s="22">
        <v>15404</v>
      </c>
      <c r="F61" s="22">
        <v>0</v>
      </c>
      <c r="G61" s="22">
        <v>103440</v>
      </c>
      <c r="H61" s="22">
        <f t="shared" si="45"/>
        <v>103440</v>
      </c>
      <c r="I61" s="22">
        <f t="shared" si="46"/>
        <v>118844</v>
      </c>
      <c r="J61" s="22">
        <f t="shared" si="47"/>
        <v>15404</v>
      </c>
      <c r="K61" s="22">
        <v>398</v>
      </c>
      <c r="L61" s="21">
        <f t="shared" si="48"/>
        <v>0.33489280064622534</v>
      </c>
      <c r="M61" s="22">
        <v>52597</v>
      </c>
      <c r="N61" s="21">
        <f t="shared" si="49"/>
        <v>44.257177476355558</v>
      </c>
      <c r="O61" s="22">
        <v>8055</v>
      </c>
      <c r="P61" s="21">
        <f t="shared" si="50"/>
        <v>6.7777927366968456</v>
      </c>
      <c r="Q61" s="22">
        <v>0</v>
      </c>
      <c r="R61" s="21">
        <f t="shared" si="51"/>
        <v>0</v>
      </c>
      <c r="S61" s="22">
        <v>21477</v>
      </c>
      <c r="T61" s="21">
        <f t="shared" si="52"/>
        <v>18.071589646932111</v>
      </c>
      <c r="U61" s="22">
        <v>0</v>
      </c>
      <c r="V61" s="21">
        <f t="shared" si="53"/>
        <v>0</v>
      </c>
      <c r="W61" s="22">
        <v>0</v>
      </c>
      <c r="X61" s="21">
        <f t="shared" si="54"/>
        <v>0</v>
      </c>
      <c r="Y61" s="22">
        <v>35099</v>
      </c>
      <c r="Z61" s="21">
        <f t="shared" si="55"/>
        <v>29.533674396688099</v>
      </c>
      <c r="AA61" s="22">
        <v>6</v>
      </c>
      <c r="AB61" s="21">
        <f t="shared" si="56"/>
        <v>5.048635185621487E-3</v>
      </c>
      <c r="AC61" s="22">
        <v>1212</v>
      </c>
      <c r="AD61" s="21">
        <f t="shared" si="57"/>
        <v>1.0198243074955404</v>
      </c>
    </row>
    <row r="62" spans="1:30" s="18" customFormat="1" ht="14.1" customHeight="1">
      <c r="A62" s="50"/>
      <c r="B62" s="22">
        <v>73</v>
      </c>
      <c r="C62" s="22" t="s">
        <v>26</v>
      </c>
      <c r="D62" s="22">
        <v>260</v>
      </c>
      <c r="E62" s="22">
        <v>2820</v>
      </c>
      <c r="F62" s="22">
        <v>3422</v>
      </c>
      <c r="G62" s="22">
        <v>73015</v>
      </c>
      <c r="H62" s="22">
        <f t="shared" si="45"/>
        <v>76437</v>
      </c>
      <c r="I62" s="22">
        <f t="shared" si="46"/>
        <v>79517</v>
      </c>
      <c r="J62" s="22">
        <f t="shared" si="47"/>
        <v>6502</v>
      </c>
      <c r="K62" s="22">
        <v>0</v>
      </c>
      <c r="L62" s="21">
        <f t="shared" si="48"/>
        <v>0</v>
      </c>
      <c r="M62" s="22">
        <v>33917</v>
      </c>
      <c r="N62" s="21">
        <f t="shared" si="49"/>
        <v>42.65377214935171</v>
      </c>
      <c r="O62" s="22">
        <v>208</v>
      </c>
      <c r="P62" s="21">
        <f t="shared" si="50"/>
        <v>0.26157928493278171</v>
      </c>
      <c r="Q62" s="22">
        <v>0</v>
      </c>
      <c r="R62" s="21">
        <f t="shared" si="51"/>
        <v>0</v>
      </c>
      <c r="S62" s="22">
        <v>39528</v>
      </c>
      <c r="T62" s="21">
        <f t="shared" si="52"/>
        <v>49.710124878956705</v>
      </c>
      <c r="U62" s="22">
        <v>0</v>
      </c>
      <c r="V62" s="21">
        <f t="shared" si="53"/>
        <v>0</v>
      </c>
      <c r="W62" s="22">
        <v>0</v>
      </c>
      <c r="X62" s="21">
        <f t="shared" si="54"/>
        <v>0</v>
      </c>
      <c r="Y62" s="22">
        <v>5835</v>
      </c>
      <c r="Z62" s="21">
        <f t="shared" si="55"/>
        <v>7.3380534979941405</v>
      </c>
      <c r="AA62" s="22">
        <v>4</v>
      </c>
      <c r="AB62" s="21">
        <f t="shared" si="56"/>
        <v>5.0303708640919553E-3</v>
      </c>
      <c r="AC62" s="22">
        <v>25</v>
      </c>
      <c r="AD62" s="21">
        <f t="shared" si="57"/>
        <v>3.1439817900574721E-2</v>
      </c>
    </row>
    <row r="63" spans="1:30" s="18" customFormat="1" ht="14.1" customHeight="1">
      <c r="A63" s="50"/>
      <c r="B63" s="29">
        <v>89</v>
      </c>
      <c r="C63" s="29" t="s">
        <v>25</v>
      </c>
      <c r="D63" s="29">
        <v>6087</v>
      </c>
      <c r="E63" s="29">
        <v>33969</v>
      </c>
      <c r="F63" s="29">
        <v>9198</v>
      </c>
      <c r="G63" s="29">
        <v>361580</v>
      </c>
      <c r="H63" s="22">
        <f t="shared" si="45"/>
        <v>370778</v>
      </c>
      <c r="I63" s="22">
        <f t="shared" si="46"/>
        <v>410834</v>
      </c>
      <c r="J63" s="22">
        <f t="shared" si="47"/>
        <v>49254</v>
      </c>
      <c r="K63" s="29">
        <v>251</v>
      </c>
      <c r="L63" s="30">
        <f t="shared" si="48"/>
        <v>6.1095235545256726E-2</v>
      </c>
      <c r="M63" s="29">
        <v>254978</v>
      </c>
      <c r="N63" s="30">
        <f t="shared" si="49"/>
        <v>62.063509836089516</v>
      </c>
      <c r="O63" s="29">
        <v>3480</v>
      </c>
      <c r="P63" s="30">
        <f t="shared" si="50"/>
        <v>0.8470574489939976</v>
      </c>
      <c r="Q63" s="29">
        <v>0</v>
      </c>
      <c r="R63" s="30">
        <f t="shared" si="51"/>
        <v>0</v>
      </c>
      <c r="S63" s="29">
        <v>116699</v>
      </c>
      <c r="T63" s="30">
        <f t="shared" si="52"/>
        <v>28.405390011537506</v>
      </c>
      <c r="U63" s="29">
        <v>0</v>
      </c>
      <c r="V63" s="30">
        <f t="shared" si="53"/>
        <v>0</v>
      </c>
      <c r="W63" s="29">
        <v>0</v>
      </c>
      <c r="X63" s="30">
        <f t="shared" si="54"/>
        <v>0</v>
      </c>
      <c r="Y63" s="29">
        <v>26836</v>
      </c>
      <c r="Z63" s="30">
        <f t="shared" si="55"/>
        <v>6.5320786497709529</v>
      </c>
      <c r="AA63" s="29">
        <v>214</v>
      </c>
      <c r="AB63" s="30">
        <f t="shared" si="56"/>
        <v>5.208916496687227E-2</v>
      </c>
      <c r="AC63" s="29">
        <v>8376</v>
      </c>
      <c r="AD63" s="30">
        <f t="shared" si="57"/>
        <v>2.0387796530958973</v>
      </c>
    </row>
    <row r="64" spans="1:30" s="18" customFormat="1" ht="14.1" customHeight="1" thickBot="1">
      <c r="A64" s="50"/>
      <c r="B64" s="20">
        <v>32</v>
      </c>
      <c r="C64" s="20" t="s">
        <v>24</v>
      </c>
      <c r="D64" s="20">
        <v>1162</v>
      </c>
      <c r="E64" s="20">
        <v>15865</v>
      </c>
      <c r="F64" s="20">
        <v>0</v>
      </c>
      <c r="G64" s="20">
        <v>58417</v>
      </c>
      <c r="H64" s="20">
        <f t="shared" si="45"/>
        <v>58417</v>
      </c>
      <c r="I64" s="20">
        <f t="shared" si="46"/>
        <v>75444</v>
      </c>
      <c r="J64" s="20">
        <f t="shared" si="47"/>
        <v>17027</v>
      </c>
      <c r="K64" s="20">
        <v>0</v>
      </c>
      <c r="L64" s="19">
        <f t="shared" si="48"/>
        <v>0</v>
      </c>
      <c r="M64" s="20">
        <v>62719</v>
      </c>
      <c r="N64" s="19">
        <f t="shared" si="49"/>
        <v>83.133184878850543</v>
      </c>
      <c r="O64" s="20">
        <v>263</v>
      </c>
      <c r="P64" s="19">
        <f t="shared" si="50"/>
        <v>0.34860293727798103</v>
      </c>
      <c r="Q64" s="20">
        <v>0</v>
      </c>
      <c r="R64" s="19">
        <f t="shared" si="51"/>
        <v>0</v>
      </c>
      <c r="S64" s="20">
        <v>12131</v>
      </c>
      <c r="T64" s="19">
        <f t="shared" si="52"/>
        <v>16.079476167753565</v>
      </c>
      <c r="U64" s="20">
        <v>0</v>
      </c>
      <c r="V64" s="19">
        <f t="shared" si="53"/>
        <v>0</v>
      </c>
      <c r="W64" s="20">
        <v>0</v>
      </c>
      <c r="X64" s="19">
        <f t="shared" si="54"/>
        <v>0</v>
      </c>
      <c r="Y64" s="20">
        <v>331</v>
      </c>
      <c r="Z64" s="19">
        <f t="shared" si="55"/>
        <v>0.43873601611791524</v>
      </c>
      <c r="AA64" s="20">
        <v>0</v>
      </c>
      <c r="AB64" s="19">
        <f t="shared" si="56"/>
        <v>0</v>
      </c>
      <c r="AC64" s="20">
        <v>0</v>
      </c>
      <c r="AD64" s="19">
        <f t="shared" si="57"/>
        <v>0</v>
      </c>
    </row>
    <row r="65" spans="1:30" s="3" customFormat="1" ht="14.1" customHeight="1" thickTop="1">
      <c r="A65" s="50"/>
      <c r="B65" s="17"/>
      <c r="C65" s="16" t="s">
        <v>0</v>
      </c>
      <c r="D65" s="15">
        <f t="shared" ref="D65:K65" si="58">+SUM(D55:D64)</f>
        <v>61776</v>
      </c>
      <c r="E65" s="15">
        <f t="shared" si="58"/>
        <v>192995</v>
      </c>
      <c r="F65" s="15">
        <f t="shared" si="58"/>
        <v>86479</v>
      </c>
      <c r="G65" s="15">
        <f t="shared" si="58"/>
        <v>3089054</v>
      </c>
      <c r="H65" s="15">
        <f t="shared" si="58"/>
        <v>3175533</v>
      </c>
      <c r="I65" s="15">
        <f t="shared" si="58"/>
        <v>3430304</v>
      </c>
      <c r="J65" s="15">
        <f t="shared" si="58"/>
        <v>341250</v>
      </c>
      <c r="K65" s="15">
        <f t="shared" si="58"/>
        <v>22407</v>
      </c>
      <c r="L65" s="14">
        <f t="shared" si="48"/>
        <v>0.65320741252087278</v>
      </c>
      <c r="M65" s="15">
        <f>+SUM(M55:M64)</f>
        <v>2223012</v>
      </c>
      <c r="N65" s="14">
        <f t="shared" si="49"/>
        <v>64.805101821879347</v>
      </c>
      <c r="O65" s="15">
        <f>+SUM(O55:O64)</f>
        <v>76711</v>
      </c>
      <c r="P65" s="14">
        <f t="shared" si="50"/>
        <v>2.2362741028200417</v>
      </c>
      <c r="Q65" s="15">
        <f>+SUM(Q55:Q64)</f>
        <v>5706</v>
      </c>
      <c r="R65" s="14">
        <f t="shared" si="51"/>
        <v>0.16634094237711877</v>
      </c>
      <c r="S65" s="15">
        <f>+SUM(S55:S64)</f>
        <v>751622</v>
      </c>
      <c r="T65" s="14">
        <f t="shared" si="52"/>
        <v>21.911235855481031</v>
      </c>
      <c r="U65" s="15">
        <f>+SUM(U55:U64)</f>
        <v>0</v>
      </c>
      <c r="V65" s="14">
        <f t="shared" si="53"/>
        <v>0</v>
      </c>
      <c r="W65" s="15">
        <f>+SUM(W55:W64)</f>
        <v>0</v>
      </c>
      <c r="X65" s="14">
        <f t="shared" si="54"/>
        <v>0</v>
      </c>
      <c r="Y65" s="15">
        <f>+SUM(Y55:Y64)</f>
        <v>323277</v>
      </c>
      <c r="Z65" s="14">
        <f t="shared" si="55"/>
        <v>9.4241501627844055</v>
      </c>
      <c r="AA65" s="15">
        <f>+SUM(AA55:AA64)</f>
        <v>8904</v>
      </c>
      <c r="AB65" s="14">
        <f t="shared" si="56"/>
        <v>0.25956883121729152</v>
      </c>
      <c r="AC65" s="15">
        <f>+SUM(AC55:AC64)</f>
        <v>18665</v>
      </c>
      <c r="AD65" s="14">
        <f t="shared" si="57"/>
        <v>0.54412087091989514</v>
      </c>
    </row>
    <row r="66" spans="1:30" s="3" customFormat="1" ht="14.1" customHeight="1">
      <c r="A66" s="50"/>
      <c r="B66" s="13"/>
      <c r="C66" s="12"/>
      <c r="D66" s="11"/>
      <c r="E66" s="11"/>
      <c r="F66" s="11"/>
      <c r="G66" s="11"/>
      <c r="H66" s="11"/>
      <c r="I66" s="11"/>
      <c r="J66" s="11"/>
      <c r="K66" s="11"/>
      <c r="L66" s="10"/>
      <c r="M66" s="11"/>
      <c r="N66" s="10"/>
      <c r="O66" s="11"/>
      <c r="P66" s="10"/>
      <c r="Q66" s="11"/>
      <c r="R66" s="10"/>
      <c r="S66" s="11"/>
      <c r="T66" s="10"/>
      <c r="U66" s="11"/>
      <c r="V66" s="10"/>
      <c r="W66" s="11"/>
      <c r="X66" s="10"/>
      <c r="Y66" s="11"/>
      <c r="Z66" s="10"/>
      <c r="AA66" s="11"/>
      <c r="AB66" s="10"/>
      <c r="AC66" s="11"/>
      <c r="AD66" s="10"/>
    </row>
    <row r="67" spans="1:30" s="18" customFormat="1" ht="14.1" customHeight="1">
      <c r="A67" s="50" t="s">
        <v>23</v>
      </c>
      <c r="B67" s="24">
        <v>9</v>
      </c>
      <c r="C67" s="24" t="s">
        <v>22</v>
      </c>
      <c r="D67" s="24">
        <v>0</v>
      </c>
      <c r="E67" s="24">
        <v>57939</v>
      </c>
      <c r="F67" s="24">
        <v>0</v>
      </c>
      <c r="G67" s="24">
        <v>296747</v>
      </c>
      <c r="H67" s="29">
        <f>F67+G67</f>
        <v>296747</v>
      </c>
      <c r="I67" s="28">
        <f>D67+E67+H67</f>
        <v>354686</v>
      </c>
      <c r="J67" s="22">
        <f>D67+E67+F67</f>
        <v>57939</v>
      </c>
      <c r="K67" s="24">
        <v>32380</v>
      </c>
      <c r="L67" s="23">
        <f>K67/$I67*100</f>
        <v>9.1292016036719801</v>
      </c>
      <c r="M67" s="24">
        <v>253171</v>
      </c>
      <c r="N67" s="23">
        <f>M67/$I67*100</f>
        <v>71.378909796270506</v>
      </c>
      <c r="O67" s="24">
        <v>415</v>
      </c>
      <c r="P67" s="23">
        <f>O67/$I67*100</f>
        <v>0.11700490010882866</v>
      </c>
      <c r="Q67" s="24">
        <v>2021</v>
      </c>
      <c r="R67" s="23">
        <f>Q67/$I67*100</f>
        <v>0.56979976655407882</v>
      </c>
      <c r="S67" s="24">
        <v>53153</v>
      </c>
      <c r="T67" s="23">
        <f>S67/$I67*100</f>
        <v>14.985931218035105</v>
      </c>
      <c r="U67" s="27">
        <v>85</v>
      </c>
      <c r="V67" s="23">
        <f>U67/$I67*100</f>
        <v>2.3964859058434786E-2</v>
      </c>
      <c r="W67" s="24">
        <v>0</v>
      </c>
      <c r="X67" s="23">
        <f>W67/$I67*100</f>
        <v>0</v>
      </c>
      <c r="Y67" s="24">
        <v>11246</v>
      </c>
      <c r="Z67" s="23">
        <f>Y67/$I67*100</f>
        <v>3.1706918231900896</v>
      </c>
      <c r="AA67" s="24">
        <v>718</v>
      </c>
      <c r="AB67" s="23">
        <f>AA67/$I67*100</f>
        <v>0.20243257416419028</v>
      </c>
      <c r="AC67" s="24">
        <v>1497</v>
      </c>
      <c r="AD67" s="23">
        <f>AC67/$I67*100</f>
        <v>0.42206345894678676</v>
      </c>
    </row>
    <row r="68" spans="1:30" s="18" customFormat="1" ht="14.1" customHeight="1">
      <c r="A68" s="50"/>
      <c r="B68" s="22">
        <v>22</v>
      </c>
      <c r="C68" s="22" t="s">
        <v>21</v>
      </c>
      <c r="D68" s="22">
        <v>3852</v>
      </c>
      <c r="E68" s="22">
        <v>5600</v>
      </c>
      <c r="F68" s="22">
        <v>2900</v>
      </c>
      <c r="G68" s="22">
        <v>81420</v>
      </c>
      <c r="H68" s="22">
        <f>F68+G68</f>
        <v>84320</v>
      </c>
      <c r="I68" s="22">
        <f>D68+E68+H68</f>
        <v>93772</v>
      </c>
      <c r="J68" s="22">
        <f>D68+E68+F68</f>
        <v>12352</v>
      </c>
      <c r="K68" s="22">
        <v>5175</v>
      </c>
      <c r="L68" s="21">
        <f>K68/$I68*100</f>
        <v>5.5187049439064966</v>
      </c>
      <c r="M68" s="22">
        <v>38806</v>
      </c>
      <c r="N68" s="21">
        <f>M68/$I68*100</f>
        <v>41.383355372605898</v>
      </c>
      <c r="O68" s="22">
        <v>3705</v>
      </c>
      <c r="P68" s="21">
        <f>O68/$I68*100</f>
        <v>3.951072814912767</v>
      </c>
      <c r="Q68" s="22">
        <v>3677</v>
      </c>
      <c r="R68" s="21">
        <f>Q68/$I68*100</f>
        <v>3.9212131553128868</v>
      </c>
      <c r="S68" s="22">
        <v>33169</v>
      </c>
      <c r="T68" s="21">
        <f>S68/$I68*100</f>
        <v>35.37196604530137</v>
      </c>
      <c r="U68" s="22">
        <v>0</v>
      </c>
      <c r="V68" s="21">
        <f>U68/$I68*100</f>
        <v>0</v>
      </c>
      <c r="W68" s="22">
        <v>0</v>
      </c>
      <c r="X68" s="21">
        <f>W68/$I68*100</f>
        <v>0</v>
      </c>
      <c r="Y68" s="22">
        <v>565</v>
      </c>
      <c r="Z68" s="21">
        <f>Y68/$I68*100</f>
        <v>0.60252527406901846</v>
      </c>
      <c r="AA68" s="22">
        <v>0</v>
      </c>
      <c r="AB68" s="21">
        <f>AA68/$I68*100</f>
        <v>0</v>
      </c>
      <c r="AC68" s="22">
        <v>8675</v>
      </c>
      <c r="AD68" s="21">
        <f>AC68/$I68*100</f>
        <v>9.2511623938915672</v>
      </c>
    </row>
    <row r="69" spans="1:30" s="18" customFormat="1" ht="14.1" customHeight="1">
      <c r="A69" s="50"/>
      <c r="B69" s="22">
        <v>74</v>
      </c>
      <c r="C69" s="22" t="s">
        <v>20</v>
      </c>
      <c r="D69" s="22">
        <v>1518</v>
      </c>
      <c r="E69" s="22">
        <v>0</v>
      </c>
      <c r="F69" s="22">
        <v>3364</v>
      </c>
      <c r="G69" s="22">
        <v>121107</v>
      </c>
      <c r="H69" s="22">
        <f>F69+G69</f>
        <v>124471</v>
      </c>
      <c r="I69" s="22">
        <f>D69+E69+H69</f>
        <v>125989</v>
      </c>
      <c r="J69" s="22">
        <f>D69+E69+F69</f>
        <v>4882</v>
      </c>
      <c r="K69" s="22">
        <v>0</v>
      </c>
      <c r="L69" s="21">
        <f>K69/$I69*100</f>
        <v>0</v>
      </c>
      <c r="M69" s="22">
        <v>49159</v>
      </c>
      <c r="N69" s="21">
        <f>M69/$I69*100</f>
        <v>39.01848574081864</v>
      </c>
      <c r="O69" s="22">
        <v>115</v>
      </c>
      <c r="P69" s="21">
        <f>O69/$I69*100</f>
        <v>9.1277809967536844E-2</v>
      </c>
      <c r="Q69" s="22">
        <v>0</v>
      </c>
      <c r="R69" s="21">
        <f>Q69/$I69*100</f>
        <v>0</v>
      </c>
      <c r="S69" s="22">
        <v>61521</v>
      </c>
      <c r="T69" s="21">
        <f>S69/$I69*100</f>
        <v>48.830453452285518</v>
      </c>
      <c r="U69" s="22">
        <v>0</v>
      </c>
      <c r="V69" s="21">
        <f>U69/$I69*100</f>
        <v>0</v>
      </c>
      <c r="W69" s="22">
        <v>0</v>
      </c>
      <c r="X69" s="21">
        <f>W69/$I69*100</f>
        <v>0</v>
      </c>
      <c r="Y69" s="22">
        <v>14099</v>
      </c>
      <c r="Z69" s="21">
        <f>Y69/$I69*100</f>
        <v>11.190659502020017</v>
      </c>
      <c r="AA69" s="22">
        <v>171</v>
      </c>
      <c r="AB69" s="21">
        <f>AA69/$I69*100</f>
        <v>0.13572613482129392</v>
      </c>
      <c r="AC69" s="22">
        <v>924</v>
      </c>
      <c r="AD69" s="21">
        <f>AC69/$I69*100</f>
        <v>0.73339736008699163</v>
      </c>
    </row>
    <row r="70" spans="1:30" s="18" customFormat="1" ht="14.1" customHeight="1" thickBot="1">
      <c r="A70" s="50"/>
      <c r="B70" s="20">
        <v>63</v>
      </c>
      <c r="C70" s="20" t="s">
        <v>19</v>
      </c>
      <c r="D70" s="20">
        <v>195</v>
      </c>
      <c r="E70" s="20">
        <v>23422</v>
      </c>
      <c r="F70" s="20">
        <v>0</v>
      </c>
      <c r="G70" s="20">
        <v>177796</v>
      </c>
      <c r="H70" s="26">
        <f>F70+G70</f>
        <v>177796</v>
      </c>
      <c r="I70" s="25">
        <f>D70+E70+H70</f>
        <v>201413</v>
      </c>
      <c r="J70" s="22">
        <f>D70+E70+F70</f>
        <v>23617</v>
      </c>
      <c r="K70" s="20">
        <v>195</v>
      </c>
      <c r="L70" s="19">
        <f>K70/$I70*100</f>
        <v>9.6815994995357799E-2</v>
      </c>
      <c r="M70" s="20">
        <v>54072</v>
      </c>
      <c r="N70" s="19">
        <f>M70/$I70*100</f>
        <v>26.846330673789677</v>
      </c>
      <c r="O70" s="20">
        <v>14269</v>
      </c>
      <c r="P70" s="19">
        <f>O70/$I70*100</f>
        <v>7.0844483722500531</v>
      </c>
      <c r="Q70" s="20">
        <v>48</v>
      </c>
      <c r="R70" s="19">
        <f>Q70/$I70*100</f>
        <v>2.3831629537318842E-2</v>
      </c>
      <c r="S70" s="20">
        <v>94472</v>
      </c>
      <c r="T70" s="19">
        <f>S70/$I70*100</f>
        <v>46.904618867699696</v>
      </c>
      <c r="U70" s="20">
        <v>0</v>
      </c>
      <c r="V70" s="19">
        <f>U70/$I70*100</f>
        <v>0</v>
      </c>
      <c r="W70" s="20">
        <v>0</v>
      </c>
      <c r="X70" s="19">
        <f>W70/$I70*100</f>
        <v>0</v>
      </c>
      <c r="Y70" s="20">
        <v>38266</v>
      </c>
      <c r="Z70" s="19">
        <f>Y70/$I70*100</f>
        <v>18.998773664063393</v>
      </c>
      <c r="AA70" s="20">
        <v>91</v>
      </c>
      <c r="AB70" s="19">
        <f>AA70/$I70*100</f>
        <v>4.5180797664500311E-2</v>
      </c>
      <c r="AC70" s="20">
        <v>0</v>
      </c>
      <c r="AD70" s="19">
        <f>AC70/$I70*100</f>
        <v>0</v>
      </c>
    </row>
    <row r="71" spans="1:30" s="3" customFormat="1" ht="14.1" customHeight="1" thickTop="1">
      <c r="A71" s="50"/>
      <c r="B71" s="17"/>
      <c r="C71" s="16" t="s">
        <v>0</v>
      </c>
      <c r="D71" s="15">
        <f t="shared" ref="D71:K71" si="59">+SUM(D67:D70)</f>
        <v>5565</v>
      </c>
      <c r="E71" s="15">
        <f t="shared" si="59"/>
        <v>86961</v>
      </c>
      <c r="F71" s="15">
        <f t="shared" si="59"/>
        <v>6264</v>
      </c>
      <c r="G71" s="15">
        <f t="shared" si="59"/>
        <v>677070</v>
      </c>
      <c r="H71" s="15">
        <f t="shared" si="59"/>
        <v>683334</v>
      </c>
      <c r="I71" s="15">
        <f t="shared" si="59"/>
        <v>775860</v>
      </c>
      <c r="J71" s="15">
        <f t="shared" si="59"/>
        <v>98790</v>
      </c>
      <c r="K71" s="15">
        <f t="shared" si="59"/>
        <v>37750</v>
      </c>
      <c r="L71" s="14">
        <f>K71/$I71*100</f>
        <v>4.8655685304049703</v>
      </c>
      <c r="M71" s="15">
        <f>+SUM(M67:M70)</f>
        <v>395208</v>
      </c>
      <c r="N71" s="14">
        <f>M71/$I71*100</f>
        <v>50.938055834815557</v>
      </c>
      <c r="O71" s="15">
        <f>+SUM(O67:O70)</f>
        <v>18504</v>
      </c>
      <c r="P71" s="14">
        <f>O71/$I71*100</f>
        <v>2.384966359910293</v>
      </c>
      <c r="Q71" s="15">
        <f>+SUM(Q67:Q70)</f>
        <v>5746</v>
      </c>
      <c r="R71" s="14">
        <f>Q71/$I71*100</f>
        <v>0.74059753048230348</v>
      </c>
      <c r="S71" s="15">
        <f>+SUM(S67:S70)</f>
        <v>242315</v>
      </c>
      <c r="T71" s="14">
        <f>S71/$I71*100</f>
        <v>31.231794395896166</v>
      </c>
      <c r="U71" s="15">
        <f>+SUM(U67:U70)</f>
        <v>85</v>
      </c>
      <c r="V71" s="14">
        <f>U71/$I71*100</f>
        <v>1.0955584770448277E-2</v>
      </c>
      <c r="W71" s="15">
        <f>+SUM(W67:W70)</f>
        <v>0</v>
      </c>
      <c r="X71" s="14">
        <f>W71/$I71*100</f>
        <v>0</v>
      </c>
      <c r="Y71" s="15">
        <f>+SUM(Y67:Y70)</f>
        <v>64176</v>
      </c>
      <c r="Z71" s="14">
        <f>Y71/$I71*100</f>
        <v>8.2715953909210427</v>
      </c>
      <c r="AA71" s="15">
        <f>+SUM(AA67:AA70)</f>
        <v>980</v>
      </c>
      <c r="AB71" s="14">
        <f>AA71/$I71*100</f>
        <v>0.12631144794163895</v>
      </c>
      <c r="AC71" s="15">
        <f>+SUM(AC67:AC70)</f>
        <v>11096</v>
      </c>
      <c r="AD71" s="14">
        <f>AC71/$I71*100</f>
        <v>1.4301549248575776</v>
      </c>
    </row>
    <row r="72" spans="1:30" s="3" customFormat="1" ht="14.1" customHeight="1">
      <c r="A72" s="50"/>
      <c r="B72" s="13"/>
      <c r="C72" s="12"/>
      <c r="D72" s="11"/>
      <c r="E72" s="11"/>
      <c r="F72" s="11"/>
      <c r="G72" s="11"/>
      <c r="H72" s="11"/>
      <c r="I72" s="11"/>
      <c r="J72" s="11"/>
      <c r="K72" s="11"/>
      <c r="L72" s="10"/>
      <c r="M72" s="11"/>
      <c r="N72" s="10"/>
      <c r="O72" s="11"/>
      <c r="P72" s="10"/>
      <c r="Q72" s="11"/>
      <c r="R72" s="10"/>
      <c r="S72" s="11"/>
      <c r="T72" s="10"/>
      <c r="U72" s="11"/>
      <c r="V72" s="10"/>
      <c r="W72" s="11"/>
      <c r="X72" s="10"/>
      <c r="Y72" s="11"/>
      <c r="Z72" s="10"/>
      <c r="AA72" s="11"/>
      <c r="AB72" s="10"/>
      <c r="AC72" s="11"/>
      <c r="AD72" s="10"/>
    </row>
    <row r="73" spans="1:30" s="18" customFormat="1" ht="14.1" customHeight="1">
      <c r="A73" s="50" t="s">
        <v>18</v>
      </c>
      <c r="B73" s="24">
        <v>57</v>
      </c>
      <c r="C73" s="24" t="s">
        <v>17</v>
      </c>
      <c r="D73" s="24">
        <v>6354</v>
      </c>
      <c r="E73" s="24">
        <v>134392</v>
      </c>
      <c r="F73" s="24">
        <v>18852</v>
      </c>
      <c r="G73" s="24">
        <v>1275036</v>
      </c>
      <c r="H73" s="22">
        <f t="shared" ref="H73:H81" si="60">F73+G73</f>
        <v>1293888</v>
      </c>
      <c r="I73" s="22">
        <f t="shared" ref="I73:I81" si="61">D73+E73+H73</f>
        <v>1434634</v>
      </c>
      <c r="J73" s="24">
        <f t="shared" ref="J73:J81" si="62">D73+E73+F73</f>
        <v>159598</v>
      </c>
      <c r="K73" s="24">
        <v>432</v>
      </c>
      <c r="L73" s="23">
        <f t="shared" ref="L73:L82" si="63">K73/$I73*100</f>
        <v>3.0112209804033639E-2</v>
      </c>
      <c r="M73" s="24">
        <v>1188902</v>
      </c>
      <c r="N73" s="23">
        <f t="shared" ref="N73:N82" si="64">M73/$I73*100</f>
        <v>82.871450139896311</v>
      </c>
      <c r="O73" s="24">
        <v>37337</v>
      </c>
      <c r="P73" s="23">
        <f t="shared" ref="P73:P82" si="65">O73/$I73*100</f>
        <v>2.6025453181787133</v>
      </c>
      <c r="Q73" s="24">
        <v>0</v>
      </c>
      <c r="R73" s="23">
        <f t="shared" ref="R73:R82" si="66">Q73/$I73*100</f>
        <v>0</v>
      </c>
      <c r="S73" s="24">
        <v>96602</v>
      </c>
      <c r="T73" s="23">
        <f t="shared" ref="T73:T82" si="67">S73/$I73*100</f>
        <v>6.7335641006695788</v>
      </c>
      <c r="U73" s="24">
        <v>0</v>
      </c>
      <c r="V73" s="23">
        <f t="shared" ref="V73:V82" si="68">U73/$I73*100</f>
        <v>0</v>
      </c>
      <c r="W73" s="24">
        <v>0</v>
      </c>
      <c r="X73" s="23">
        <f t="shared" ref="X73:X82" si="69">W73/$I73*100</f>
        <v>0</v>
      </c>
      <c r="Y73" s="24">
        <v>110351</v>
      </c>
      <c r="Z73" s="23">
        <f t="shared" ref="Z73:Z82" si="70">Y73/$I73*100</f>
        <v>7.6919270001965661</v>
      </c>
      <c r="AA73" s="24">
        <v>1010</v>
      </c>
      <c r="AB73" s="23">
        <f t="shared" ref="AB73:AB82" si="71">AA73/$I73*100</f>
        <v>7.0401231254800883E-2</v>
      </c>
      <c r="AC73" s="24">
        <v>0</v>
      </c>
      <c r="AD73" s="23">
        <f t="shared" ref="AD73:AD82" si="72">AC73/$I73*100</f>
        <v>0</v>
      </c>
    </row>
    <row r="74" spans="1:30" s="18" customFormat="1" ht="14.1" customHeight="1">
      <c r="A74" s="50"/>
      <c r="B74" s="22">
        <v>1</v>
      </c>
      <c r="C74" s="22" t="s">
        <v>16</v>
      </c>
      <c r="D74" s="22">
        <v>30684</v>
      </c>
      <c r="E74" s="22">
        <v>106020</v>
      </c>
      <c r="F74" s="22">
        <v>80260</v>
      </c>
      <c r="G74" s="22">
        <v>1635612</v>
      </c>
      <c r="H74" s="22">
        <f t="shared" si="60"/>
        <v>1715872</v>
      </c>
      <c r="I74" s="22">
        <f t="shared" si="61"/>
        <v>1852576</v>
      </c>
      <c r="J74" s="22">
        <f t="shared" si="62"/>
        <v>216964</v>
      </c>
      <c r="K74" s="33">
        <v>35492</v>
      </c>
      <c r="L74" s="21">
        <f t="shared" si="63"/>
        <v>1.9158188382015096</v>
      </c>
      <c r="M74" s="22">
        <v>1385546</v>
      </c>
      <c r="N74" s="21">
        <f t="shared" si="64"/>
        <v>74.79023802532258</v>
      </c>
      <c r="O74" s="22">
        <v>131570</v>
      </c>
      <c r="P74" s="21">
        <f t="shared" si="65"/>
        <v>7.1020028328122571</v>
      </c>
      <c r="Q74" s="22">
        <v>0</v>
      </c>
      <c r="R74" s="21">
        <f t="shared" si="66"/>
        <v>0</v>
      </c>
      <c r="S74" s="22">
        <v>92583</v>
      </c>
      <c r="T74" s="21">
        <f t="shared" si="67"/>
        <v>4.9975277667420928</v>
      </c>
      <c r="U74" s="22">
        <v>3476</v>
      </c>
      <c r="V74" s="21">
        <f t="shared" si="68"/>
        <v>0.18763062891886756</v>
      </c>
      <c r="W74" s="22">
        <v>0</v>
      </c>
      <c r="X74" s="21">
        <f t="shared" si="69"/>
        <v>0</v>
      </c>
      <c r="Y74" s="22">
        <v>203909</v>
      </c>
      <c r="Z74" s="21">
        <f t="shared" si="70"/>
        <v>11.006781908002694</v>
      </c>
      <c r="AA74" s="22">
        <v>0</v>
      </c>
      <c r="AB74" s="21">
        <f t="shared" si="71"/>
        <v>0</v>
      </c>
      <c r="AC74" s="22">
        <v>0</v>
      </c>
      <c r="AD74" s="21">
        <f t="shared" si="72"/>
        <v>0</v>
      </c>
    </row>
    <row r="75" spans="1:30" s="18" customFormat="1" ht="14.1" customHeight="1">
      <c r="A75" s="50"/>
      <c r="B75" s="22">
        <v>10</v>
      </c>
      <c r="C75" s="22" t="s">
        <v>15</v>
      </c>
      <c r="D75" s="22">
        <v>25557</v>
      </c>
      <c r="E75" s="22">
        <v>36020</v>
      </c>
      <c r="F75" s="22">
        <v>0</v>
      </c>
      <c r="G75" s="22">
        <v>358906</v>
      </c>
      <c r="H75" s="22">
        <f t="shared" si="60"/>
        <v>358906</v>
      </c>
      <c r="I75" s="22">
        <f t="shared" si="61"/>
        <v>420483</v>
      </c>
      <c r="J75" s="22">
        <f t="shared" si="62"/>
        <v>61577</v>
      </c>
      <c r="K75" s="22">
        <v>2776</v>
      </c>
      <c r="L75" s="21">
        <f t="shared" si="63"/>
        <v>0.66019315881973828</v>
      </c>
      <c r="M75" s="22">
        <v>388646</v>
      </c>
      <c r="N75" s="21">
        <f t="shared" si="64"/>
        <v>92.428469165221898</v>
      </c>
      <c r="O75" s="22">
        <v>2256</v>
      </c>
      <c r="P75" s="21">
        <f t="shared" si="65"/>
        <v>0.53652585241258266</v>
      </c>
      <c r="Q75" s="22">
        <v>7848</v>
      </c>
      <c r="R75" s="21">
        <f t="shared" si="66"/>
        <v>1.8664250397756865</v>
      </c>
      <c r="S75" s="22">
        <v>6984</v>
      </c>
      <c r="T75" s="21">
        <f t="shared" si="67"/>
        <v>1.6609470537453357</v>
      </c>
      <c r="U75" s="22">
        <v>701</v>
      </c>
      <c r="V75" s="21">
        <f t="shared" si="68"/>
        <v>0.16671304190656935</v>
      </c>
      <c r="W75" s="22">
        <v>0</v>
      </c>
      <c r="X75" s="21">
        <f t="shared" si="69"/>
        <v>0</v>
      </c>
      <c r="Y75" s="22">
        <v>10924</v>
      </c>
      <c r="Z75" s="21">
        <f t="shared" si="70"/>
        <v>2.5979647215226298</v>
      </c>
      <c r="AA75" s="22">
        <v>348</v>
      </c>
      <c r="AB75" s="21">
        <f t="shared" si="71"/>
        <v>8.276196659555797E-2</v>
      </c>
      <c r="AC75" s="22">
        <v>0</v>
      </c>
      <c r="AD75" s="21">
        <f t="shared" si="72"/>
        <v>0</v>
      </c>
    </row>
    <row r="76" spans="1:30" s="18" customFormat="1" ht="14.1" customHeight="1">
      <c r="A76" s="50"/>
      <c r="B76" s="22">
        <v>26</v>
      </c>
      <c r="C76" s="22" t="s">
        <v>14</v>
      </c>
      <c r="D76" s="22">
        <v>8892</v>
      </c>
      <c r="E76" s="22">
        <v>5783</v>
      </c>
      <c r="F76" s="22">
        <v>79099</v>
      </c>
      <c r="G76" s="22">
        <v>6772</v>
      </c>
      <c r="H76" s="22">
        <f t="shared" si="60"/>
        <v>85871</v>
      </c>
      <c r="I76" s="22">
        <f t="shared" si="61"/>
        <v>100546</v>
      </c>
      <c r="J76" s="22">
        <f t="shared" si="62"/>
        <v>93774</v>
      </c>
      <c r="K76" s="22">
        <v>0</v>
      </c>
      <c r="L76" s="21">
        <f t="shared" si="63"/>
        <v>0</v>
      </c>
      <c r="M76" s="22">
        <v>22939</v>
      </c>
      <c r="N76" s="21">
        <f t="shared" si="64"/>
        <v>22.814433194756628</v>
      </c>
      <c r="O76" s="22">
        <v>4912</v>
      </c>
      <c r="P76" s="21">
        <f t="shared" si="65"/>
        <v>4.8853261193881403</v>
      </c>
      <c r="Q76" s="22">
        <v>59</v>
      </c>
      <c r="R76" s="21">
        <f t="shared" si="66"/>
        <v>5.8679609333041588E-2</v>
      </c>
      <c r="S76" s="22">
        <v>57370</v>
      </c>
      <c r="T76" s="21">
        <f t="shared" si="67"/>
        <v>57.058460804010103</v>
      </c>
      <c r="U76" s="22">
        <v>3095</v>
      </c>
      <c r="V76" s="21">
        <f t="shared" si="68"/>
        <v>3.0781930658604022</v>
      </c>
      <c r="W76" s="22">
        <v>0</v>
      </c>
      <c r="X76" s="21">
        <f t="shared" si="69"/>
        <v>0</v>
      </c>
      <c r="Y76" s="22">
        <v>12171</v>
      </c>
      <c r="Z76" s="21">
        <f t="shared" si="70"/>
        <v>12.104907206651681</v>
      </c>
      <c r="AA76" s="22">
        <v>0</v>
      </c>
      <c r="AB76" s="21">
        <f t="shared" si="71"/>
        <v>0</v>
      </c>
      <c r="AC76" s="22">
        <v>0</v>
      </c>
      <c r="AD76" s="21">
        <f t="shared" si="72"/>
        <v>0</v>
      </c>
    </row>
    <row r="77" spans="1:30" s="18" customFormat="1" ht="14.1" customHeight="1">
      <c r="A77" s="50"/>
      <c r="B77" s="22">
        <v>15</v>
      </c>
      <c r="C77" s="22" t="s">
        <v>13</v>
      </c>
      <c r="D77" s="22">
        <v>3542</v>
      </c>
      <c r="E77" s="22">
        <v>5741</v>
      </c>
      <c r="F77" s="22">
        <v>3479</v>
      </c>
      <c r="G77" s="22">
        <v>75748</v>
      </c>
      <c r="H77" s="22">
        <f t="shared" si="60"/>
        <v>79227</v>
      </c>
      <c r="I77" s="22">
        <f t="shared" si="61"/>
        <v>88510</v>
      </c>
      <c r="J77" s="22">
        <f t="shared" si="62"/>
        <v>12762</v>
      </c>
      <c r="K77" s="22">
        <v>472</v>
      </c>
      <c r="L77" s="21">
        <f t="shared" si="63"/>
        <v>0.53327307648853239</v>
      </c>
      <c r="M77" s="22">
        <v>75414</v>
      </c>
      <c r="N77" s="21">
        <f t="shared" si="64"/>
        <v>85.203931759123265</v>
      </c>
      <c r="O77" s="22">
        <v>0</v>
      </c>
      <c r="P77" s="21">
        <f t="shared" si="65"/>
        <v>0</v>
      </c>
      <c r="Q77" s="22">
        <v>2355</v>
      </c>
      <c r="R77" s="21">
        <f t="shared" si="66"/>
        <v>2.6607163032425714</v>
      </c>
      <c r="S77" s="22">
        <v>5272</v>
      </c>
      <c r="T77" s="21">
        <f t="shared" si="67"/>
        <v>5.9563891085753022</v>
      </c>
      <c r="U77" s="22">
        <v>0</v>
      </c>
      <c r="V77" s="21">
        <f t="shared" si="68"/>
        <v>0</v>
      </c>
      <c r="W77" s="22">
        <v>0</v>
      </c>
      <c r="X77" s="21">
        <f t="shared" si="69"/>
        <v>0</v>
      </c>
      <c r="Y77" s="22">
        <v>4997</v>
      </c>
      <c r="Z77" s="21">
        <f t="shared" si="70"/>
        <v>5.6456897525703313</v>
      </c>
      <c r="AA77" s="22">
        <v>0</v>
      </c>
      <c r="AB77" s="21">
        <f t="shared" si="71"/>
        <v>0</v>
      </c>
      <c r="AC77" s="22">
        <v>0</v>
      </c>
      <c r="AD77" s="21">
        <f t="shared" si="72"/>
        <v>0</v>
      </c>
    </row>
    <row r="78" spans="1:30" s="18" customFormat="1" ht="14.1" customHeight="1">
      <c r="A78" s="50"/>
      <c r="B78" s="22">
        <v>87</v>
      </c>
      <c r="C78" s="22" t="s">
        <v>12</v>
      </c>
      <c r="D78" s="22">
        <v>7616</v>
      </c>
      <c r="E78" s="22">
        <v>1445</v>
      </c>
      <c r="F78" s="22">
        <v>39299</v>
      </c>
      <c r="G78" s="22">
        <v>0</v>
      </c>
      <c r="H78" s="22">
        <f t="shared" si="60"/>
        <v>39299</v>
      </c>
      <c r="I78" s="22">
        <f t="shared" si="61"/>
        <v>48360</v>
      </c>
      <c r="J78" s="22">
        <f t="shared" si="62"/>
        <v>48360</v>
      </c>
      <c r="K78" s="22">
        <v>0</v>
      </c>
      <c r="L78" s="21">
        <f t="shared" si="63"/>
        <v>0</v>
      </c>
      <c r="M78" s="22">
        <v>23237</v>
      </c>
      <c r="N78" s="21">
        <f t="shared" si="64"/>
        <v>48.050041356492969</v>
      </c>
      <c r="O78" s="22">
        <v>0</v>
      </c>
      <c r="P78" s="21">
        <f t="shared" si="65"/>
        <v>0</v>
      </c>
      <c r="Q78" s="22">
        <v>0</v>
      </c>
      <c r="R78" s="21">
        <f t="shared" si="66"/>
        <v>0</v>
      </c>
      <c r="S78" s="22">
        <v>20498</v>
      </c>
      <c r="T78" s="21">
        <f t="shared" si="67"/>
        <v>42.386269644334163</v>
      </c>
      <c r="U78" s="22">
        <v>0</v>
      </c>
      <c r="V78" s="21">
        <f t="shared" si="68"/>
        <v>0</v>
      </c>
      <c r="W78" s="22">
        <v>0</v>
      </c>
      <c r="X78" s="21">
        <f t="shared" si="69"/>
        <v>0</v>
      </c>
      <c r="Y78" s="22">
        <v>4417</v>
      </c>
      <c r="Z78" s="21">
        <f t="shared" si="70"/>
        <v>9.1335814722911497</v>
      </c>
      <c r="AA78" s="22">
        <v>0</v>
      </c>
      <c r="AB78" s="21">
        <f t="shared" si="71"/>
        <v>0</v>
      </c>
      <c r="AC78" s="22">
        <v>208</v>
      </c>
      <c r="AD78" s="21">
        <f t="shared" si="72"/>
        <v>0.43010752688172044</v>
      </c>
    </row>
    <row r="79" spans="1:30" s="18" customFormat="1" ht="14.1" customHeight="1">
      <c r="A79" s="50"/>
      <c r="B79" s="22">
        <v>81</v>
      </c>
      <c r="C79" s="22" t="s">
        <v>11</v>
      </c>
      <c r="D79" s="22">
        <v>1526</v>
      </c>
      <c r="E79" s="22">
        <v>6048</v>
      </c>
      <c r="F79" s="22">
        <v>1857</v>
      </c>
      <c r="G79" s="22">
        <v>212967</v>
      </c>
      <c r="H79" s="22">
        <f t="shared" si="60"/>
        <v>214824</v>
      </c>
      <c r="I79" s="22">
        <f t="shared" si="61"/>
        <v>222398</v>
      </c>
      <c r="J79" s="22">
        <f t="shared" si="62"/>
        <v>9431</v>
      </c>
      <c r="K79" s="22">
        <v>0</v>
      </c>
      <c r="L79" s="21">
        <f t="shared" si="63"/>
        <v>0</v>
      </c>
      <c r="M79" s="22">
        <v>69091</v>
      </c>
      <c r="N79" s="21">
        <f t="shared" si="64"/>
        <v>31.066376496191513</v>
      </c>
      <c r="O79" s="22">
        <v>918</v>
      </c>
      <c r="P79" s="21">
        <f t="shared" si="65"/>
        <v>0.4127734961645339</v>
      </c>
      <c r="Q79" s="22">
        <v>7395</v>
      </c>
      <c r="R79" s="21">
        <f t="shared" si="66"/>
        <v>3.3251198302143008</v>
      </c>
      <c r="S79" s="22">
        <v>82956</v>
      </c>
      <c r="T79" s="21">
        <f t="shared" si="67"/>
        <v>37.300695150136242</v>
      </c>
      <c r="U79" s="22">
        <v>0</v>
      </c>
      <c r="V79" s="21">
        <f t="shared" si="68"/>
        <v>0</v>
      </c>
      <c r="W79" s="22">
        <v>0</v>
      </c>
      <c r="X79" s="21">
        <f t="shared" si="69"/>
        <v>0</v>
      </c>
      <c r="Y79" s="22">
        <v>62020</v>
      </c>
      <c r="Z79" s="21">
        <f t="shared" si="70"/>
        <v>27.886941429329397</v>
      </c>
      <c r="AA79" s="22">
        <v>18</v>
      </c>
      <c r="AB79" s="21">
        <f t="shared" si="71"/>
        <v>8.0935979640104679E-3</v>
      </c>
      <c r="AC79" s="22">
        <v>0</v>
      </c>
      <c r="AD79" s="21">
        <f t="shared" si="72"/>
        <v>0</v>
      </c>
    </row>
    <row r="80" spans="1:30" s="18" customFormat="1" ht="14.1" customHeight="1">
      <c r="A80" s="50"/>
      <c r="B80" s="22">
        <v>54</v>
      </c>
      <c r="C80" s="22" t="s">
        <v>10</v>
      </c>
      <c r="D80" s="22">
        <v>10485</v>
      </c>
      <c r="E80" s="22">
        <v>19339</v>
      </c>
      <c r="F80" s="22">
        <v>49176</v>
      </c>
      <c r="G80" s="22">
        <v>75598</v>
      </c>
      <c r="H80" s="22">
        <f t="shared" si="60"/>
        <v>124774</v>
      </c>
      <c r="I80" s="22">
        <f t="shared" si="61"/>
        <v>154598</v>
      </c>
      <c r="J80" s="22">
        <f t="shared" si="62"/>
        <v>79000</v>
      </c>
      <c r="K80" s="22">
        <v>0</v>
      </c>
      <c r="L80" s="21">
        <f t="shared" si="63"/>
        <v>0</v>
      </c>
      <c r="M80" s="22">
        <v>104098</v>
      </c>
      <c r="N80" s="21">
        <f t="shared" si="64"/>
        <v>67.334635635648581</v>
      </c>
      <c r="O80" s="22">
        <v>15293</v>
      </c>
      <c r="P80" s="21">
        <f t="shared" si="65"/>
        <v>9.8921072717628942</v>
      </c>
      <c r="Q80" s="22">
        <v>2121</v>
      </c>
      <c r="R80" s="21">
        <f t="shared" si="66"/>
        <v>1.3719453033027593</v>
      </c>
      <c r="S80" s="22">
        <v>15878</v>
      </c>
      <c r="T80" s="21">
        <f t="shared" si="67"/>
        <v>10.270508027270727</v>
      </c>
      <c r="U80" s="22">
        <v>0</v>
      </c>
      <c r="V80" s="21">
        <f t="shared" si="68"/>
        <v>0</v>
      </c>
      <c r="W80" s="22">
        <v>0</v>
      </c>
      <c r="X80" s="21">
        <f t="shared" si="69"/>
        <v>0</v>
      </c>
      <c r="Y80" s="22">
        <v>17177</v>
      </c>
      <c r="Z80" s="21">
        <f t="shared" si="70"/>
        <v>11.110751756167609</v>
      </c>
      <c r="AA80" s="22">
        <v>31</v>
      </c>
      <c r="AB80" s="21">
        <f t="shared" si="71"/>
        <v>2.0052005847423639E-2</v>
      </c>
      <c r="AC80" s="22">
        <v>0</v>
      </c>
      <c r="AD80" s="21">
        <f t="shared" si="72"/>
        <v>0</v>
      </c>
    </row>
    <row r="81" spans="1:30" s="18" customFormat="1" ht="14.1" customHeight="1" thickBot="1">
      <c r="A81" s="50"/>
      <c r="B81" s="20">
        <v>75</v>
      </c>
      <c r="C81" s="20" t="s">
        <v>9</v>
      </c>
      <c r="D81" s="20">
        <v>4779</v>
      </c>
      <c r="E81" s="20">
        <v>5408</v>
      </c>
      <c r="F81" s="20">
        <v>0</v>
      </c>
      <c r="G81" s="20">
        <v>75823</v>
      </c>
      <c r="H81" s="22">
        <f t="shared" si="60"/>
        <v>75823</v>
      </c>
      <c r="I81" s="22">
        <f t="shared" si="61"/>
        <v>86010</v>
      </c>
      <c r="J81" s="20">
        <f t="shared" si="62"/>
        <v>10187</v>
      </c>
      <c r="K81" s="20">
        <v>0</v>
      </c>
      <c r="L81" s="19">
        <f t="shared" si="63"/>
        <v>0</v>
      </c>
      <c r="M81" s="20">
        <v>59867</v>
      </c>
      <c r="N81" s="19">
        <f t="shared" si="64"/>
        <v>69.6046971282409</v>
      </c>
      <c r="O81" s="20">
        <v>159</v>
      </c>
      <c r="P81" s="19">
        <f t="shared" si="65"/>
        <v>0.18486222532263691</v>
      </c>
      <c r="Q81" s="20">
        <v>1837</v>
      </c>
      <c r="R81" s="19">
        <f t="shared" si="66"/>
        <v>2.1357981630043019</v>
      </c>
      <c r="S81" s="20">
        <v>14332</v>
      </c>
      <c r="T81" s="19">
        <f t="shared" si="67"/>
        <v>16.663178700151146</v>
      </c>
      <c r="U81" s="20">
        <v>0</v>
      </c>
      <c r="V81" s="19">
        <f t="shared" si="68"/>
        <v>0</v>
      </c>
      <c r="W81" s="20">
        <v>0</v>
      </c>
      <c r="X81" s="19">
        <f t="shared" si="69"/>
        <v>0</v>
      </c>
      <c r="Y81" s="20">
        <v>9801</v>
      </c>
      <c r="Z81" s="19">
        <f t="shared" si="70"/>
        <v>11.395186606208581</v>
      </c>
      <c r="AA81" s="20">
        <v>0</v>
      </c>
      <c r="AB81" s="19">
        <f t="shared" si="71"/>
        <v>0</v>
      </c>
      <c r="AC81" s="20">
        <v>14</v>
      </c>
      <c r="AD81" s="19">
        <f t="shared" si="72"/>
        <v>1.6277177072433438E-2</v>
      </c>
    </row>
    <row r="82" spans="1:30" s="3" customFormat="1" ht="14.1" customHeight="1" thickTop="1">
      <c r="A82" s="50"/>
      <c r="B82" s="17"/>
      <c r="C82" s="16" t="s">
        <v>0</v>
      </c>
      <c r="D82" s="15">
        <f t="shared" ref="D82:K82" si="73">+SUM(D73:D81)</f>
        <v>99435</v>
      </c>
      <c r="E82" s="15">
        <f t="shared" si="73"/>
        <v>320196</v>
      </c>
      <c r="F82" s="15">
        <f t="shared" si="73"/>
        <v>272022</v>
      </c>
      <c r="G82" s="15">
        <f t="shared" si="73"/>
        <v>3716462</v>
      </c>
      <c r="H82" s="15">
        <f t="shared" si="73"/>
        <v>3988484</v>
      </c>
      <c r="I82" s="15">
        <f t="shared" si="73"/>
        <v>4408115</v>
      </c>
      <c r="J82" s="15">
        <f t="shared" si="73"/>
        <v>691653</v>
      </c>
      <c r="K82" s="15">
        <f t="shared" si="73"/>
        <v>39172</v>
      </c>
      <c r="L82" s="14">
        <f t="shared" si="63"/>
        <v>0.88863380379141654</v>
      </c>
      <c r="M82" s="15">
        <f>+SUM(M73:M81)</f>
        <v>3317740</v>
      </c>
      <c r="N82" s="14">
        <f t="shared" si="64"/>
        <v>75.264370371462633</v>
      </c>
      <c r="O82" s="15">
        <f>+SUM(O73:O81)</f>
        <v>192445</v>
      </c>
      <c r="P82" s="14">
        <f t="shared" si="65"/>
        <v>4.3656982633166326</v>
      </c>
      <c r="Q82" s="15">
        <f>+SUM(Q73:Q81)</f>
        <v>21615</v>
      </c>
      <c r="R82" s="14">
        <f t="shared" si="66"/>
        <v>0.49034564660858437</v>
      </c>
      <c r="S82" s="15">
        <f>+SUM(S73:S81)</f>
        <v>392475</v>
      </c>
      <c r="T82" s="14">
        <f t="shared" si="67"/>
        <v>8.9034655402592708</v>
      </c>
      <c r="U82" s="15">
        <f>+SUM(U73:U81)</f>
        <v>7272</v>
      </c>
      <c r="V82" s="14">
        <f t="shared" si="68"/>
        <v>0.16496847291869654</v>
      </c>
      <c r="W82" s="15">
        <f>+SUM(W73:W81)</f>
        <v>0</v>
      </c>
      <c r="X82" s="14">
        <f t="shared" si="69"/>
        <v>0</v>
      </c>
      <c r="Y82" s="15">
        <f>+SUM(Y73:Y81)</f>
        <v>435767</v>
      </c>
      <c r="Z82" s="14">
        <f t="shared" si="70"/>
        <v>9.8855633303577601</v>
      </c>
      <c r="AA82" s="15">
        <f>+SUM(AA73:AA81)</f>
        <v>1407</v>
      </c>
      <c r="AB82" s="14">
        <f t="shared" si="71"/>
        <v>3.1918405032536581E-2</v>
      </c>
      <c r="AC82" s="15">
        <f>+SUM(AC73:AC81)</f>
        <v>222</v>
      </c>
      <c r="AD82" s="14">
        <f t="shared" si="72"/>
        <v>5.0361662524684592E-3</v>
      </c>
    </row>
    <row r="83" spans="1:30" s="3" customFormat="1" ht="14.1" customHeight="1">
      <c r="A83" s="50"/>
      <c r="B83" s="13"/>
      <c r="C83" s="12"/>
      <c r="D83" s="11"/>
      <c r="E83" s="11"/>
      <c r="F83" s="11"/>
      <c r="G83" s="11"/>
      <c r="H83" s="11"/>
      <c r="I83" s="11"/>
      <c r="J83" s="11"/>
      <c r="K83" s="11"/>
      <c r="L83" s="10"/>
      <c r="M83" s="11"/>
      <c r="N83" s="10"/>
      <c r="O83" s="11"/>
      <c r="P83" s="10"/>
      <c r="Q83" s="11"/>
      <c r="R83" s="10"/>
      <c r="S83" s="11"/>
      <c r="T83" s="10"/>
      <c r="U83" s="11"/>
      <c r="V83" s="10"/>
      <c r="W83" s="11"/>
      <c r="X83" s="10"/>
      <c r="Y83" s="11"/>
      <c r="Z83" s="10"/>
      <c r="AA83" s="11"/>
      <c r="AB83" s="10"/>
      <c r="AC83" s="11"/>
      <c r="AD83" s="10"/>
    </row>
    <row r="84" spans="1:30" s="18" customFormat="1" ht="14.1" customHeight="1">
      <c r="A84" s="50" t="s">
        <v>8</v>
      </c>
      <c r="B84" s="24">
        <v>2</v>
      </c>
      <c r="C84" s="24" t="s">
        <v>7</v>
      </c>
      <c r="D84" s="24">
        <v>9206</v>
      </c>
      <c r="E84" s="24">
        <v>18967</v>
      </c>
      <c r="F84" s="24">
        <v>0</v>
      </c>
      <c r="G84" s="24">
        <v>224743</v>
      </c>
      <c r="H84" s="24">
        <f t="shared" ref="H84:H89" si="74">F84+G84</f>
        <v>224743</v>
      </c>
      <c r="I84" s="24">
        <f t="shared" ref="I84:I89" si="75">D84+E84+H84</f>
        <v>252916</v>
      </c>
      <c r="J84" s="24">
        <f t="shared" ref="J84:J89" si="76">D84+E84+F84</f>
        <v>28173</v>
      </c>
      <c r="K84" s="24">
        <v>0</v>
      </c>
      <c r="L84" s="23">
        <f t="shared" ref="L84:L90" si="77">K84/$I84*100</f>
        <v>0</v>
      </c>
      <c r="M84" s="24">
        <v>228448</v>
      </c>
      <c r="N84" s="23">
        <f t="shared" ref="N84:N90" si="78">M84/$I84*100</f>
        <v>90.325641715035815</v>
      </c>
      <c r="O84" s="24">
        <v>457</v>
      </c>
      <c r="P84" s="23">
        <f t="shared" ref="P84:P90" si="79">O84/$I84*100</f>
        <v>0.18069240380205284</v>
      </c>
      <c r="Q84" s="24">
        <v>1254</v>
      </c>
      <c r="R84" s="23">
        <f t="shared" ref="R84:R90" si="80">Q84/$I84*100</f>
        <v>0.49581679292729602</v>
      </c>
      <c r="S84" s="24">
        <v>6752</v>
      </c>
      <c r="T84" s="23">
        <f t="shared" ref="T84:T90" si="81">S84/$I84*100</f>
        <v>2.6696610732417088</v>
      </c>
      <c r="U84" s="24">
        <v>1803</v>
      </c>
      <c r="V84" s="23">
        <f t="shared" ref="V84:V90" si="82">U84/$I84*100</f>
        <v>0.71288491040503565</v>
      </c>
      <c r="W84" s="24">
        <v>0</v>
      </c>
      <c r="X84" s="23">
        <f t="shared" ref="X84:X90" si="83">W84/$I84*100</f>
        <v>0</v>
      </c>
      <c r="Y84" s="24">
        <v>14202</v>
      </c>
      <c r="Z84" s="23">
        <f t="shared" ref="Z84:Z90" si="84">Y84/$I84*100</f>
        <v>5.6153031045880848</v>
      </c>
      <c r="AA84" s="24">
        <v>0</v>
      </c>
      <c r="AB84" s="23">
        <f t="shared" ref="AB84:AB90" si="85">AA84/$I84*100</f>
        <v>0</v>
      </c>
      <c r="AC84" s="24">
        <v>0</v>
      </c>
      <c r="AD84" s="23">
        <f t="shared" ref="AD84:AD90" si="86">AC84/$I84*100</f>
        <v>0</v>
      </c>
    </row>
    <row r="85" spans="1:30" s="18" customFormat="1" ht="14.1" customHeight="1">
      <c r="A85" s="50"/>
      <c r="B85" s="22">
        <v>69</v>
      </c>
      <c r="C85" s="22" t="s">
        <v>6</v>
      </c>
      <c r="D85" s="22">
        <v>3810</v>
      </c>
      <c r="E85" s="22">
        <v>7150</v>
      </c>
      <c r="F85" s="22">
        <v>0</v>
      </c>
      <c r="G85" s="22">
        <v>49894</v>
      </c>
      <c r="H85" s="22">
        <f t="shared" si="74"/>
        <v>49894</v>
      </c>
      <c r="I85" s="22">
        <f t="shared" si="75"/>
        <v>60854</v>
      </c>
      <c r="J85" s="22">
        <f t="shared" si="76"/>
        <v>10960</v>
      </c>
      <c r="K85" s="22">
        <v>85</v>
      </c>
      <c r="L85" s="21">
        <f t="shared" si="77"/>
        <v>0.13967857494988004</v>
      </c>
      <c r="M85" s="22">
        <v>17637</v>
      </c>
      <c r="N85" s="21">
        <f t="shared" si="78"/>
        <v>28.98248266342393</v>
      </c>
      <c r="O85" s="22">
        <v>546</v>
      </c>
      <c r="P85" s="21">
        <f t="shared" si="79"/>
        <v>0.89722943438393532</v>
      </c>
      <c r="Q85" s="22">
        <v>3416</v>
      </c>
      <c r="R85" s="21">
        <f t="shared" si="80"/>
        <v>5.6134354356328267</v>
      </c>
      <c r="S85" s="22">
        <v>9463</v>
      </c>
      <c r="T85" s="21">
        <f t="shared" si="81"/>
        <v>15.550333585302528</v>
      </c>
      <c r="U85" s="22">
        <v>0</v>
      </c>
      <c r="V85" s="21">
        <f t="shared" si="82"/>
        <v>0</v>
      </c>
      <c r="W85" s="22">
        <v>0</v>
      </c>
      <c r="X85" s="21">
        <f t="shared" si="83"/>
        <v>0</v>
      </c>
      <c r="Y85" s="22">
        <v>29558</v>
      </c>
      <c r="Z85" s="21">
        <f t="shared" si="84"/>
        <v>48.571991980806523</v>
      </c>
      <c r="AA85" s="22">
        <v>149</v>
      </c>
      <c r="AB85" s="21">
        <f t="shared" si="85"/>
        <v>0.24484832550037794</v>
      </c>
      <c r="AC85" s="22">
        <v>0</v>
      </c>
      <c r="AD85" s="21">
        <f t="shared" si="86"/>
        <v>0</v>
      </c>
    </row>
    <row r="86" spans="1:30" s="18" customFormat="1" ht="14.1" customHeight="1">
      <c r="A86" s="50"/>
      <c r="B86" s="22">
        <v>27</v>
      </c>
      <c r="C86" s="22" t="s">
        <v>5</v>
      </c>
      <c r="D86" s="22">
        <v>2292</v>
      </c>
      <c r="E86" s="22">
        <v>30574</v>
      </c>
      <c r="F86" s="22">
        <v>1472</v>
      </c>
      <c r="G86" s="22">
        <v>180786</v>
      </c>
      <c r="H86" s="22">
        <f t="shared" si="74"/>
        <v>182258</v>
      </c>
      <c r="I86" s="22">
        <f t="shared" si="75"/>
        <v>215124</v>
      </c>
      <c r="J86" s="22">
        <f t="shared" si="76"/>
        <v>34338</v>
      </c>
      <c r="K86" s="22">
        <v>130</v>
      </c>
      <c r="L86" s="21">
        <f t="shared" si="77"/>
        <v>6.0430263475948751E-2</v>
      </c>
      <c r="M86" s="22">
        <v>97280</v>
      </c>
      <c r="N86" s="21">
        <f t="shared" si="78"/>
        <v>45.220431007233039</v>
      </c>
      <c r="O86" s="22">
        <v>3391</v>
      </c>
      <c r="P86" s="21">
        <f t="shared" si="79"/>
        <v>1.5763001803610941</v>
      </c>
      <c r="Q86" s="22">
        <v>1015</v>
      </c>
      <c r="R86" s="21">
        <f t="shared" si="80"/>
        <v>0.47182090329298448</v>
      </c>
      <c r="S86" s="22">
        <v>102941</v>
      </c>
      <c r="T86" s="21">
        <f t="shared" si="81"/>
        <v>47.851936557520311</v>
      </c>
      <c r="U86" s="22">
        <v>0</v>
      </c>
      <c r="V86" s="21">
        <f t="shared" si="82"/>
        <v>0</v>
      </c>
      <c r="W86" s="22">
        <v>0</v>
      </c>
      <c r="X86" s="21">
        <f t="shared" si="83"/>
        <v>0</v>
      </c>
      <c r="Y86" s="22">
        <v>9031</v>
      </c>
      <c r="Z86" s="21">
        <f t="shared" si="84"/>
        <v>4.1980439188561016</v>
      </c>
      <c r="AA86" s="22">
        <v>1336</v>
      </c>
      <c r="AB86" s="21">
        <f t="shared" si="85"/>
        <v>0.62103716926051955</v>
      </c>
      <c r="AC86" s="22">
        <v>0</v>
      </c>
      <c r="AD86" s="21">
        <f t="shared" si="86"/>
        <v>0</v>
      </c>
    </row>
    <row r="87" spans="1:30" s="18" customFormat="1" ht="14.1" customHeight="1">
      <c r="A87" s="50"/>
      <c r="B87" s="22">
        <v>21</v>
      </c>
      <c r="C87" s="22" t="s">
        <v>4</v>
      </c>
      <c r="D87" s="22">
        <v>10239</v>
      </c>
      <c r="E87" s="22">
        <v>10011</v>
      </c>
      <c r="F87" s="22">
        <v>0</v>
      </c>
      <c r="G87" s="22">
        <v>84389</v>
      </c>
      <c r="H87" s="22">
        <f t="shared" si="74"/>
        <v>84389</v>
      </c>
      <c r="I87" s="22">
        <f t="shared" si="75"/>
        <v>104639</v>
      </c>
      <c r="J87" s="22">
        <f t="shared" si="76"/>
        <v>20250</v>
      </c>
      <c r="K87" s="22">
        <v>0</v>
      </c>
      <c r="L87" s="21">
        <f t="shared" si="77"/>
        <v>0</v>
      </c>
      <c r="M87" s="22">
        <v>28650</v>
      </c>
      <c r="N87" s="21">
        <f t="shared" si="78"/>
        <v>27.379848813539887</v>
      </c>
      <c r="O87" s="22">
        <v>943</v>
      </c>
      <c r="P87" s="21">
        <f t="shared" si="79"/>
        <v>0.90119362761494282</v>
      </c>
      <c r="Q87" s="22">
        <v>5932</v>
      </c>
      <c r="R87" s="21">
        <f t="shared" si="80"/>
        <v>5.6690144210093756</v>
      </c>
      <c r="S87" s="22">
        <v>64573</v>
      </c>
      <c r="T87" s="21">
        <f t="shared" si="81"/>
        <v>61.710260992555355</v>
      </c>
      <c r="U87" s="22">
        <v>0</v>
      </c>
      <c r="V87" s="21">
        <f t="shared" si="82"/>
        <v>0</v>
      </c>
      <c r="W87" s="22">
        <v>0</v>
      </c>
      <c r="X87" s="21">
        <f t="shared" si="83"/>
        <v>0</v>
      </c>
      <c r="Y87" s="22">
        <v>4395</v>
      </c>
      <c r="Z87" s="21">
        <f t="shared" si="84"/>
        <v>4.2001548179932913</v>
      </c>
      <c r="AA87" s="22">
        <v>146</v>
      </c>
      <c r="AB87" s="21">
        <f t="shared" si="85"/>
        <v>0.13952732728714914</v>
      </c>
      <c r="AC87" s="22">
        <v>0</v>
      </c>
      <c r="AD87" s="21">
        <f t="shared" si="86"/>
        <v>0</v>
      </c>
    </row>
    <row r="88" spans="1:30" s="18" customFormat="1" ht="14.1" customHeight="1">
      <c r="A88" s="50"/>
      <c r="B88" s="22">
        <v>40</v>
      </c>
      <c r="C88" s="22" t="s">
        <v>3</v>
      </c>
      <c r="D88" s="22">
        <v>1563</v>
      </c>
      <c r="E88" s="22">
        <v>472</v>
      </c>
      <c r="F88" s="22">
        <v>0</v>
      </c>
      <c r="G88" s="22">
        <v>53500</v>
      </c>
      <c r="H88" s="22">
        <f t="shared" si="74"/>
        <v>53500</v>
      </c>
      <c r="I88" s="22">
        <f t="shared" si="75"/>
        <v>55535</v>
      </c>
      <c r="J88" s="22">
        <f t="shared" si="76"/>
        <v>2035</v>
      </c>
      <c r="K88" s="22">
        <v>300</v>
      </c>
      <c r="L88" s="21">
        <f t="shared" si="77"/>
        <v>0.54019987395336277</v>
      </c>
      <c r="M88" s="22">
        <v>7785</v>
      </c>
      <c r="N88" s="21">
        <f t="shared" si="78"/>
        <v>14.018186729089763</v>
      </c>
      <c r="O88" s="22">
        <v>348</v>
      </c>
      <c r="P88" s="21">
        <f t="shared" si="79"/>
        <v>0.62663185378590081</v>
      </c>
      <c r="Q88" s="22">
        <v>55</v>
      </c>
      <c r="R88" s="21">
        <f t="shared" si="80"/>
        <v>9.9036643558116505E-2</v>
      </c>
      <c r="S88" s="22">
        <v>38925</v>
      </c>
      <c r="T88" s="21">
        <f t="shared" si="81"/>
        <v>70.090933645448814</v>
      </c>
      <c r="U88" s="22">
        <v>0</v>
      </c>
      <c r="V88" s="21">
        <f t="shared" si="82"/>
        <v>0</v>
      </c>
      <c r="W88" s="22">
        <v>0</v>
      </c>
      <c r="X88" s="21">
        <f t="shared" si="83"/>
        <v>0</v>
      </c>
      <c r="Y88" s="22">
        <v>6319</v>
      </c>
      <c r="Z88" s="21">
        <f t="shared" si="84"/>
        <v>11.378410011704331</v>
      </c>
      <c r="AA88" s="22">
        <v>56</v>
      </c>
      <c r="AB88" s="21">
        <f t="shared" si="85"/>
        <v>0.10083730980462771</v>
      </c>
      <c r="AC88" s="22">
        <v>1747</v>
      </c>
      <c r="AD88" s="21">
        <f t="shared" si="86"/>
        <v>3.1457639326550826</v>
      </c>
    </row>
    <row r="89" spans="1:30" s="18" customFormat="1" ht="14.1" customHeight="1" thickBot="1">
      <c r="A89" s="50"/>
      <c r="B89" s="20">
        <v>23</v>
      </c>
      <c r="C89" s="20" t="s">
        <v>2</v>
      </c>
      <c r="D89" s="20">
        <v>3460</v>
      </c>
      <c r="E89" s="20">
        <v>3892</v>
      </c>
      <c r="F89" s="20">
        <v>0</v>
      </c>
      <c r="G89" s="20">
        <v>25845</v>
      </c>
      <c r="H89" s="20">
        <f t="shared" si="74"/>
        <v>25845</v>
      </c>
      <c r="I89" s="20">
        <f t="shared" si="75"/>
        <v>33197</v>
      </c>
      <c r="J89" s="20">
        <f t="shared" si="76"/>
        <v>7352</v>
      </c>
      <c r="K89" s="20">
        <v>0</v>
      </c>
      <c r="L89" s="19">
        <f t="shared" si="77"/>
        <v>0</v>
      </c>
      <c r="M89" s="20">
        <v>7493</v>
      </c>
      <c r="N89" s="19">
        <f t="shared" si="78"/>
        <v>22.571316685242643</v>
      </c>
      <c r="O89" s="20">
        <v>15</v>
      </c>
      <c r="P89" s="19">
        <f t="shared" si="79"/>
        <v>4.5184805855950839E-2</v>
      </c>
      <c r="Q89" s="20">
        <v>0</v>
      </c>
      <c r="R89" s="19">
        <f t="shared" si="80"/>
        <v>0</v>
      </c>
      <c r="S89" s="20">
        <v>25457</v>
      </c>
      <c r="T89" s="19">
        <f t="shared" si="81"/>
        <v>76.68464017832936</v>
      </c>
      <c r="U89" s="20">
        <v>56</v>
      </c>
      <c r="V89" s="19">
        <f t="shared" si="82"/>
        <v>0.16868994186221647</v>
      </c>
      <c r="W89" s="20">
        <v>0</v>
      </c>
      <c r="X89" s="19">
        <f t="shared" si="83"/>
        <v>0</v>
      </c>
      <c r="Y89" s="20">
        <v>0</v>
      </c>
      <c r="Z89" s="19">
        <f t="shared" si="84"/>
        <v>0</v>
      </c>
      <c r="AA89" s="20">
        <v>0</v>
      </c>
      <c r="AB89" s="19">
        <f t="shared" si="85"/>
        <v>0</v>
      </c>
      <c r="AC89" s="20">
        <v>176</v>
      </c>
      <c r="AD89" s="19">
        <f t="shared" si="86"/>
        <v>0.53016838870982319</v>
      </c>
    </row>
    <row r="90" spans="1:30" s="3" customFormat="1" ht="14.1" customHeight="1" thickTop="1">
      <c r="A90" s="50"/>
      <c r="B90" s="17"/>
      <c r="C90" s="16" t="s">
        <v>0</v>
      </c>
      <c r="D90" s="15">
        <f t="shared" ref="D90:K90" si="87">+SUM(D84:D89)</f>
        <v>30570</v>
      </c>
      <c r="E90" s="15">
        <f t="shared" si="87"/>
        <v>71066</v>
      </c>
      <c r="F90" s="15">
        <f t="shared" si="87"/>
        <v>1472</v>
      </c>
      <c r="G90" s="15">
        <f t="shared" si="87"/>
        <v>619157</v>
      </c>
      <c r="H90" s="15">
        <f t="shared" si="87"/>
        <v>620629</v>
      </c>
      <c r="I90" s="15">
        <f t="shared" si="87"/>
        <v>722265</v>
      </c>
      <c r="J90" s="15">
        <f t="shared" si="87"/>
        <v>103108</v>
      </c>
      <c r="K90" s="15">
        <f t="shared" si="87"/>
        <v>515</v>
      </c>
      <c r="L90" s="14">
        <f t="shared" si="77"/>
        <v>7.1303468948377663E-2</v>
      </c>
      <c r="M90" s="15">
        <f>+SUM(M84:M89)</f>
        <v>387293</v>
      </c>
      <c r="N90" s="14">
        <f t="shared" si="78"/>
        <v>53.622008542570946</v>
      </c>
      <c r="O90" s="15">
        <f>+SUM(O84:O89)</f>
        <v>5700</v>
      </c>
      <c r="P90" s="14">
        <f t="shared" si="79"/>
        <v>0.78918402525388875</v>
      </c>
      <c r="Q90" s="15">
        <f>+SUM(Q84:Q89)</f>
        <v>11672</v>
      </c>
      <c r="R90" s="14">
        <f t="shared" si="80"/>
        <v>1.6160273583795421</v>
      </c>
      <c r="S90" s="15">
        <f>+SUM(S84:S89)</f>
        <v>248111</v>
      </c>
      <c r="T90" s="14">
        <f t="shared" si="81"/>
        <v>34.351796085924143</v>
      </c>
      <c r="U90" s="15">
        <f>+SUM(U84:U89)</f>
        <v>1859</v>
      </c>
      <c r="V90" s="14">
        <f t="shared" si="82"/>
        <v>0.25738475490297885</v>
      </c>
      <c r="W90" s="15">
        <f>+SUM(W84:W89)</f>
        <v>0</v>
      </c>
      <c r="X90" s="14">
        <f t="shared" si="83"/>
        <v>0</v>
      </c>
      <c r="Y90" s="15">
        <f>+SUM(Y84:Y89)</f>
        <v>63505</v>
      </c>
      <c r="Z90" s="14">
        <f t="shared" si="84"/>
        <v>8.7924792146926674</v>
      </c>
      <c r="AA90" s="15">
        <f>+SUM(AA84:AA89)</f>
        <v>1687</v>
      </c>
      <c r="AB90" s="14">
        <f t="shared" si="85"/>
        <v>0.2335707808075983</v>
      </c>
      <c r="AC90" s="15">
        <f>+SUM(AC84:AC89)</f>
        <v>1923</v>
      </c>
      <c r="AD90" s="14">
        <f t="shared" si="86"/>
        <v>0.26624576851986459</v>
      </c>
    </row>
    <row r="91" spans="1:30" s="3" customFormat="1" ht="14.1" customHeight="1">
      <c r="A91" s="50"/>
      <c r="B91" s="13"/>
      <c r="C91" s="12"/>
      <c r="D91" s="11"/>
      <c r="E91" s="11"/>
      <c r="F91" s="11"/>
      <c r="G91" s="11"/>
      <c r="H91" s="11"/>
      <c r="I91" s="11"/>
      <c r="J91" s="11"/>
      <c r="K91" s="11"/>
      <c r="L91" s="10"/>
      <c r="M91" s="11"/>
      <c r="N91" s="10"/>
      <c r="O91" s="11"/>
      <c r="P91" s="10"/>
      <c r="Q91" s="11"/>
      <c r="R91" s="10"/>
      <c r="S91" s="11"/>
      <c r="T91" s="10"/>
      <c r="U91" s="11"/>
      <c r="V91" s="10"/>
      <c r="W91" s="11"/>
      <c r="X91" s="10"/>
      <c r="Y91" s="11"/>
      <c r="Z91" s="10"/>
      <c r="AA91" s="11"/>
      <c r="AB91" s="10"/>
      <c r="AC91" s="11"/>
      <c r="AD91" s="10"/>
    </row>
    <row r="92" spans="1:30" s="3" customFormat="1" ht="14.1" customHeight="1">
      <c r="A92" s="9" t="s">
        <v>1</v>
      </c>
      <c r="B92" s="8"/>
      <c r="C92" s="7" t="s">
        <v>0</v>
      </c>
      <c r="D92" s="6">
        <f t="shared" ref="D92:K92" si="88">+D14+D20+D35+D45+D50+D53+D65+D71+D82+D90</f>
        <v>442117</v>
      </c>
      <c r="E92" s="6">
        <f t="shared" si="88"/>
        <v>1357035</v>
      </c>
      <c r="F92" s="6">
        <f t="shared" si="88"/>
        <v>727080</v>
      </c>
      <c r="G92" s="6">
        <f t="shared" si="88"/>
        <v>15582499</v>
      </c>
      <c r="H92" s="6">
        <f t="shared" si="88"/>
        <v>16309579</v>
      </c>
      <c r="I92" s="6">
        <f t="shared" si="88"/>
        <v>18108731</v>
      </c>
      <c r="J92" s="6">
        <f t="shared" si="88"/>
        <v>2526232</v>
      </c>
      <c r="K92" s="6">
        <f t="shared" si="88"/>
        <v>301401</v>
      </c>
      <c r="L92" s="5">
        <f>K92/$I92*100</f>
        <v>1.6643960308428019</v>
      </c>
      <c r="M92" s="6">
        <f>+M14+M20+M35+M45+M50+M53+M65+M71+M82+M90</f>
        <v>11779971</v>
      </c>
      <c r="N92" s="5">
        <f>M92/$I92*100</f>
        <v>65.051333525248126</v>
      </c>
      <c r="O92" s="6">
        <f>+O14+O20+O35+O45+O50+O53+O65+O71+O82+O90</f>
        <v>568251</v>
      </c>
      <c r="P92" s="5">
        <f>O92/$I92*100</f>
        <v>3.1379945949829393</v>
      </c>
      <c r="Q92" s="6">
        <f>+Q14+Q20+Q35+Q45+Q50+Q53+Q65+Q71+Q82+Q90</f>
        <v>127029</v>
      </c>
      <c r="R92" s="5">
        <f>Q92/$I92*100</f>
        <v>0.70147930299478189</v>
      </c>
      <c r="S92" s="6">
        <f>+S14+S20+S35+S45+S50+S53+S65+S71+S82+S90</f>
        <v>3758595</v>
      </c>
      <c r="T92" s="5">
        <f>S92/$I92*100</f>
        <v>20.755706183939672</v>
      </c>
      <c r="U92" s="6">
        <f>+U14+U20+U35+U45+U50+U53+U65+U71+U82+U90</f>
        <v>11509</v>
      </c>
      <c r="V92" s="5">
        <f>U92/$I92*100</f>
        <v>6.3554977982720043E-2</v>
      </c>
      <c r="W92" s="6">
        <f>+W14+W20+W35+W45+W50+W53+W65+W71+W82+W90</f>
        <v>22</v>
      </c>
      <c r="X92" s="5">
        <f>W92/$I92*100</f>
        <v>1.2148835829523339E-4</v>
      </c>
      <c r="Y92" s="6">
        <f>+Y14+Y20+Y35+Y45+Y50+Y53+Y65+Y71+Y82+Y90</f>
        <v>1484258</v>
      </c>
      <c r="Z92" s="5">
        <f>Y92/$I92*100</f>
        <v>8.1963667139348413</v>
      </c>
      <c r="AA92" s="6">
        <f>+AA14+AA20+AA35+AA45+AA50+AA53+AA65+AA71+AA82+AA90</f>
        <v>33642</v>
      </c>
      <c r="AB92" s="5">
        <f>AA92/$I92*100</f>
        <v>0.18577778862582917</v>
      </c>
      <c r="AC92" s="6">
        <f>+AC14+AC20+AC35+AC45+AC50+AC53+AC65+AC71+AC82+AC90</f>
        <v>44053</v>
      </c>
      <c r="AD92" s="5">
        <f>AC92/$I92*100</f>
        <v>0.24326939308999618</v>
      </c>
    </row>
    <row r="93" spans="1:30" s="3" customFormat="1" ht="14.1" customHeight="1">
      <c r="L93" s="4"/>
      <c r="N93" s="4"/>
      <c r="P93" s="4"/>
      <c r="R93" s="4"/>
      <c r="T93" s="4"/>
      <c r="V93" s="4"/>
      <c r="X93" s="4"/>
      <c r="Z93" s="4"/>
      <c r="AB93" s="4"/>
      <c r="AD93" s="4"/>
    </row>
    <row r="94" spans="1:30" s="3" customFormat="1" ht="14.1" customHeight="1">
      <c r="L94" s="4"/>
      <c r="N94" s="4"/>
      <c r="P94" s="4"/>
      <c r="R94" s="4"/>
      <c r="T94" s="4"/>
      <c r="V94" s="4"/>
      <c r="X94" s="4"/>
      <c r="Z94" s="4"/>
      <c r="AB94" s="4"/>
      <c r="AD94" s="4"/>
    </row>
    <row r="95" spans="1:30" s="3" customFormat="1" ht="14.1" customHeight="1">
      <c r="L95" s="4"/>
      <c r="N95" s="4"/>
      <c r="P95" s="4"/>
      <c r="R95" s="4"/>
      <c r="T95" s="4"/>
      <c r="V95" s="4"/>
      <c r="X95" s="4"/>
      <c r="Z95" s="4"/>
      <c r="AB95" s="4"/>
      <c r="AD95" s="4"/>
    </row>
    <row r="96" spans="1:30" s="3" customFormat="1" ht="14.1" customHeight="1">
      <c r="L96" s="4"/>
      <c r="N96" s="4"/>
      <c r="P96" s="4"/>
      <c r="R96" s="4"/>
      <c r="T96" s="4"/>
      <c r="V96" s="4"/>
      <c r="X96" s="4"/>
      <c r="Z96" s="4"/>
      <c r="AB96" s="4"/>
      <c r="AD96" s="4"/>
    </row>
    <row r="97" spans="12:30" s="3" customFormat="1" ht="14.1" customHeight="1">
      <c r="L97" s="4"/>
      <c r="N97" s="4"/>
      <c r="P97" s="4"/>
      <c r="R97" s="4"/>
      <c r="T97" s="4"/>
      <c r="V97" s="4"/>
      <c r="X97" s="4"/>
      <c r="Z97" s="4"/>
      <c r="AB97" s="4"/>
      <c r="AD97" s="4"/>
    </row>
    <row r="98" spans="12:30" s="3" customFormat="1" ht="14.1" customHeight="1">
      <c r="L98" s="4"/>
      <c r="N98" s="4"/>
      <c r="P98" s="4"/>
      <c r="R98" s="4"/>
      <c r="T98" s="4"/>
      <c r="V98" s="4"/>
      <c r="X98" s="4"/>
      <c r="Z98" s="4"/>
      <c r="AB98" s="4"/>
      <c r="AD98" s="4"/>
    </row>
    <row r="99" spans="12:30" s="3" customFormat="1" ht="14.1" customHeight="1">
      <c r="L99" s="4"/>
      <c r="N99" s="4"/>
      <c r="P99" s="4"/>
      <c r="R99" s="4"/>
      <c r="T99" s="4"/>
      <c r="V99" s="4"/>
      <c r="X99" s="4"/>
      <c r="Z99" s="4"/>
      <c r="AB99" s="4"/>
      <c r="AD99" s="4"/>
    </row>
    <row r="100" spans="12:30" s="3" customFormat="1" ht="14.1" customHeight="1">
      <c r="L100" s="4"/>
      <c r="N100" s="4"/>
      <c r="P100" s="4"/>
      <c r="R100" s="4"/>
      <c r="T100" s="4"/>
      <c r="V100" s="4"/>
      <c r="X100" s="4"/>
      <c r="Z100" s="4"/>
      <c r="AB100" s="4"/>
      <c r="AD100" s="4"/>
    </row>
    <row r="101" spans="12:30" s="3" customFormat="1" ht="14.1" customHeight="1">
      <c r="L101" s="4"/>
      <c r="N101" s="4"/>
      <c r="P101" s="4"/>
      <c r="R101" s="4"/>
      <c r="T101" s="4"/>
      <c r="V101" s="4"/>
      <c r="X101" s="4"/>
      <c r="Z101" s="4"/>
      <c r="AB101" s="4"/>
      <c r="AD101" s="4"/>
    </row>
    <row r="102" spans="12:30" ht="14.1" customHeight="1"/>
    <row r="103" spans="12:30" ht="14.1" customHeight="1"/>
    <row r="104" spans="12:30" ht="14.1" customHeight="1"/>
    <row r="105" spans="12:30" ht="14.1" customHeight="1"/>
    <row r="106" spans="12:30" ht="14.1" customHeight="1"/>
    <row r="107" spans="12:30" ht="14.1" customHeight="1"/>
    <row r="108" spans="12:30" ht="14.1" customHeight="1"/>
    <row r="109" spans="12:30" ht="14.1" customHeight="1"/>
    <row r="110" spans="12:30" ht="14.1" customHeight="1"/>
    <row r="111" spans="12:30" ht="14.1" customHeight="1"/>
    <row r="112" spans="12:30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</sheetData>
  <mergeCells count="30">
    <mergeCell ref="A73:A83"/>
    <mergeCell ref="A84:A91"/>
    <mergeCell ref="A22:A36"/>
    <mergeCell ref="A37:A46"/>
    <mergeCell ref="A47:A51"/>
    <mergeCell ref="A52:A54"/>
    <mergeCell ref="A55:A66"/>
    <mergeCell ref="A67:A72"/>
    <mergeCell ref="AC4:AD5"/>
    <mergeCell ref="A7:A15"/>
    <mergeCell ref="A16:A21"/>
    <mergeCell ref="I3:I6"/>
    <mergeCell ref="K3:N3"/>
    <mergeCell ref="O3:AD3"/>
    <mergeCell ref="J4:J6"/>
    <mergeCell ref="S4:T5"/>
    <mergeCell ref="U4:V5"/>
    <mergeCell ref="W4:X5"/>
    <mergeCell ref="Y4:Z5"/>
    <mergeCell ref="AA4:AB5"/>
    <mergeCell ref="F3:H5"/>
    <mergeCell ref="K4:L5"/>
    <mergeCell ref="M4:N5"/>
    <mergeCell ref="O4:P5"/>
    <mergeCell ref="Q4:R5"/>
    <mergeCell ref="A3:A6"/>
    <mergeCell ref="B3:B6"/>
    <mergeCell ref="C3:C6"/>
    <mergeCell ref="D3:D6"/>
    <mergeCell ref="E3:E6"/>
  </mergeCells>
  <phoneticPr fontId="3"/>
  <pageMargins left="0.77" right="0.19685039370078741" top="0.59055118110236227" bottom="0.6" header="0.51181102362204722" footer="0.15748031496062992"/>
  <pageSetup paperSize="9" scale="85" pageOrder="overThenDown" orientation="portrait" r:id="rId1"/>
  <headerFooter alignWithMargins="0"/>
  <rowBreaks count="1" manualBreakCount="1">
    <brk id="54" max="16383" man="1"/>
  </rowBreaks>
  <colBreaks count="1" manualBreakCount="1">
    <brk id="1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27-16</vt:lpstr>
      <vt:lpstr>'27-16'!Print_Area</vt:lpstr>
      <vt:lpstr>'27-16'!Print_Titles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2017-06-07T08:24:56Z</cp:lastPrinted>
  <dcterms:created xsi:type="dcterms:W3CDTF">2017-02-20T07:29:51Z</dcterms:created>
  <dcterms:modified xsi:type="dcterms:W3CDTF">2017-06-07T08:25:00Z</dcterms:modified>
</cp:coreProperties>
</file>