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01" windowWidth="9570" windowHeight="8130" activeTab="0"/>
  </bookViews>
  <sheets>
    <sheet name="23" sheetId="1" r:id="rId1"/>
  </sheets>
  <definedNames>
    <definedName name="_xlnm._FilterDatabase" localSheetId="0" hidden="1">'23'!$A$6:$Q$297</definedName>
    <definedName name="_xlnm.Print_Area" localSheetId="0">'23'!$A$1:$Q$297</definedName>
    <definedName name="_xlnm.Print_Titles" localSheetId="0">'23'!$1:$6</definedName>
  </definedNames>
  <calcPr fullCalcOnLoad="1"/>
</workbook>
</file>

<file path=xl/sharedStrings.xml><?xml version="1.0" encoding="utf-8"?>
<sst xmlns="http://schemas.openxmlformats.org/spreadsheetml/2006/main" count="603" uniqueCount="298">
  <si>
    <t>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</si>
  <si>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</si>
  <si>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</si>
  <si>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</si>
  <si>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</si>
  <si>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</si>
  <si>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</si>
  <si>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</si>
  <si>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</si>
  <si>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</si>
  <si>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</si>
  <si>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</si>
  <si>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</si>
  <si>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</si>
  <si>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</si>
  <si>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</si>
  <si>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</si>
  <si>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</si>
  <si>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</si>
  <si>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</si>
  <si>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</si>
  <si>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</si>
  <si>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</si>
  <si>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平林・虫生</t>
  </si>
  <si>
    <t>東大滝</t>
  </si>
  <si>
    <t>八坂</t>
  </si>
  <si>
    <t>青木</t>
  </si>
  <si>
    <t>一津</t>
  </si>
  <si>
    <t>広津</t>
  </si>
  <si>
    <t>栂池</t>
  </si>
  <si>
    <t>若栗蕨平</t>
  </si>
  <si>
    <t>千国</t>
  </si>
  <si>
    <t>月岡雨中</t>
  </si>
  <si>
    <t>平間宮本</t>
  </si>
  <si>
    <t>中土</t>
  </si>
  <si>
    <t>池原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</si>
  <si>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</si>
  <si>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</si>
  <si>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</si>
  <si>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</si>
  <si>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</si>
  <si>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</si>
  <si>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</si>
  <si>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</si>
  <si>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川上</t>
  </si>
  <si>
    <t>門前</t>
  </si>
  <si>
    <t>下横川</t>
  </si>
  <si>
    <t>渡戸</t>
  </si>
  <si>
    <t>上野</t>
  </si>
  <si>
    <t>鴻ノ田</t>
  </si>
  <si>
    <t>唐木沢</t>
  </si>
  <si>
    <t>神子柴</t>
  </si>
  <si>
    <t>日曽利</t>
  </si>
  <si>
    <t>長岡</t>
  </si>
  <si>
    <t>上棚</t>
  </si>
  <si>
    <t>天王</t>
  </si>
  <si>
    <t>上新山</t>
  </si>
  <si>
    <t>下新山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</si>
  <si>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</si>
  <si>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</si>
  <si>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</si>
  <si>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</si>
  <si>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</si>
  <si>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</si>
  <si>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</si>
  <si>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</si>
  <si>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</si>
  <si>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</si>
  <si>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</si>
  <si>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</si>
  <si>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</si>
  <si>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</si>
  <si>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</si>
  <si>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</si>
  <si>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</si>
  <si>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</si>
  <si>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</si>
  <si>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</si>
  <si>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</si>
  <si>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</si>
  <si>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王滝村</t>
  </si>
  <si>
    <t>滝越</t>
  </si>
  <si>
    <t>九蔵</t>
  </si>
  <si>
    <t>おんたけ高原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</si>
  <si>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</si>
  <si>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</si>
  <si>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</si>
  <si>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</si>
  <si>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</si>
  <si>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</si>
  <si>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</si>
  <si>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</si>
  <si>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</si>
  <si>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</si>
  <si>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</si>
  <si>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</si>
  <si>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</si>
  <si>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大島</t>
  </si>
  <si>
    <t>峠</t>
  </si>
  <si>
    <t>福沢</t>
  </si>
  <si>
    <t>生東</t>
  </si>
  <si>
    <t>山吹</t>
  </si>
  <si>
    <t>新野</t>
  </si>
  <si>
    <t>大野</t>
  </si>
  <si>
    <t>園原</t>
  </si>
  <si>
    <t>本谷</t>
  </si>
  <si>
    <t>浪合</t>
  </si>
  <si>
    <t>あららぎ別荘</t>
  </si>
  <si>
    <t>平谷村</t>
  </si>
  <si>
    <t>根羽</t>
  </si>
  <si>
    <t>小戸名</t>
  </si>
  <si>
    <t>下條村</t>
  </si>
  <si>
    <t>平岡</t>
  </si>
  <si>
    <t>下山</t>
  </si>
  <si>
    <t>向方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</si>
  <si>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</si>
  <si>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</si>
  <si>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</si>
  <si>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</si>
  <si>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</si>
  <si>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</si>
  <si>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</si>
  <si>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</si>
  <si>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</si>
  <si>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</si>
  <si>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</si>
  <si>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</si>
  <si>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中社</t>
  </si>
  <si>
    <t>鬼無里</t>
  </si>
  <si>
    <t>峰の原</t>
  </si>
  <si>
    <t>峰の原分譲地</t>
  </si>
  <si>
    <t>信州新町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</si>
  <si>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</si>
  <si>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</si>
  <si>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</si>
  <si>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</si>
  <si>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</si>
  <si>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</si>
  <si>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</si>
  <si>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</si>
  <si>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</si>
  <si>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</si>
  <si>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</si>
  <si>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</si>
  <si>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</si>
  <si>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</si>
  <si>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</si>
  <si>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</si>
  <si>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</si>
  <si>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</si>
  <si>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</si>
  <si>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</si>
  <si>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</si>
  <si>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</si>
  <si>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</si>
  <si>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</si>
  <si>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東地区</t>
  </si>
  <si>
    <t>影新田</t>
  </si>
  <si>
    <t>館向原</t>
  </si>
  <si>
    <t>菱野</t>
  </si>
  <si>
    <t>御牧ヶ原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</si>
  <si>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</si>
  <si>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</si>
  <si>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</si>
  <si>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</si>
  <si>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</si>
  <si>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</si>
  <si>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</si>
  <si>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土屋別荘地</t>
  </si>
  <si>
    <t>旧軽井沢倶楽部</t>
  </si>
  <si>
    <t>小沼</t>
  </si>
  <si>
    <t>香坂東地</t>
  </si>
  <si>
    <t>西山</t>
  </si>
  <si>
    <t>清水高原</t>
  </si>
  <si>
    <t>番号</t>
  </si>
  <si>
    <t>計</t>
  </si>
  <si>
    <t>水道料金</t>
  </si>
  <si>
    <t>量</t>
  </si>
  <si>
    <t>割合（%）</t>
  </si>
  <si>
    <t>緩速ろ過</t>
  </si>
  <si>
    <t>急速ろ過</t>
  </si>
  <si>
    <t>うち高度浄水処理等</t>
  </si>
  <si>
    <t>２４．料金及び浄水量（簡易水道）</t>
  </si>
  <si>
    <t>事業名</t>
  </si>
  <si>
    <t>消毒のみ</t>
  </si>
  <si>
    <t>膜ろ過</t>
  </si>
  <si>
    <t>長者原</t>
  </si>
  <si>
    <t>望月北御牧</t>
  </si>
  <si>
    <t>本郷針の木沢</t>
  </si>
  <si>
    <t>畑八</t>
  </si>
  <si>
    <t>八郡</t>
  </si>
  <si>
    <t>シャトレーゼリゾート八ヶ岳</t>
  </si>
  <si>
    <t>南相木村</t>
  </si>
  <si>
    <t>三井不動産中軽井沢別荘地</t>
  </si>
  <si>
    <t>八風の郷</t>
  </si>
  <si>
    <t>白樺湖</t>
  </si>
  <si>
    <t>真田いずみの森</t>
  </si>
  <si>
    <t>中銀御牧高原別荘</t>
  </si>
  <si>
    <t>長門</t>
  </si>
  <si>
    <t>青木村</t>
  </si>
  <si>
    <t>青木の森</t>
  </si>
  <si>
    <t>山ノ神</t>
  </si>
  <si>
    <t>ヴィラ奥蓼科</t>
  </si>
  <si>
    <t>長谷</t>
  </si>
  <si>
    <t>小野</t>
  </si>
  <si>
    <t>鹿垣</t>
  </si>
  <si>
    <t>遠山</t>
  </si>
  <si>
    <t>売木村</t>
  </si>
  <si>
    <t>上松</t>
  </si>
  <si>
    <t>三留野妻籠</t>
  </si>
  <si>
    <t>木曽駒高原</t>
  </si>
  <si>
    <t>薮原</t>
  </si>
  <si>
    <t>穴沢</t>
  </si>
  <si>
    <t>楢川</t>
  </si>
  <si>
    <t>有明高原D4地区</t>
  </si>
  <si>
    <t>朝日村</t>
  </si>
  <si>
    <t>坂井</t>
  </si>
  <si>
    <t>坂北</t>
  </si>
  <si>
    <t>大沢</t>
  </si>
  <si>
    <t>乱橋</t>
  </si>
  <si>
    <t>本城</t>
  </si>
  <si>
    <t>美麻</t>
  </si>
  <si>
    <t>中綱</t>
  </si>
  <si>
    <t>清水山</t>
  </si>
  <si>
    <t>桑原</t>
  </si>
  <si>
    <t>網掛</t>
  </si>
  <si>
    <t>小川村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</si>
  <si>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</si>
  <si>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</si>
  <si>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</si>
  <si>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</si>
  <si>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</si>
  <si>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</si>
  <si>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</si>
  <si>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</si>
  <si>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</si>
  <si>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</si>
  <si>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</si>
  <si>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</si>
  <si>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</si>
  <si>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佐久</t>
  </si>
  <si>
    <t>うぐいすの森自治会</t>
  </si>
  <si>
    <t>太平洋興発軽井沢別荘地</t>
  </si>
  <si>
    <t>上小</t>
  </si>
  <si>
    <t>諏訪</t>
  </si>
  <si>
    <t>上伊那</t>
  </si>
  <si>
    <t>高遠町第一</t>
  </si>
  <si>
    <t>高遠町黒沢</t>
  </si>
  <si>
    <t>高遠町御堂垣外</t>
  </si>
  <si>
    <t>高遠町片倉</t>
  </si>
  <si>
    <t>高遠町辰尾</t>
  </si>
  <si>
    <t>清内路</t>
  </si>
  <si>
    <t>木曽</t>
  </si>
  <si>
    <t>赤松</t>
  </si>
  <si>
    <t>北安曇</t>
  </si>
  <si>
    <t>長野</t>
  </si>
  <si>
    <t>北信</t>
  </si>
  <si>
    <t>雪坪志久見柳在家地区</t>
  </si>
  <si>
    <t>全県</t>
  </si>
  <si>
    <r>
      <t>年間浄水量（m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</si>
  <si>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家庭用10m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料金/月（円）</t>
    </r>
  </si>
  <si>
    <t>料金
体系</t>
  </si>
  <si>
    <t>紫外線</t>
  </si>
  <si>
    <t>口径別</t>
  </si>
  <si>
    <t>単一</t>
  </si>
  <si>
    <t>定額</t>
  </si>
  <si>
    <t>〔平均〕</t>
  </si>
  <si>
    <t>諏訪</t>
  </si>
  <si>
    <t>松本</t>
  </si>
  <si>
    <t>千ヶ滝</t>
  </si>
  <si>
    <t>姥、中尾</t>
  </si>
  <si>
    <t>丸山</t>
  </si>
  <si>
    <t>第一</t>
  </si>
  <si>
    <t>鶯巣</t>
  </si>
  <si>
    <t>あづみ野森</t>
  </si>
  <si>
    <t>戸隠</t>
  </si>
  <si>
    <t>中条</t>
  </si>
  <si>
    <t>美山郷別荘地</t>
  </si>
  <si>
    <t>飯綱牟礼ｴｺｰﾗﾝﾄﾞ</t>
  </si>
  <si>
    <t>上ノ平</t>
  </si>
  <si>
    <t>北信</t>
  </si>
  <si>
    <t>大桑村</t>
  </si>
  <si>
    <t>用途別</t>
  </si>
  <si>
    <t>小海軽井沢グリーンサイド別荘地</t>
  </si>
  <si>
    <t>御代田町</t>
  </si>
  <si>
    <t>宿岩</t>
  </si>
  <si>
    <t>八千穂高原</t>
  </si>
  <si>
    <t>霧ヶ峰</t>
  </si>
  <si>
    <t>ますみヶ丘</t>
  </si>
  <si>
    <t>高遠町第二</t>
  </si>
  <si>
    <t>高遠町晴ヶ峰</t>
  </si>
  <si>
    <t>大下条・富草</t>
  </si>
  <si>
    <t>第二</t>
  </si>
  <si>
    <t>泰阜村</t>
  </si>
  <si>
    <t>下伊那</t>
  </si>
  <si>
    <t>菅平ｸﾞﾘｰﾝ別荘地</t>
  </si>
  <si>
    <t>千曲高原ゴルフ</t>
  </si>
  <si>
    <t>ｱｾﾞﾘｱ別荘分譲地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</si>
</sst>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_);[Red]\(#,##0\)"/>
    <numFmt numFmtId="179" formatCode="#,##0.000;[Red]\-#,##0.000"/>
    <numFmt numFmtId="180" formatCode="00000;[Red]\-00000;"/>
    <numFmt numFmtId="181" formatCode="000;[Red]\-000;"/>
    <numFmt numFmtId="182" formatCode="0.000"/>
    <numFmt numFmtId="183" formatCode="0.0"/>
    <numFmt numFmtId="184" formatCode="\ "/>
    <numFmt numFmtId="185" formatCode="[$-411]e\.mm\.dd"/>
    <numFmt numFmtId="186" formatCode="[$-411]e\.mm\.d"/>
    <numFmt numFmtId="187" formatCode="[$-411]e\.m\.d"/>
    <numFmt numFmtId="188" formatCode="#\ ##0"/>
    <numFmt numFmtId="189" formatCode="#\ ###\ ##0"/>
    <numFmt numFmtId="190" formatCode="\-"/>
    <numFmt numFmtId="191" formatCode="0_);[Red]\(0\)"/>
    <numFmt numFmtId="192" formatCode="#,##0_ ;[Red]\-#,##0\ "/>
    <numFmt numFmtId="193" formatCode="#,##0;&quot;△ &quot;#,##0"/>
    <numFmt numFmtId="194" formatCode="#,##0.0;&quot;△ &quot;#,##0.0"/>
    <numFmt numFmtId="195" formatCode="#,##0.00;&quot;△ &quot;#,##0.00"/>
    <numFmt numFmtId="196" formatCode="0_ "/>
    <numFmt numFmtId="197" formatCode="#,##0_);\(#,##0\)"/>
    <numFmt numFmtId="198" formatCode="#,##0.00_ ;[Red]\-#,##0.00\ "/>
    <numFmt numFmtId="199" formatCode="0.0_);[Red]\(0.0\)"/>
    <numFmt numFmtId="200" formatCode="0.00_);[Red]\(0.00\)"/>
    <numFmt numFmtId="201" formatCode="0;&quot;△ &quot;0"/>
    <numFmt numFmtId="202" formatCode="0.0;&quot;△ &quot;0.0"/>
    <numFmt numFmtId="203" formatCode="[&lt;=999]000;000\-00"/>
    <numFmt numFmtId="204" formatCode="0_ ;[Red]\-0\ "/>
    <numFmt numFmtId="205" formatCode="###\ ###\ ###;[Red]&quot;△&quot;###"/>
    <numFmt numFmtId="206" formatCode="###\ ###\ ###;[Red]&quot;△&quot;###\ ###"/>
    <numFmt numFmtId="207" formatCode="&quot;△ &quot;0.00"/>
    <numFmt numFmtId="208" formatCode="#,###,###"/>
    <numFmt numFmtId="209" formatCode="[DBNum3][$-411]#,##0"/>
    <numFmt numFmtId="210" formatCode="\J\Is\(\)"/>
    <numFmt numFmtId="211" formatCode="&quot;△&quot;\ #,##0;&quot;▲&quot;\ #,##0"/>
    <numFmt numFmtId="212" formatCode="&quot;△ &quot;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#;[Red]\-#,##0.#"/>
    <numFmt numFmtId="218" formatCode="000"/>
    <numFmt numFmtId="219" formatCode="00"/>
    <numFmt numFmtId="220" formatCode="0000000"/>
    <numFmt numFmtId="221" formatCode="00000_000;;"/>
    <numFmt numFmtId="222" formatCode="00000&quot;_&quot;000;;"/>
    <numFmt numFmtId="223" formatCode="###0"/>
    <numFmt numFmtId="224" formatCode="#,##0.0000;[Red]\-#,##0.0000"/>
    <numFmt numFmtId="225" formatCode="&quot;〔&quot;#,##0;[Red]\-#,##0&quot;〕&quot;"/>
    <numFmt numFmtId="226" formatCode="&quot;〔&quot;#,##0&quot;〕&quot;;[Red]\-#,##0"/>
  </numFmts>
  <fonts count="26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6" fillId="0" borderId="0" xfId="49" applyFont="1" applyAlignment="1" applyProtection="1">
      <alignment horizontal="center" vertical="center"/>
      <protection/>
    </xf>
    <xf numFmtId="38" fontId="5" fillId="0" borderId="0" xfId="49" applyFont="1" applyAlignment="1" applyProtection="1">
      <alignment horizontal="center" vertical="center"/>
      <protection/>
    </xf>
    <xf numFmtId="38" fontId="4" fillId="0" borderId="11" xfId="49" applyFont="1" applyFill="1" applyBorder="1" applyAlignment="1">
      <alignment vertical="center"/>
    </xf>
    <xf numFmtId="38" fontId="4" fillId="0" borderId="0" xfId="49" applyFont="1" applyFill="1" applyAlignment="1" applyProtection="1">
      <alignment vertical="center"/>
      <protection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21" borderId="16" xfId="49" applyFont="1" applyFill="1" applyBorder="1" applyAlignment="1" applyProtection="1">
      <alignment vertical="center"/>
      <protection/>
    </xf>
    <xf numFmtId="38" fontId="4" fillId="21" borderId="17" xfId="49" applyFont="1" applyFill="1" applyBorder="1" applyAlignment="1" applyProtection="1">
      <alignment vertical="center" wrapText="1"/>
      <protection/>
    </xf>
    <xf numFmtId="38" fontId="4" fillId="21" borderId="18" xfId="49" applyFont="1" applyFill="1" applyBorder="1" applyAlignment="1" applyProtection="1">
      <alignment vertical="center" wrapText="1"/>
      <protection/>
    </xf>
    <xf numFmtId="38" fontId="4" fillId="21" borderId="19" xfId="49" applyFont="1" applyFill="1" applyBorder="1" applyAlignment="1" applyProtection="1">
      <alignment vertical="center"/>
      <protection/>
    </xf>
    <xf numFmtId="38" fontId="4" fillId="21" borderId="20" xfId="49" applyFont="1" applyFill="1" applyBorder="1" applyAlignment="1" applyProtection="1">
      <alignment vertical="center" wrapText="1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>
      <alignment vertical="center"/>
    </xf>
    <xf numFmtId="38" fontId="4" fillId="21" borderId="22" xfId="49" applyFont="1" applyFill="1" applyBorder="1" applyAlignment="1" applyProtection="1">
      <alignment vertical="center" wrapText="1"/>
      <protection/>
    </xf>
    <xf numFmtId="38" fontId="4" fillId="21" borderId="23" xfId="49" applyFont="1" applyFill="1" applyBorder="1" applyAlignment="1" applyProtection="1">
      <alignment vertical="center" wrapText="1"/>
      <protection/>
    </xf>
    <xf numFmtId="38" fontId="4" fillId="0" borderId="14" xfId="49" applyFont="1" applyFill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vertical="center" wrapText="1"/>
      <protection/>
    </xf>
    <xf numFmtId="38" fontId="4" fillId="21" borderId="13" xfId="49" applyFont="1" applyFill="1" applyBorder="1" applyAlignment="1">
      <alignment vertical="center"/>
    </xf>
    <xf numFmtId="38" fontId="4" fillId="0" borderId="12" xfId="49" applyFont="1" applyFill="1" applyBorder="1" applyAlignment="1" applyProtection="1">
      <alignment vertical="center"/>
      <protection/>
    </xf>
    <xf numFmtId="38" fontId="4" fillId="0" borderId="12" xfId="49" applyFont="1" applyFill="1" applyBorder="1" applyAlignment="1" applyProtection="1">
      <alignment vertical="center" wrapText="1"/>
      <protection/>
    </xf>
    <xf numFmtId="38" fontId="4" fillId="21" borderId="24" xfId="49" applyFont="1" applyFill="1" applyBorder="1" applyAlignment="1" applyProtection="1">
      <alignment vertical="center"/>
      <protection/>
    </xf>
    <xf numFmtId="38" fontId="4" fillId="21" borderId="25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horizontal="center" vertical="center"/>
      <protection/>
    </xf>
    <xf numFmtId="38" fontId="4" fillId="0" borderId="0" xfId="49" applyFont="1" applyAlignment="1" applyProtection="1">
      <alignment vertical="center"/>
      <protection/>
    </xf>
    <xf numFmtId="38" fontId="4" fillId="3" borderId="26" xfId="49" applyFont="1" applyFill="1" applyBorder="1" applyAlignment="1" applyProtection="1">
      <alignment horizontal="center" vertical="center"/>
      <protection/>
    </xf>
    <xf numFmtId="38" fontId="4" fillId="3" borderId="27" xfId="49" applyFont="1" applyFill="1" applyBorder="1" applyAlignment="1" applyProtection="1">
      <alignment vertical="center"/>
      <protection/>
    </xf>
    <xf numFmtId="38" fontId="4" fillId="3" borderId="28" xfId="49" applyFont="1" applyFill="1" applyBorder="1" applyAlignment="1" applyProtection="1">
      <alignment vertical="center"/>
      <protection/>
    </xf>
    <xf numFmtId="38" fontId="4" fillId="3" borderId="29" xfId="49" applyFont="1" applyFill="1" applyBorder="1" applyAlignment="1" applyProtection="1">
      <alignment vertical="center"/>
      <protection/>
    </xf>
    <xf numFmtId="38" fontId="4" fillId="0" borderId="26" xfId="49" applyFont="1" applyFill="1" applyBorder="1" applyAlignment="1">
      <alignment vertical="center"/>
    </xf>
    <xf numFmtId="38" fontId="4" fillId="21" borderId="18" xfId="49" applyFont="1" applyFill="1" applyBorder="1" applyAlignment="1" applyProtection="1">
      <alignment horizontal="center" vertical="center" wrapText="1"/>
      <protection/>
    </xf>
    <xf numFmtId="38" fontId="4" fillId="21" borderId="13" xfId="49" applyFont="1" applyFill="1" applyBorder="1" applyAlignment="1" applyProtection="1">
      <alignment horizontal="center" vertical="center" wrapText="1"/>
      <protection/>
    </xf>
    <xf numFmtId="38" fontId="4" fillId="3" borderId="29" xfId="49" applyFont="1" applyFill="1" applyBorder="1" applyAlignment="1" applyProtection="1">
      <alignment horizontal="center" vertical="center"/>
      <protection/>
    </xf>
    <xf numFmtId="177" fontId="4" fillId="21" borderId="18" xfId="49" applyNumberFormat="1" applyFont="1" applyFill="1" applyBorder="1" applyAlignment="1" applyProtection="1">
      <alignment vertical="center" wrapText="1"/>
      <protection/>
    </xf>
    <xf numFmtId="177" fontId="4" fillId="21" borderId="13" xfId="49" applyNumberFormat="1" applyFont="1" applyFill="1" applyBorder="1" applyAlignment="1" applyProtection="1">
      <alignment vertical="center"/>
      <protection/>
    </xf>
    <xf numFmtId="177" fontId="4" fillId="21" borderId="22" xfId="49" applyNumberFormat="1" applyFont="1" applyFill="1" applyBorder="1" applyAlignment="1" applyProtection="1">
      <alignment vertical="center" wrapText="1"/>
      <protection/>
    </xf>
    <xf numFmtId="177" fontId="4" fillId="21" borderId="15" xfId="49" applyNumberFormat="1" applyFont="1" applyFill="1" applyBorder="1" applyAlignment="1" applyProtection="1">
      <alignment vertical="center"/>
      <protection/>
    </xf>
    <xf numFmtId="177" fontId="4" fillId="3" borderId="29" xfId="49" applyNumberFormat="1" applyFont="1" applyFill="1" applyBorder="1" applyAlignment="1" applyProtection="1">
      <alignment vertical="center"/>
      <protection/>
    </xf>
    <xf numFmtId="177" fontId="4" fillId="21" borderId="13" xfId="49" applyNumberFormat="1" applyFont="1" applyFill="1" applyBorder="1" applyAlignment="1">
      <alignment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>
      <alignment horizontal="right" vertical="center"/>
    </xf>
    <xf numFmtId="177" fontId="4" fillId="0" borderId="13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>
      <alignment horizontal="right" vertical="center"/>
    </xf>
    <xf numFmtId="177" fontId="4" fillId="0" borderId="10" xfId="49" applyNumberFormat="1" applyFont="1" applyFill="1" applyBorder="1" applyAlignment="1">
      <alignment horizontal="right" vertical="center"/>
    </xf>
    <xf numFmtId="177" fontId="4" fillId="0" borderId="15" xfId="49" applyNumberFormat="1" applyFont="1" applyFill="1" applyBorder="1" applyAlignment="1">
      <alignment horizontal="right" vertical="center"/>
    </xf>
    <xf numFmtId="177" fontId="4" fillId="21" borderId="13" xfId="49" applyNumberFormat="1" applyFont="1" applyFill="1" applyBorder="1" applyAlignment="1" applyProtection="1">
      <alignment horizontal="right" vertical="center"/>
      <protection/>
    </xf>
    <xf numFmtId="177" fontId="4" fillId="0" borderId="21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 applyProtection="1">
      <alignment horizontal="right" vertical="center"/>
      <protection/>
    </xf>
    <xf numFmtId="177" fontId="4" fillId="21" borderId="13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 applyProtection="1">
      <alignment horizontal="right" vertical="center"/>
      <protection/>
    </xf>
    <xf numFmtId="177" fontId="4" fillId="21" borderId="15" xfId="49" applyNumberFormat="1" applyFont="1" applyFill="1" applyBorder="1" applyAlignment="1" applyProtection="1">
      <alignment horizontal="right" vertical="center"/>
      <protection/>
    </xf>
    <xf numFmtId="226" fontId="4" fillId="21" borderId="18" xfId="49" applyNumberFormat="1" applyFont="1" applyFill="1" applyBorder="1" applyAlignment="1" applyProtection="1">
      <alignment vertical="center" wrapText="1"/>
      <protection/>
    </xf>
    <xf numFmtId="226" fontId="4" fillId="21" borderId="22" xfId="49" applyNumberFormat="1" applyFont="1" applyFill="1" applyBorder="1" applyAlignment="1" applyProtection="1">
      <alignment vertical="center" wrapText="1"/>
      <protection/>
    </xf>
    <xf numFmtId="226" fontId="4" fillId="3" borderId="29" xfId="49" applyNumberFormat="1" applyFont="1" applyFill="1" applyBorder="1" applyAlignment="1" applyProtection="1">
      <alignment vertical="center"/>
      <protection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177" fontId="4" fillId="0" borderId="30" xfId="49" applyNumberFormat="1" applyFont="1" applyFill="1" applyBorder="1" applyAlignment="1">
      <alignment horizontal="right" vertical="center"/>
    </xf>
    <xf numFmtId="177" fontId="4" fillId="0" borderId="31" xfId="49" applyNumberFormat="1" applyFont="1" applyFill="1" applyBorder="1" applyAlignment="1">
      <alignment horizontal="right" vertical="center"/>
    </xf>
    <xf numFmtId="177" fontId="4" fillId="0" borderId="32" xfId="49" applyNumberFormat="1" applyFont="1" applyFill="1" applyBorder="1" applyAlignment="1">
      <alignment horizontal="right" vertical="center"/>
    </xf>
    <xf numFmtId="177" fontId="4" fillId="0" borderId="26" xfId="49" applyNumberFormat="1" applyFont="1" applyFill="1" applyBorder="1" applyAlignment="1">
      <alignment horizontal="right" vertical="center"/>
    </xf>
    <xf numFmtId="38" fontId="4" fillId="24" borderId="10" xfId="49" applyFont="1" applyFill="1" applyBorder="1" applyAlignment="1">
      <alignment vertical="center"/>
    </xf>
    <xf numFmtId="38" fontId="4" fillId="0" borderId="13" xfId="49" applyFont="1" applyFill="1" applyBorder="1" applyAlignment="1" applyProtection="1">
      <alignment vertical="center"/>
      <protection/>
    </xf>
    <xf numFmtId="38" fontId="4" fillId="0" borderId="10" xfId="49" applyFont="1" applyFill="1" applyBorder="1" applyAlignment="1" applyProtection="1">
      <alignment vertical="center"/>
      <protection/>
    </xf>
    <xf numFmtId="38" fontId="4" fillId="0" borderId="11" xfId="49" applyFont="1" applyFill="1" applyBorder="1" applyAlignment="1" applyProtection="1">
      <alignment vertical="center"/>
      <protection/>
    </xf>
    <xf numFmtId="38" fontId="4" fillId="0" borderId="30" xfId="49" applyFont="1" applyFill="1" applyBorder="1" applyAlignment="1" applyProtection="1">
      <alignment vertical="center"/>
      <protection/>
    </xf>
    <xf numFmtId="38" fontId="4" fillId="21" borderId="33" xfId="49" applyFont="1" applyFill="1" applyBorder="1" applyAlignment="1" applyProtection="1">
      <alignment vertical="center"/>
      <protection/>
    </xf>
    <xf numFmtId="38" fontId="4" fillId="0" borderId="32" xfId="49" applyFont="1" applyFill="1" applyBorder="1" applyAlignment="1" applyProtection="1">
      <alignment vertical="center"/>
      <protection/>
    </xf>
    <xf numFmtId="38" fontId="4" fillId="0" borderId="26" xfId="49" applyFont="1" applyFill="1" applyBorder="1" applyAlignment="1" applyProtection="1">
      <alignment vertical="center"/>
      <protection/>
    </xf>
    <xf numFmtId="38" fontId="4" fillId="24" borderId="26" xfId="49" applyFont="1" applyFill="1" applyBorder="1" applyAlignment="1">
      <alignment vertical="center"/>
    </xf>
    <xf numFmtId="38" fontId="4" fillId="24" borderId="31" xfId="49" applyFont="1" applyFill="1" applyBorder="1" applyAlignment="1">
      <alignment horizontal="center" vertical="center"/>
    </xf>
    <xf numFmtId="38" fontId="4" fillId="24" borderId="32" xfId="49" applyFont="1" applyFill="1" applyBorder="1" applyAlignment="1">
      <alignment horizontal="center" vertical="center"/>
    </xf>
    <xf numFmtId="38" fontId="4" fillId="24" borderId="26" xfId="49" applyFont="1" applyFill="1" applyBorder="1" applyAlignment="1">
      <alignment horizontal="center" vertical="center"/>
    </xf>
    <xf numFmtId="38" fontId="4" fillId="24" borderId="21" xfId="49" applyFont="1" applyFill="1" applyBorder="1" applyAlignment="1">
      <alignment horizontal="center" vertical="center"/>
    </xf>
    <xf numFmtId="38" fontId="4" fillId="24" borderId="32" xfId="49" applyFont="1" applyFill="1" applyBorder="1" applyAlignment="1">
      <alignment horizontal="center" vertical="center"/>
    </xf>
    <xf numFmtId="38" fontId="4" fillId="24" borderId="26" xfId="49" applyFont="1" applyFill="1" applyBorder="1" applyAlignment="1">
      <alignment horizontal="center" vertical="center"/>
    </xf>
    <xf numFmtId="38" fontId="4" fillId="24" borderId="31" xfId="49" applyFont="1" applyFill="1" applyBorder="1" applyAlignment="1">
      <alignment horizontal="center" vertical="center"/>
    </xf>
    <xf numFmtId="38" fontId="4" fillId="24" borderId="21" xfId="49" applyFont="1" applyFill="1" applyBorder="1" applyAlignment="1">
      <alignment horizontal="center" vertical="center"/>
    </xf>
    <xf numFmtId="38" fontId="4" fillId="24" borderId="32" xfId="49" applyFont="1" applyFill="1" applyBorder="1" applyAlignment="1" applyProtection="1">
      <alignment horizontal="center" vertical="center"/>
      <protection/>
    </xf>
    <xf numFmtId="38" fontId="4" fillId="24" borderId="26" xfId="49" applyFont="1" applyFill="1" applyBorder="1" applyAlignment="1" applyProtection="1">
      <alignment horizontal="center"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24" borderId="11" xfId="49" applyFont="1" applyFill="1" applyBorder="1" applyAlignment="1">
      <alignment horizontal="center" vertical="center"/>
    </xf>
    <xf numFmtId="38" fontId="4" fillId="24" borderId="11" xfId="49" applyFont="1" applyFill="1" applyBorder="1" applyAlignment="1">
      <alignment vertical="center"/>
    </xf>
    <xf numFmtId="38" fontId="4" fillId="24" borderId="11" xfId="49" applyFont="1" applyFill="1" applyBorder="1" applyAlignment="1">
      <alignment vertical="center"/>
    </xf>
    <xf numFmtId="177" fontId="4" fillId="24" borderId="11" xfId="49" applyNumberFormat="1" applyFont="1" applyFill="1" applyBorder="1" applyAlignment="1">
      <alignment vertical="center"/>
    </xf>
    <xf numFmtId="177" fontId="4" fillId="24" borderId="11" xfId="49" applyNumberFormat="1" applyFont="1" applyFill="1" applyBorder="1" applyAlignment="1">
      <alignment horizontal="right" vertical="center"/>
    </xf>
    <xf numFmtId="38" fontId="4" fillId="24" borderId="13" xfId="49" applyFont="1" applyFill="1" applyBorder="1" applyAlignment="1">
      <alignment horizontal="center" vertical="center"/>
    </xf>
    <xf numFmtId="38" fontId="4" fillId="24" borderId="13" xfId="49" applyFont="1" applyFill="1" applyBorder="1" applyAlignment="1">
      <alignment vertical="center"/>
    </xf>
    <xf numFmtId="38" fontId="4" fillId="24" borderId="13" xfId="49" applyFont="1" applyFill="1" applyBorder="1" applyAlignment="1">
      <alignment vertical="center"/>
    </xf>
    <xf numFmtId="177" fontId="4" fillId="24" borderId="13" xfId="49" applyNumberFormat="1" applyFont="1" applyFill="1" applyBorder="1" applyAlignment="1">
      <alignment vertical="center"/>
    </xf>
    <xf numFmtId="177" fontId="4" fillId="24" borderId="13" xfId="49" applyNumberFormat="1" applyFont="1" applyFill="1" applyBorder="1" applyAlignment="1">
      <alignment horizontal="right" vertical="center"/>
    </xf>
    <xf numFmtId="38" fontId="4" fillId="24" borderId="14" xfId="49" applyFont="1" applyFill="1" applyBorder="1" applyAlignment="1" applyProtection="1">
      <alignment horizontal="center" vertical="center" wrapText="1"/>
      <protection/>
    </xf>
    <xf numFmtId="38" fontId="4" fillId="24" borderId="14" xfId="49" applyFont="1" applyFill="1" applyBorder="1" applyAlignment="1" applyProtection="1">
      <alignment vertical="center"/>
      <protection/>
    </xf>
    <xf numFmtId="38" fontId="4" fillId="24" borderId="14" xfId="49" applyFont="1" applyFill="1" applyBorder="1" applyAlignment="1" applyProtection="1">
      <alignment vertical="center"/>
      <protection/>
    </xf>
    <xf numFmtId="177" fontId="4" fillId="24" borderId="14" xfId="49" applyNumberFormat="1" applyFont="1" applyFill="1" applyBorder="1" applyAlignment="1" applyProtection="1">
      <alignment vertical="center"/>
      <protection/>
    </xf>
    <xf numFmtId="177" fontId="4" fillId="24" borderId="14" xfId="49" applyNumberFormat="1" applyFont="1" applyFill="1" applyBorder="1" applyAlignment="1" applyProtection="1">
      <alignment horizontal="right" vertical="center"/>
      <protection/>
    </xf>
    <xf numFmtId="38" fontId="4" fillId="24" borderId="12" xfId="49" applyFont="1" applyFill="1" applyBorder="1" applyAlignment="1" applyProtection="1">
      <alignment horizontal="center" vertical="center" wrapText="1"/>
      <protection/>
    </xf>
    <xf numFmtId="38" fontId="4" fillId="24" borderId="12" xfId="49" applyFont="1" applyFill="1" applyBorder="1" applyAlignment="1" applyProtection="1">
      <alignment vertical="center"/>
      <protection/>
    </xf>
    <xf numFmtId="38" fontId="4" fillId="24" borderId="12" xfId="49" applyFont="1" applyFill="1" applyBorder="1" applyAlignment="1" applyProtection="1">
      <alignment vertical="center"/>
      <protection/>
    </xf>
    <xf numFmtId="177" fontId="4" fillId="24" borderId="12" xfId="49" applyNumberFormat="1" applyFont="1" applyFill="1" applyBorder="1" applyAlignment="1" applyProtection="1">
      <alignment vertical="center"/>
      <protection/>
    </xf>
    <xf numFmtId="177" fontId="4" fillId="24" borderId="12" xfId="49" applyNumberFormat="1" applyFont="1" applyFill="1" applyBorder="1" applyAlignment="1" applyProtection="1">
      <alignment horizontal="right" vertical="center"/>
      <protection/>
    </xf>
    <xf numFmtId="38" fontId="4" fillId="24" borderId="12" xfId="49" applyFont="1" applyFill="1" applyBorder="1" applyAlignment="1">
      <alignment horizontal="center" vertical="center"/>
    </xf>
    <xf numFmtId="38" fontId="4" fillId="24" borderId="12" xfId="49" applyFont="1" applyFill="1" applyBorder="1" applyAlignment="1">
      <alignment vertical="center"/>
    </xf>
    <xf numFmtId="38" fontId="4" fillId="24" borderId="12" xfId="49" applyFont="1" applyFill="1" applyBorder="1" applyAlignment="1">
      <alignment vertical="center"/>
    </xf>
    <xf numFmtId="177" fontId="4" fillId="24" borderId="12" xfId="49" applyNumberFormat="1" applyFont="1" applyFill="1" applyBorder="1" applyAlignment="1">
      <alignment vertical="center"/>
    </xf>
    <xf numFmtId="177" fontId="4" fillId="24" borderId="12" xfId="49" applyNumberFormat="1" applyFont="1" applyFill="1" applyBorder="1" applyAlignment="1">
      <alignment horizontal="right" vertical="center"/>
    </xf>
    <xf numFmtId="38" fontId="4" fillId="24" borderId="14" xfId="49" applyFont="1" applyFill="1" applyBorder="1" applyAlignment="1">
      <alignment horizontal="center" vertical="center"/>
    </xf>
    <xf numFmtId="38" fontId="4" fillId="24" borderId="14" xfId="49" applyFont="1" applyFill="1" applyBorder="1" applyAlignment="1">
      <alignment vertical="center"/>
    </xf>
    <xf numFmtId="38" fontId="4" fillId="24" borderId="14" xfId="49" applyFont="1" applyFill="1" applyBorder="1" applyAlignment="1">
      <alignment vertical="center"/>
    </xf>
    <xf numFmtId="177" fontId="4" fillId="24" borderId="14" xfId="49" applyNumberFormat="1" applyFont="1" applyFill="1" applyBorder="1" applyAlignment="1">
      <alignment vertical="center"/>
    </xf>
    <xf numFmtId="177" fontId="4" fillId="24" borderId="14" xfId="49" applyNumberFormat="1" applyFont="1" applyFill="1" applyBorder="1" applyAlignment="1">
      <alignment horizontal="right" vertical="center"/>
    </xf>
    <xf numFmtId="38" fontId="4" fillId="24" borderId="15" xfId="49" applyFont="1" applyFill="1" applyBorder="1" applyAlignment="1">
      <alignment horizontal="center" vertical="center"/>
    </xf>
    <xf numFmtId="38" fontId="4" fillId="24" borderId="15" xfId="49" applyFont="1" applyFill="1" applyBorder="1" applyAlignment="1">
      <alignment vertical="center"/>
    </xf>
    <xf numFmtId="38" fontId="4" fillId="24" borderId="15" xfId="49" applyFont="1" applyFill="1" applyBorder="1" applyAlignment="1">
      <alignment vertical="center"/>
    </xf>
    <xf numFmtId="177" fontId="4" fillId="24" borderId="15" xfId="49" applyNumberFormat="1" applyFont="1" applyFill="1" applyBorder="1" applyAlignment="1">
      <alignment vertical="center"/>
    </xf>
    <xf numFmtId="177" fontId="4" fillId="24" borderId="15" xfId="49" applyNumberFormat="1" applyFont="1" applyFill="1" applyBorder="1" applyAlignment="1">
      <alignment horizontal="right" vertical="center"/>
    </xf>
    <xf numFmtId="38" fontId="4" fillId="24" borderId="30" xfId="49" applyFont="1" applyFill="1" applyBorder="1" applyAlignment="1">
      <alignment horizontal="center" vertical="center"/>
    </xf>
    <xf numFmtId="38" fontId="4" fillId="24" borderId="30" xfId="49" applyFont="1" applyFill="1" applyBorder="1" applyAlignment="1">
      <alignment vertical="center"/>
    </xf>
    <xf numFmtId="38" fontId="4" fillId="24" borderId="30" xfId="49" applyFont="1" applyFill="1" applyBorder="1" applyAlignment="1">
      <alignment vertical="center"/>
    </xf>
    <xf numFmtId="177" fontId="4" fillId="24" borderId="30" xfId="49" applyNumberFormat="1" applyFont="1" applyFill="1" applyBorder="1" applyAlignment="1">
      <alignment vertical="center"/>
    </xf>
    <xf numFmtId="38" fontId="4" fillId="24" borderId="26" xfId="49" applyFont="1" applyFill="1" applyBorder="1" applyAlignment="1">
      <alignment vertical="center"/>
    </xf>
    <xf numFmtId="177" fontId="4" fillId="24" borderId="26" xfId="49" applyNumberFormat="1" applyFont="1" applyFill="1" applyBorder="1" applyAlignment="1">
      <alignment vertical="center"/>
    </xf>
    <xf numFmtId="38" fontId="4" fillId="24" borderId="32" xfId="49" applyFont="1" applyFill="1" applyBorder="1" applyAlignment="1">
      <alignment vertical="center"/>
    </xf>
    <xf numFmtId="38" fontId="4" fillId="24" borderId="32" xfId="49" applyFont="1" applyFill="1" applyBorder="1" applyAlignment="1">
      <alignment vertical="center"/>
    </xf>
    <xf numFmtId="177" fontId="4" fillId="24" borderId="32" xfId="49" applyNumberFormat="1" applyFont="1" applyFill="1" applyBorder="1" applyAlignment="1">
      <alignment vertical="center"/>
    </xf>
    <xf numFmtId="38" fontId="4" fillId="24" borderId="10" xfId="49" applyFont="1" applyFill="1" applyBorder="1" applyAlignment="1">
      <alignment horizontal="center" vertical="center"/>
    </xf>
    <xf numFmtId="38" fontId="4" fillId="24" borderId="10" xfId="49" applyFont="1" applyFill="1" applyBorder="1" applyAlignment="1">
      <alignment vertical="center"/>
    </xf>
    <xf numFmtId="177" fontId="4" fillId="24" borderId="10" xfId="49" applyNumberFormat="1" applyFont="1" applyFill="1" applyBorder="1" applyAlignment="1">
      <alignment vertical="center"/>
    </xf>
    <xf numFmtId="38" fontId="4" fillId="24" borderId="21" xfId="49" applyFont="1" applyFill="1" applyBorder="1" applyAlignment="1">
      <alignment vertical="center"/>
    </xf>
    <xf numFmtId="38" fontId="4" fillId="24" borderId="21" xfId="49" applyFont="1" applyFill="1" applyBorder="1" applyAlignment="1">
      <alignment vertical="center"/>
    </xf>
    <xf numFmtId="177" fontId="4" fillId="24" borderId="21" xfId="49" applyNumberFormat="1" applyFont="1" applyFill="1" applyBorder="1" applyAlignment="1">
      <alignment vertical="center"/>
    </xf>
    <xf numFmtId="38" fontId="4" fillId="24" borderId="31" xfId="49" applyFont="1" applyFill="1" applyBorder="1" applyAlignment="1">
      <alignment vertical="center"/>
    </xf>
    <xf numFmtId="38" fontId="4" fillId="24" borderId="31" xfId="49" applyFont="1" applyFill="1" applyBorder="1" applyAlignment="1">
      <alignment vertical="center"/>
    </xf>
    <xf numFmtId="177" fontId="4" fillId="24" borderId="31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306" sqref="H306"/>
    </sheetView>
  </sheetViews>
  <sheetFormatPr defaultColWidth="9.00390625" defaultRowHeight="13.5"/>
  <cols>
    <col min="1" max="1" width="5.625" style="2" customWidth="1"/>
    <col min="2" max="2" width="3.625" style="2" customWidth="1"/>
    <col min="3" max="3" width="23.875" style="2" customWidth="1"/>
    <col min="4" max="4" width="5.625" style="9" customWidth="1"/>
    <col min="5" max="5" width="7.00390625" style="2" customWidth="1"/>
    <col min="6" max="6" width="8.625" style="2" customWidth="1"/>
    <col min="7" max="7" width="4.625" style="6" customWidth="1"/>
    <col min="8" max="8" width="8.625" style="2" customWidth="1"/>
    <col min="9" max="9" width="4.625" style="6" customWidth="1"/>
    <col min="10" max="10" width="8.625" style="2" customWidth="1"/>
    <col min="11" max="11" width="4.625" style="6" customWidth="1"/>
    <col min="12" max="12" width="8.625" style="2" customWidth="1"/>
    <col min="13" max="13" width="4.625" style="6" customWidth="1"/>
    <col min="14" max="14" width="8.625" style="2" customWidth="1"/>
    <col min="15" max="15" width="4.625" style="6" customWidth="1"/>
    <col min="16" max="17" width="8.625" style="2" customWidth="1"/>
    <col min="18" max="16384" width="9.00390625" style="2" customWidth="1"/>
  </cols>
  <sheetData>
    <row r="1" spans="1:15" s="1" customFormat="1" ht="17.25">
      <c r="A1" s="1" t="s">
        <v>182</v>
      </c>
      <c r="D1" s="8"/>
      <c r="G1" s="7"/>
      <c r="I1" s="7"/>
      <c r="K1" s="7"/>
      <c r="M1" s="7"/>
      <c r="O1" s="7"/>
    </row>
    <row r="3" spans="1:17" s="4" customFormat="1" ht="22.5" customHeight="1">
      <c r="A3" s="92" t="s">
        <v>239</v>
      </c>
      <c r="B3" s="92" t="s">
        <v>174</v>
      </c>
      <c r="C3" s="92" t="s">
        <v>183</v>
      </c>
      <c r="D3" s="92" t="s">
        <v>176</v>
      </c>
      <c r="E3" s="92"/>
      <c r="F3" s="92" t="s">
        <v>259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4" customFormat="1" ht="11.2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s="4" customFormat="1" ht="27" customHeight="1">
      <c r="A5" s="92"/>
      <c r="B5" s="92"/>
      <c r="C5" s="92"/>
      <c r="D5" s="92" t="s">
        <v>261</v>
      </c>
      <c r="E5" s="92" t="s">
        <v>260</v>
      </c>
      <c r="F5" s="92" t="s">
        <v>184</v>
      </c>
      <c r="G5" s="92"/>
      <c r="H5" s="92" t="s">
        <v>179</v>
      </c>
      <c r="I5" s="92"/>
      <c r="J5" s="92" t="s">
        <v>180</v>
      </c>
      <c r="K5" s="92"/>
      <c r="L5" s="92" t="s">
        <v>185</v>
      </c>
      <c r="M5" s="92"/>
      <c r="N5" s="92" t="s">
        <v>262</v>
      </c>
      <c r="O5" s="92"/>
      <c r="P5" s="3" t="s">
        <v>175</v>
      </c>
      <c r="Q5" s="3" t="s">
        <v>181</v>
      </c>
    </row>
    <row r="6" spans="1:17" s="4" customFormat="1" ht="22.5">
      <c r="A6" s="92"/>
      <c r="B6" s="92"/>
      <c r="C6" s="92"/>
      <c r="D6" s="92"/>
      <c r="E6" s="92"/>
      <c r="F6" s="3" t="s">
        <v>177</v>
      </c>
      <c r="G6" s="5" t="s">
        <v>178</v>
      </c>
      <c r="H6" s="3" t="s">
        <v>177</v>
      </c>
      <c r="I6" s="5" t="s">
        <v>178</v>
      </c>
      <c r="J6" s="3" t="s">
        <v>177</v>
      </c>
      <c r="K6" s="5" t="s">
        <v>178</v>
      </c>
      <c r="L6" s="3" t="s">
        <v>177</v>
      </c>
      <c r="M6" s="5" t="s">
        <v>178</v>
      </c>
      <c r="N6" s="3" t="s">
        <v>177</v>
      </c>
      <c r="O6" s="5" t="s">
        <v>178</v>
      </c>
      <c r="P6" s="3" t="s">
        <v>177</v>
      </c>
      <c r="Q6" s="3" t="s">
        <v>177</v>
      </c>
    </row>
    <row r="7" spans="1:17" s="11" customFormat="1" ht="11.25" customHeight="1">
      <c r="A7" s="88" t="s">
        <v>240</v>
      </c>
      <c r="B7" s="10">
        <v>1</v>
      </c>
      <c r="C7" s="10" t="s">
        <v>159</v>
      </c>
      <c r="D7" s="93" t="s">
        <v>265</v>
      </c>
      <c r="E7" s="94">
        <v>1360</v>
      </c>
      <c r="F7" s="95">
        <v>131570</v>
      </c>
      <c r="G7" s="96">
        <f>ROUND(F7/$P7*100,1)</f>
        <v>100</v>
      </c>
      <c r="H7" s="94">
        <v>0</v>
      </c>
      <c r="I7" s="96">
        <f aca="true" t="shared" si="0" ref="I7:I66">ROUND(H7/$P7*100,1)</f>
        <v>0</v>
      </c>
      <c r="J7" s="94">
        <v>0</v>
      </c>
      <c r="K7" s="96">
        <f aca="true" t="shared" si="1" ref="K7:K66">ROUND(J7/$P7*100,1)</f>
        <v>0</v>
      </c>
      <c r="L7" s="94">
        <v>0</v>
      </c>
      <c r="M7" s="51">
        <f aca="true" t="shared" si="2" ref="M7:M66">ROUND(L7/$P7*100,1)</f>
        <v>0</v>
      </c>
      <c r="N7" s="10">
        <v>0</v>
      </c>
      <c r="O7" s="51">
        <f aca="true" t="shared" si="3" ref="O7:O66">ROUND(N7/$P7*100,1)</f>
        <v>0</v>
      </c>
      <c r="P7" s="10">
        <v>131570</v>
      </c>
      <c r="Q7" s="10">
        <v>0</v>
      </c>
    </row>
    <row r="8" spans="1:17" s="11" customFormat="1" ht="11.25" customHeight="1">
      <c r="A8" s="86"/>
      <c r="B8" s="66">
        <v>2</v>
      </c>
      <c r="C8" s="66" t="s">
        <v>160</v>
      </c>
      <c r="D8" s="128" t="s">
        <v>263</v>
      </c>
      <c r="E8" s="129">
        <v>1617</v>
      </c>
      <c r="F8" s="130">
        <v>0</v>
      </c>
      <c r="G8" s="131">
        <f>ROUND(F8/$P8*100,1)</f>
        <v>0</v>
      </c>
      <c r="H8" s="129">
        <v>233707</v>
      </c>
      <c r="I8" s="131">
        <f t="shared" si="0"/>
        <v>61</v>
      </c>
      <c r="J8" s="129">
        <v>149544</v>
      </c>
      <c r="K8" s="131">
        <f t="shared" si="1"/>
        <v>39</v>
      </c>
      <c r="L8" s="129">
        <v>0</v>
      </c>
      <c r="M8" s="69">
        <f t="shared" si="2"/>
        <v>0</v>
      </c>
      <c r="N8" s="66">
        <v>0</v>
      </c>
      <c r="O8" s="69">
        <f t="shared" si="3"/>
        <v>0</v>
      </c>
      <c r="P8" s="66">
        <v>383251</v>
      </c>
      <c r="Q8" s="66">
        <v>0</v>
      </c>
    </row>
    <row r="9" spans="1:17" s="11" customFormat="1" ht="11.25" customHeight="1">
      <c r="A9" s="86"/>
      <c r="B9" s="10">
        <v>3</v>
      </c>
      <c r="C9" s="10" t="s">
        <v>171</v>
      </c>
      <c r="D9" s="93" t="s">
        <v>263</v>
      </c>
      <c r="E9" s="94">
        <v>1680</v>
      </c>
      <c r="F9" s="95">
        <v>26014</v>
      </c>
      <c r="G9" s="96">
        <f aca="true" t="shared" si="4" ref="G9:G67">ROUND(F9/$P9*100,1)</f>
        <v>100</v>
      </c>
      <c r="H9" s="94">
        <v>0</v>
      </c>
      <c r="I9" s="96">
        <f t="shared" si="0"/>
        <v>0</v>
      </c>
      <c r="J9" s="94">
        <v>0</v>
      </c>
      <c r="K9" s="96">
        <f t="shared" si="1"/>
        <v>0</v>
      </c>
      <c r="L9" s="94">
        <v>0</v>
      </c>
      <c r="M9" s="51">
        <f t="shared" si="2"/>
        <v>0</v>
      </c>
      <c r="N9" s="10">
        <v>0</v>
      </c>
      <c r="O9" s="51">
        <f t="shared" si="3"/>
        <v>0</v>
      </c>
      <c r="P9" s="10">
        <v>26014</v>
      </c>
      <c r="Q9" s="10">
        <v>0</v>
      </c>
    </row>
    <row r="10" spans="1:17" s="11" customFormat="1" ht="11.25" customHeight="1">
      <c r="A10" s="86"/>
      <c r="B10" s="66">
        <v>4</v>
      </c>
      <c r="C10" s="66" t="s">
        <v>172</v>
      </c>
      <c r="D10" s="113" t="s">
        <v>263</v>
      </c>
      <c r="E10" s="114">
        <v>1680</v>
      </c>
      <c r="F10" s="115">
        <v>63686</v>
      </c>
      <c r="G10" s="116">
        <f t="shared" si="4"/>
        <v>100</v>
      </c>
      <c r="H10" s="114">
        <v>0</v>
      </c>
      <c r="I10" s="116">
        <f t="shared" si="0"/>
        <v>0</v>
      </c>
      <c r="J10" s="114">
        <v>0</v>
      </c>
      <c r="K10" s="116">
        <f t="shared" si="1"/>
        <v>0</v>
      </c>
      <c r="L10" s="114">
        <v>0</v>
      </c>
      <c r="M10" s="52">
        <f t="shared" si="2"/>
        <v>0</v>
      </c>
      <c r="N10" s="12">
        <v>0</v>
      </c>
      <c r="O10" s="52">
        <f t="shared" si="3"/>
        <v>0</v>
      </c>
      <c r="P10" s="12">
        <v>63686</v>
      </c>
      <c r="Q10" s="12">
        <v>0</v>
      </c>
    </row>
    <row r="11" spans="1:17" s="11" customFormat="1" ht="11.25" customHeight="1">
      <c r="A11" s="86"/>
      <c r="B11" s="12">
        <v>5</v>
      </c>
      <c r="C11" s="12" t="s">
        <v>161</v>
      </c>
      <c r="D11" s="118" t="s">
        <v>263</v>
      </c>
      <c r="E11" s="119">
        <v>1680</v>
      </c>
      <c r="F11" s="120">
        <v>219600</v>
      </c>
      <c r="G11" s="121">
        <f t="shared" si="4"/>
        <v>100</v>
      </c>
      <c r="H11" s="119">
        <v>0</v>
      </c>
      <c r="I11" s="121">
        <f t="shared" si="0"/>
        <v>0</v>
      </c>
      <c r="J11" s="119">
        <v>0</v>
      </c>
      <c r="K11" s="121">
        <f t="shared" si="1"/>
        <v>0</v>
      </c>
      <c r="L11" s="119">
        <v>0</v>
      </c>
      <c r="M11" s="54">
        <f t="shared" si="2"/>
        <v>0</v>
      </c>
      <c r="N11" s="14">
        <v>0</v>
      </c>
      <c r="O11" s="54">
        <f t="shared" si="3"/>
        <v>0</v>
      </c>
      <c r="P11" s="14">
        <v>219600</v>
      </c>
      <c r="Q11" s="14">
        <v>0</v>
      </c>
    </row>
    <row r="12" spans="1:17" s="11" customFormat="1" ht="11.25" customHeight="1">
      <c r="A12" s="86"/>
      <c r="B12" s="12">
        <v>6</v>
      </c>
      <c r="C12" s="12" t="s">
        <v>186</v>
      </c>
      <c r="D12" s="113" t="s">
        <v>263</v>
      </c>
      <c r="E12" s="114">
        <v>1680</v>
      </c>
      <c r="F12" s="115">
        <v>32940</v>
      </c>
      <c r="G12" s="116">
        <f t="shared" si="4"/>
        <v>100</v>
      </c>
      <c r="H12" s="114">
        <v>0</v>
      </c>
      <c r="I12" s="116">
        <f t="shared" si="0"/>
        <v>0</v>
      </c>
      <c r="J12" s="114">
        <v>0</v>
      </c>
      <c r="K12" s="116">
        <f t="shared" si="1"/>
        <v>0</v>
      </c>
      <c r="L12" s="114">
        <v>0</v>
      </c>
      <c r="M12" s="52">
        <f t="shared" si="2"/>
        <v>0</v>
      </c>
      <c r="N12" s="12">
        <v>0</v>
      </c>
      <c r="O12" s="52">
        <f t="shared" si="3"/>
        <v>0</v>
      </c>
      <c r="P12" s="12">
        <v>32940</v>
      </c>
      <c r="Q12" s="12">
        <v>0</v>
      </c>
    </row>
    <row r="13" spans="1:17" s="11" customFormat="1" ht="11.25" customHeight="1">
      <c r="A13" s="86"/>
      <c r="B13" s="12">
        <v>7</v>
      </c>
      <c r="C13" s="12" t="s">
        <v>187</v>
      </c>
      <c r="D13" s="113" t="s">
        <v>263</v>
      </c>
      <c r="E13" s="114">
        <v>1680</v>
      </c>
      <c r="F13" s="115">
        <v>492523</v>
      </c>
      <c r="G13" s="116">
        <f t="shared" si="4"/>
        <v>100</v>
      </c>
      <c r="H13" s="114">
        <v>0</v>
      </c>
      <c r="I13" s="116">
        <f t="shared" si="0"/>
        <v>0</v>
      </c>
      <c r="J13" s="114">
        <v>0</v>
      </c>
      <c r="K13" s="116">
        <f t="shared" si="1"/>
        <v>0</v>
      </c>
      <c r="L13" s="114">
        <v>0</v>
      </c>
      <c r="M13" s="52">
        <f t="shared" si="2"/>
        <v>0</v>
      </c>
      <c r="N13" s="12">
        <v>0</v>
      </c>
      <c r="O13" s="52">
        <f t="shared" si="3"/>
        <v>0</v>
      </c>
      <c r="P13" s="12">
        <v>492523</v>
      </c>
      <c r="Q13" s="12">
        <v>0</v>
      </c>
    </row>
    <row r="14" spans="1:17" s="11" customFormat="1" ht="11.25" customHeight="1">
      <c r="A14" s="86"/>
      <c r="B14" s="66">
        <v>8</v>
      </c>
      <c r="C14" s="66" t="s">
        <v>241</v>
      </c>
      <c r="D14" s="113" t="s">
        <v>264</v>
      </c>
      <c r="E14" s="114">
        <v>1600</v>
      </c>
      <c r="F14" s="115">
        <v>26000</v>
      </c>
      <c r="G14" s="116">
        <f t="shared" si="4"/>
        <v>100</v>
      </c>
      <c r="H14" s="114">
        <v>0</v>
      </c>
      <c r="I14" s="116">
        <f t="shared" si="0"/>
        <v>0</v>
      </c>
      <c r="J14" s="114">
        <v>0</v>
      </c>
      <c r="K14" s="116">
        <f t="shared" si="1"/>
        <v>0</v>
      </c>
      <c r="L14" s="114">
        <v>0</v>
      </c>
      <c r="M14" s="52">
        <f t="shared" si="2"/>
        <v>0</v>
      </c>
      <c r="N14" s="12">
        <v>0</v>
      </c>
      <c r="O14" s="52">
        <f t="shared" si="3"/>
        <v>0</v>
      </c>
      <c r="P14" s="12">
        <v>26000</v>
      </c>
      <c r="Q14" s="12">
        <v>0</v>
      </c>
    </row>
    <row r="15" spans="1:17" s="11" customFormat="1" ht="11.25" customHeight="1">
      <c r="A15" s="86"/>
      <c r="B15" s="10">
        <v>9</v>
      </c>
      <c r="C15" s="10" t="s">
        <v>145</v>
      </c>
      <c r="D15" s="93" t="s">
        <v>263</v>
      </c>
      <c r="E15" s="94">
        <v>1285</v>
      </c>
      <c r="F15" s="95">
        <v>12605</v>
      </c>
      <c r="G15" s="96">
        <f t="shared" si="4"/>
        <v>100</v>
      </c>
      <c r="H15" s="94">
        <v>0</v>
      </c>
      <c r="I15" s="96">
        <f t="shared" si="0"/>
        <v>0</v>
      </c>
      <c r="J15" s="94">
        <v>0</v>
      </c>
      <c r="K15" s="96">
        <f t="shared" si="1"/>
        <v>0</v>
      </c>
      <c r="L15" s="94">
        <v>0</v>
      </c>
      <c r="M15" s="51">
        <f t="shared" si="2"/>
        <v>0</v>
      </c>
      <c r="N15" s="10">
        <v>0</v>
      </c>
      <c r="O15" s="51">
        <f t="shared" si="3"/>
        <v>0</v>
      </c>
      <c r="P15" s="10">
        <v>12605</v>
      </c>
      <c r="Q15" s="10">
        <v>0</v>
      </c>
    </row>
    <row r="16" spans="1:17" s="11" customFormat="1" ht="11.25" customHeight="1">
      <c r="A16" s="86"/>
      <c r="B16" s="66">
        <v>10</v>
      </c>
      <c r="C16" s="66" t="s">
        <v>146</v>
      </c>
      <c r="D16" s="113" t="s">
        <v>265</v>
      </c>
      <c r="E16" s="114">
        <v>1500</v>
      </c>
      <c r="F16" s="115">
        <v>15082</v>
      </c>
      <c r="G16" s="116">
        <f t="shared" si="4"/>
        <v>100</v>
      </c>
      <c r="H16" s="114">
        <v>0</v>
      </c>
      <c r="I16" s="116">
        <f t="shared" si="0"/>
        <v>0</v>
      </c>
      <c r="J16" s="114">
        <v>0</v>
      </c>
      <c r="K16" s="116">
        <f t="shared" si="1"/>
        <v>0</v>
      </c>
      <c r="L16" s="114">
        <v>0</v>
      </c>
      <c r="M16" s="52">
        <f t="shared" si="2"/>
        <v>0</v>
      </c>
      <c r="N16" s="12">
        <v>0</v>
      </c>
      <c r="O16" s="52">
        <f t="shared" si="3"/>
        <v>0</v>
      </c>
      <c r="P16" s="12">
        <v>15082</v>
      </c>
      <c r="Q16" s="12">
        <v>0</v>
      </c>
    </row>
    <row r="17" spans="1:17" s="11" customFormat="1" ht="11.25" customHeight="1">
      <c r="A17" s="86"/>
      <c r="B17" s="12">
        <v>11</v>
      </c>
      <c r="C17" s="12" t="s">
        <v>147</v>
      </c>
      <c r="D17" s="118" t="s">
        <v>265</v>
      </c>
      <c r="E17" s="119">
        <v>1000</v>
      </c>
      <c r="F17" s="120">
        <v>39872</v>
      </c>
      <c r="G17" s="121">
        <f t="shared" si="4"/>
        <v>100</v>
      </c>
      <c r="H17" s="119">
        <v>0</v>
      </c>
      <c r="I17" s="121">
        <f t="shared" si="0"/>
        <v>0</v>
      </c>
      <c r="J17" s="119">
        <v>0</v>
      </c>
      <c r="K17" s="121">
        <f t="shared" si="1"/>
        <v>0</v>
      </c>
      <c r="L17" s="119">
        <v>0</v>
      </c>
      <c r="M17" s="54">
        <f t="shared" si="2"/>
        <v>0</v>
      </c>
      <c r="N17" s="14">
        <v>0</v>
      </c>
      <c r="O17" s="54">
        <f t="shared" si="3"/>
        <v>0</v>
      </c>
      <c r="P17" s="14">
        <v>39872</v>
      </c>
      <c r="Q17" s="14">
        <v>0</v>
      </c>
    </row>
    <row r="18" spans="1:17" s="11" customFormat="1" ht="11.25" customHeight="1">
      <c r="A18" s="86"/>
      <c r="B18" s="13">
        <v>12</v>
      </c>
      <c r="C18" s="13" t="s">
        <v>283</v>
      </c>
      <c r="D18" s="113" t="s">
        <v>265</v>
      </c>
      <c r="E18" s="114">
        <v>1250</v>
      </c>
      <c r="F18" s="115">
        <v>10696</v>
      </c>
      <c r="G18" s="116">
        <f t="shared" si="4"/>
        <v>100</v>
      </c>
      <c r="H18" s="114">
        <v>0</v>
      </c>
      <c r="I18" s="116">
        <f t="shared" si="0"/>
        <v>0</v>
      </c>
      <c r="J18" s="114">
        <v>0</v>
      </c>
      <c r="K18" s="116">
        <f t="shared" si="1"/>
        <v>0</v>
      </c>
      <c r="L18" s="114">
        <v>0</v>
      </c>
      <c r="M18" s="52">
        <f t="shared" si="2"/>
        <v>0</v>
      </c>
      <c r="N18" s="12">
        <v>0</v>
      </c>
      <c r="O18" s="52">
        <f t="shared" si="3"/>
        <v>0</v>
      </c>
      <c r="P18" s="12">
        <v>10696</v>
      </c>
      <c r="Q18" s="12">
        <v>0</v>
      </c>
    </row>
    <row r="19" spans="1:17" s="11" customFormat="1" ht="11.25" customHeight="1">
      <c r="A19" s="86"/>
      <c r="B19" s="14">
        <v>13</v>
      </c>
      <c r="C19" s="14" t="s">
        <v>285</v>
      </c>
      <c r="D19" s="93" t="s">
        <v>263</v>
      </c>
      <c r="E19" s="94">
        <v>1100</v>
      </c>
      <c r="F19" s="95">
        <v>87231</v>
      </c>
      <c r="G19" s="96">
        <f t="shared" si="4"/>
        <v>100</v>
      </c>
      <c r="H19" s="94">
        <v>0</v>
      </c>
      <c r="I19" s="96">
        <f t="shared" si="0"/>
        <v>0</v>
      </c>
      <c r="J19" s="94">
        <v>0</v>
      </c>
      <c r="K19" s="96">
        <f t="shared" si="1"/>
        <v>0</v>
      </c>
      <c r="L19" s="94">
        <v>0</v>
      </c>
      <c r="M19" s="51">
        <f t="shared" si="2"/>
        <v>0</v>
      </c>
      <c r="N19" s="10">
        <v>0</v>
      </c>
      <c r="O19" s="51">
        <f t="shared" si="3"/>
        <v>0</v>
      </c>
      <c r="P19" s="10">
        <v>87231</v>
      </c>
      <c r="Q19" s="10">
        <v>0</v>
      </c>
    </row>
    <row r="20" spans="1:17" s="11" customFormat="1" ht="11.25" customHeight="1">
      <c r="A20" s="86"/>
      <c r="B20" s="66">
        <v>14</v>
      </c>
      <c r="C20" s="66" t="s">
        <v>286</v>
      </c>
      <c r="D20" s="113" t="s">
        <v>263</v>
      </c>
      <c r="E20" s="114">
        <v>1680</v>
      </c>
      <c r="F20" s="115">
        <v>42342</v>
      </c>
      <c r="G20" s="116">
        <f t="shared" si="4"/>
        <v>100</v>
      </c>
      <c r="H20" s="114">
        <v>0</v>
      </c>
      <c r="I20" s="116">
        <f t="shared" si="0"/>
        <v>0</v>
      </c>
      <c r="J20" s="114">
        <v>0</v>
      </c>
      <c r="K20" s="116">
        <f t="shared" si="1"/>
        <v>0</v>
      </c>
      <c r="L20" s="114">
        <v>0</v>
      </c>
      <c r="M20" s="52">
        <f t="shared" si="2"/>
        <v>0</v>
      </c>
      <c r="N20" s="12">
        <v>0</v>
      </c>
      <c r="O20" s="52">
        <f t="shared" si="3"/>
        <v>0</v>
      </c>
      <c r="P20" s="12">
        <v>42342</v>
      </c>
      <c r="Q20" s="12">
        <v>0</v>
      </c>
    </row>
    <row r="21" spans="1:17" s="11" customFormat="1" ht="11.25" customHeight="1">
      <c r="A21" s="86"/>
      <c r="B21" s="12">
        <v>15</v>
      </c>
      <c r="C21" s="12" t="s">
        <v>189</v>
      </c>
      <c r="D21" s="118" t="s">
        <v>263</v>
      </c>
      <c r="E21" s="119">
        <v>1680</v>
      </c>
      <c r="F21" s="120">
        <v>91500</v>
      </c>
      <c r="G21" s="121">
        <f t="shared" si="4"/>
        <v>100</v>
      </c>
      <c r="H21" s="119">
        <v>0</v>
      </c>
      <c r="I21" s="121">
        <f t="shared" si="0"/>
        <v>0</v>
      </c>
      <c r="J21" s="119">
        <v>0</v>
      </c>
      <c r="K21" s="121">
        <f t="shared" si="1"/>
        <v>0</v>
      </c>
      <c r="L21" s="119">
        <v>0</v>
      </c>
      <c r="M21" s="54">
        <f t="shared" si="2"/>
        <v>0</v>
      </c>
      <c r="N21" s="14">
        <v>0</v>
      </c>
      <c r="O21" s="54">
        <f t="shared" si="3"/>
        <v>0</v>
      </c>
      <c r="P21" s="14">
        <v>91500</v>
      </c>
      <c r="Q21" s="14">
        <v>0</v>
      </c>
    </row>
    <row r="22" spans="1:17" s="11" customFormat="1" ht="11.25" customHeight="1">
      <c r="A22" s="86"/>
      <c r="B22" s="12">
        <v>16</v>
      </c>
      <c r="C22" s="12" t="s">
        <v>190</v>
      </c>
      <c r="D22" s="113" t="s">
        <v>263</v>
      </c>
      <c r="E22" s="114">
        <v>1680</v>
      </c>
      <c r="F22" s="115">
        <v>38430</v>
      </c>
      <c r="G22" s="116">
        <f t="shared" si="4"/>
        <v>100</v>
      </c>
      <c r="H22" s="114">
        <v>0</v>
      </c>
      <c r="I22" s="116">
        <f t="shared" si="0"/>
        <v>0</v>
      </c>
      <c r="J22" s="114">
        <v>0</v>
      </c>
      <c r="K22" s="116">
        <f t="shared" si="1"/>
        <v>0</v>
      </c>
      <c r="L22" s="114">
        <v>0</v>
      </c>
      <c r="M22" s="52">
        <f t="shared" si="2"/>
        <v>0</v>
      </c>
      <c r="N22" s="12">
        <v>0</v>
      </c>
      <c r="O22" s="52">
        <f t="shared" si="3"/>
        <v>0</v>
      </c>
      <c r="P22" s="12">
        <v>38430</v>
      </c>
      <c r="Q22" s="12">
        <v>0</v>
      </c>
    </row>
    <row r="23" spans="1:17" s="11" customFormat="1" ht="11.25" customHeight="1">
      <c r="A23" s="86"/>
      <c r="B23" s="12">
        <v>17</v>
      </c>
      <c r="C23" s="12" t="s">
        <v>158</v>
      </c>
      <c r="D23" s="113" t="s">
        <v>263</v>
      </c>
      <c r="E23" s="114">
        <v>1680</v>
      </c>
      <c r="F23" s="115">
        <v>49125</v>
      </c>
      <c r="G23" s="116">
        <f t="shared" si="4"/>
        <v>100</v>
      </c>
      <c r="H23" s="114">
        <v>0</v>
      </c>
      <c r="I23" s="116">
        <f t="shared" si="0"/>
        <v>0</v>
      </c>
      <c r="J23" s="114">
        <v>0</v>
      </c>
      <c r="K23" s="116">
        <f t="shared" si="1"/>
        <v>0</v>
      </c>
      <c r="L23" s="114">
        <v>0</v>
      </c>
      <c r="M23" s="52">
        <f t="shared" si="2"/>
        <v>0</v>
      </c>
      <c r="N23" s="12">
        <v>0</v>
      </c>
      <c r="O23" s="52">
        <f t="shared" si="3"/>
        <v>0</v>
      </c>
      <c r="P23" s="12">
        <v>49125</v>
      </c>
      <c r="Q23" s="12">
        <v>0</v>
      </c>
    </row>
    <row r="24" spans="1:17" s="11" customFormat="1" ht="11.25" customHeight="1">
      <c r="A24" s="86"/>
      <c r="B24" s="12">
        <v>18</v>
      </c>
      <c r="C24" s="12" t="s">
        <v>188</v>
      </c>
      <c r="D24" s="113" t="s">
        <v>263</v>
      </c>
      <c r="E24" s="114">
        <v>1680</v>
      </c>
      <c r="F24" s="115">
        <v>164700</v>
      </c>
      <c r="G24" s="116">
        <f t="shared" si="4"/>
        <v>100</v>
      </c>
      <c r="H24" s="114">
        <v>0</v>
      </c>
      <c r="I24" s="116">
        <f t="shared" si="0"/>
        <v>0</v>
      </c>
      <c r="J24" s="114">
        <v>0</v>
      </c>
      <c r="K24" s="116">
        <f t="shared" si="1"/>
        <v>0</v>
      </c>
      <c r="L24" s="114">
        <v>0</v>
      </c>
      <c r="M24" s="52">
        <f t="shared" si="2"/>
        <v>0</v>
      </c>
      <c r="N24" s="12">
        <v>0</v>
      </c>
      <c r="O24" s="52">
        <f t="shared" si="3"/>
        <v>0</v>
      </c>
      <c r="P24" s="12">
        <v>164700</v>
      </c>
      <c r="Q24" s="12">
        <v>0</v>
      </c>
    </row>
    <row r="25" spans="1:17" s="11" customFormat="1" ht="11.25" customHeight="1">
      <c r="A25" s="86"/>
      <c r="B25" s="12">
        <v>19</v>
      </c>
      <c r="C25" s="12" t="s">
        <v>157</v>
      </c>
      <c r="D25" s="113" t="s">
        <v>263</v>
      </c>
      <c r="E25" s="114">
        <v>1680</v>
      </c>
      <c r="F25" s="115">
        <v>21475</v>
      </c>
      <c r="G25" s="116">
        <f t="shared" si="4"/>
        <v>100</v>
      </c>
      <c r="H25" s="114">
        <v>0</v>
      </c>
      <c r="I25" s="116">
        <f t="shared" si="0"/>
        <v>0</v>
      </c>
      <c r="J25" s="114">
        <v>0</v>
      </c>
      <c r="K25" s="116">
        <f t="shared" si="1"/>
        <v>0</v>
      </c>
      <c r="L25" s="114">
        <v>0</v>
      </c>
      <c r="M25" s="52">
        <f t="shared" si="2"/>
        <v>0</v>
      </c>
      <c r="N25" s="12">
        <v>0</v>
      </c>
      <c r="O25" s="52">
        <f t="shared" si="3"/>
        <v>0</v>
      </c>
      <c r="P25" s="12">
        <v>21475</v>
      </c>
      <c r="Q25" s="12">
        <v>0</v>
      </c>
    </row>
    <row r="26" spans="1:17" s="11" customFormat="1" ht="11.25" customHeight="1">
      <c r="A26" s="86"/>
      <c r="B26" s="66">
        <v>20</v>
      </c>
      <c r="C26" s="66" t="s">
        <v>156</v>
      </c>
      <c r="D26" s="113" t="s">
        <v>263</v>
      </c>
      <c r="E26" s="114">
        <v>1680</v>
      </c>
      <c r="F26" s="115">
        <v>247416</v>
      </c>
      <c r="G26" s="116">
        <f t="shared" si="4"/>
        <v>42.3</v>
      </c>
      <c r="H26" s="114">
        <v>0</v>
      </c>
      <c r="I26" s="116">
        <f t="shared" si="0"/>
        <v>0</v>
      </c>
      <c r="J26" s="114">
        <v>338184</v>
      </c>
      <c r="K26" s="116">
        <f t="shared" si="1"/>
        <v>57.8</v>
      </c>
      <c r="L26" s="114">
        <v>0</v>
      </c>
      <c r="M26" s="52">
        <f t="shared" si="2"/>
        <v>0</v>
      </c>
      <c r="N26" s="12">
        <v>0</v>
      </c>
      <c r="O26" s="52">
        <f t="shared" si="3"/>
        <v>0</v>
      </c>
      <c r="P26" s="12">
        <v>585600</v>
      </c>
      <c r="Q26" s="12">
        <v>0</v>
      </c>
    </row>
    <row r="27" spans="1:17" s="11" customFormat="1" ht="11.25" customHeight="1">
      <c r="A27" s="86"/>
      <c r="B27" s="10">
        <v>21</v>
      </c>
      <c r="C27" s="10" t="s">
        <v>153</v>
      </c>
      <c r="D27" s="93" t="s">
        <v>263</v>
      </c>
      <c r="E27" s="94">
        <v>1365</v>
      </c>
      <c r="F27" s="95">
        <v>74065</v>
      </c>
      <c r="G27" s="96">
        <f t="shared" si="4"/>
        <v>28.7</v>
      </c>
      <c r="H27" s="94">
        <v>0</v>
      </c>
      <c r="I27" s="96">
        <f t="shared" si="0"/>
        <v>0</v>
      </c>
      <c r="J27" s="94">
        <v>183986</v>
      </c>
      <c r="K27" s="96">
        <f t="shared" si="1"/>
        <v>71.3</v>
      </c>
      <c r="L27" s="94">
        <v>0</v>
      </c>
      <c r="M27" s="51">
        <f t="shared" si="2"/>
        <v>0</v>
      </c>
      <c r="N27" s="10">
        <v>0</v>
      </c>
      <c r="O27" s="51">
        <f t="shared" si="3"/>
        <v>0</v>
      </c>
      <c r="P27" s="10">
        <v>258051</v>
      </c>
      <c r="Q27" s="10">
        <v>0</v>
      </c>
    </row>
    <row r="28" spans="1:17" s="11" customFormat="1" ht="11.25" customHeight="1">
      <c r="A28" s="86"/>
      <c r="B28" s="12">
        <v>22</v>
      </c>
      <c r="C28" s="12" t="s">
        <v>154</v>
      </c>
      <c r="D28" s="113" t="s">
        <v>263</v>
      </c>
      <c r="E28" s="114">
        <v>1365</v>
      </c>
      <c r="F28" s="115">
        <v>410680</v>
      </c>
      <c r="G28" s="116">
        <f t="shared" si="4"/>
        <v>100</v>
      </c>
      <c r="H28" s="114">
        <v>0</v>
      </c>
      <c r="I28" s="116">
        <f t="shared" si="0"/>
        <v>0</v>
      </c>
      <c r="J28" s="114">
        <v>0</v>
      </c>
      <c r="K28" s="116">
        <f t="shared" si="1"/>
        <v>0</v>
      </c>
      <c r="L28" s="114">
        <v>0</v>
      </c>
      <c r="M28" s="52">
        <f t="shared" si="2"/>
        <v>0</v>
      </c>
      <c r="N28" s="12">
        <v>0</v>
      </c>
      <c r="O28" s="52">
        <f t="shared" si="3"/>
        <v>0</v>
      </c>
      <c r="P28" s="12">
        <v>410680</v>
      </c>
      <c r="Q28" s="12">
        <v>0</v>
      </c>
    </row>
    <row r="29" spans="1:17" s="11" customFormat="1" ht="11.25" customHeight="1">
      <c r="A29" s="86"/>
      <c r="B29" s="14">
        <v>23</v>
      </c>
      <c r="C29" s="14" t="s">
        <v>155</v>
      </c>
      <c r="D29" s="118" t="s">
        <v>263</v>
      </c>
      <c r="E29" s="119">
        <v>1365</v>
      </c>
      <c r="F29" s="120">
        <v>42650</v>
      </c>
      <c r="G29" s="121">
        <f t="shared" si="4"/>
        <v>100</v>
      </c>
      <c r="H29" s="119">
        <v>0</v>
      </c>
      <c r="I29" s="121">
        <f t="shared" si="0"/>
        <v>0</v>
      </c>
      <c r="J29" s="119">
        <v>0</v>
      </c>
      <c r="K29" s="121">
        <f t="shared" si="1"/>
        <v>0</v>
      </c>
      <c r="L29" s="119">
        <v>0</v>
      </c>
      <c r="M29" s="54">
        <f t="shared" si="2"/>
        <v>0</v>
      </c>
      <c r="N29" s="14">
        <v>0</v>
      </c>
      <c r="O29" s="54">
        <f t="shared" si="3"/>
        <v>0</v>
      </c>
      <c r="P29" s="14">
        <v>42650</v>
      </c>
      <c r="Q29" s="14">
        <v>0</v>
      </c>
    </row>
    <row r="30" spans="1:17" s="11" customFormat="1" ht="11.25" customHeight="1">
      <c r="A30" s="86"/>
      <c r="B30" s="66">
        <v>24</v>
      </c>
      <c r="C30" s="66" t="s">
        <v>191</v>
      </c>
      <c r="D30" s="113" t="s">
        <v>265</v>
      </c>
      <c r="E30" s="114">
        <v>2100</v>
      </c>
      <c r="F30" s="115">
        <v>32150</v>
      </c>
      <c r="G30" s="116">
        <f t="shared" si="4"/>
        <v>100</v>
      </c>
      <c r="H30" s="114">
        <v>0</v>
      </c>
      <c r="I30" s="116">
        <f t="shared" si="0"/>
        <v>0</v>
      </c>
      <c r="J30" s="114">
        <v>0</v>
      </c>
      <c r="K30" s="116">
        <f t="shared" si="1"/>
        <v>0</v>
      </c>
      <c r="L30" s="114">
        <v>0</v>
      </c>
      <c r="M30" s="52">
        <f t="shared" si="2"/>
        <v>0</v>
      </c>
      <c r="N30" s="12">
        <v>0</v>
      </c>
      <c r="O30" s="52">
        <f t="shared" si="3"/>
        <v>0</v>
      </c>
      <c r="P30" s="12">
        <v>32150</v>
      </c>
      <c r="Q30" s="12">
        <v>0</v>
      </c>
    </row>
    <row r="31" spans="1:17" s="11" customFormat="1" ht="11.25" customHeight="1">
      <c r="A31" s="86"/>
      <c r="B31" s="10">
        <v>25</v>
      </c>
      <c r="C31" s="10" t="s">
        <v>149</v>
      </c>
      <c r="D31" s="93" t="s">
        <v>263</v>
      </c>
      <c r="E31" s="94">
        <v>1300</v>
      </c>
      <c r="F31" s="95">
        <v>47636</v>
      </c>
      <c r="G31" s="96">
        <f t="shared" si="4"/>
        <v>97.6</v>
      </c>
      <c r="H31" s="94">
        <v>1147</v>
      </c>
      <c r="I31" s="96">
        <f t="shared" si="0"/>
        <v>2.4</v>
      </c>
      <c r="J31" s="94">
        <v>0</v>
      </c>
      <c r="K31" s="96">
        <f t="shared" si="1"/>
        <v>0</v>
      </c>
      <c r="L31" s="94">
        <v>0</v>
      </c>
      <c r="M31" s="51">
        <f t="shared" si="2"/>
        <v>0</v>
      </c>
      <c r="N31" s="10">
        <v>0</v>
      </c>
      <c r="O31" s="51">
        <f t="shared" si="3"/>
        <v>0</v>
      </c>
      <c r="P31" s="10">
        <v>48783</v>
      </c>
      <c r="Q31" s="10">
        <v>0</v>
      </c>
    </row>
    <row r="32" spans="1:17" s="11" customFormat="1" ht="11.25" customHeight="1">
      <c r="A32" s="86"/>
      <c r="B32" s="12">
        <v>26</v>
      </c>
      <c r="C32" s="12" t="s">
        <v>150</v>
      </c>
      <c r="D32" s="113" t="s">
        <v>263</v>
      </c>
      <c r="E32" s="114">
        <v>1300</v>
      </c>
      <c r="F32" s="115">
        <v>192000</v>
      </c>
      <c r="G32" s="116">
        <f t="shared" si="4"/>
        <v>100</v>
      </c>
      <c r="H32" s="114">
        <v>0</v>
      </c>
      <c r="I32" s="116">
        <f t="shared" si="0"/>
        <v>0</v>
      </c>
      <c r="J32" s="114">
        <v>0</v>
      </c>
      <c r="K32" s="116">
        <f t="shared" si="1"/>
        <v>0</v>
      </c>
      <c r="L32" s="114">
        <v>0</v>
      </c>
      <c r="M32" s="52">
        <f t="shared" si="2"/>
        <v>0</v>
      </c>
      <c r="N32" s="12">
        <v>0</v>
      </c>
      <c r="O32" s="52">
        <f t="shared" si="3"/>
        <v>0</v>
      </c>
      <c r="P32" s="12">
        <v>192000</v>
      </c>
      <c r="Q32" s="12">
        <v>0</v>
      </c>
    </row>
    <row r="33" spans="1:17" s="11" customFormat="1" ht="11.25" customHeight="1">
      <c r="A33" s="86"/>
      <c r="B33" s="14">
        <v>27</v>
      </c>
      <c r="C33" s="14" t="s">
        <v>151</v>
      </c>
      <c r="D33" s="118" t="s">
        <v>263</v>
      </c>
      <c r="E33" s="119">
        <v>1300</v>
      </c>
      <c r="F33" s="120">
        <v>50583</v>
      </c>
      <c r="G33" s="121">
        <f t="shared" si="4"/>
        <v>100</v>
      </c>
      <c r="H33" s="119">
        <v>0</v>
      </c>
      <c r="I33" s="121">
        <f t="shared" si="0"/>
        <v>0</v>
      </c>
      <c r="J33" s="119">
        <v>0</v>
      </c>
      <c r="K33" s="121">
        <f t="shared" si="1"/>
        <v>0</v>
      </c>
      <c r="L33" s="119">
        <v>0</v>
      </c>
      <c r="M33" s="54">
        <f t="shared" si="2"/>
        <v>0</v>
      </c>
      <c r="N33" s="14">
        <v>0</v>
      </c>
      <c r="O33" s="54">
        <f t="shared" si="3"/>
        <v>0</v>
      </c>
      <c r="P33" s="14">
        <v>50583</v>
      </c>
      <c r="Q33" s="14">
        <v>0</v>
      </c>
    </row>
    <row r="34" spans="1:17" s="11" customFormat="1" ht="11.25" customHeight="1">
      <c r="A34" s="86"/>
      <c r="B34" s="66">
        <v>28</v>
      </c>
      <c r="C34" s="66" t="s">
        <v>152</v>
      </c>
      <c r="D34" s="113" t="s">
        <v>263</v>
      </c>
      <c r="E34" s="114">
        <v>1300</v>
      </c>
      <c r="F34" s="115">
        <v>470921</v>
      </c>
      <c r="G34" s="116">
        <f t="shared" si="4"/>
        <v>100</v>
      </c>
      <c r="H34" s="114">
        <v>0</v>
      </c>
      <c r="I34" s="116">
        <f t="shared" si="0"/>
        <v>0</v>
      </c>
      <c r="J34" s="114">
        <v>0</v>
      </c>
      <c r="K34" s="116">
        <f t="shared" si="1"/>
        <v>0</v>
      </c>
      <c r="L34" s="114">
        <v>0</v>
      </c>
      <c r="M34" s="52">
        <f t="shared" si="2"/>
        <v>0</v>
      </c>
      <c r="N34" s="12">
        <v>0</v>
      </c>
      <c r="O34" s="52">
        <f t="shared" si="3"/>
        <v>0</v>
      </c>
      <c r="P34" s="12">
        <v>470921</v>
      </c>
      <c r="Q34" s="12">
        <v>0</v>
      </c>
    </row>
    <row r="35" spans="1:17" s="11" customFormat="1" ht="11.25" customHeight="1">
      <c r="A35" s="86"/>
      <c r="B35" s="15">
        <v>29</v>
      </c>
      <c r="C35" s="15" t="s">
        <v>192</v>
      </c>
      <c r="D35" s="137" t="s">
        <v>264</v>
      </c>
      <c r="E35" s="138">
        <v>704</v>
      </c>
      <c r="F35" s="73">
        <v>209414</v>
      </c>
      <c r="G35" s="139">
        <f t="shared" si="4"/>
        <v>100</v>
      </c>
      <c r="H35" s="138">
        <v>0</v>
      </c>
      <c r="I35" s="139">
        <f t="shared" si="0"/>
        <v>0</v>
      </c>
      <c r="J35" s="138">
        <v>0</v>
      </c>
      <c r="K35" s="139">
        <f t="shared" si="1"/>
        <v>0</v>
      </c>
      <c r="L35" s="138">
        <v>0</v>
      </c>
      <c r="M35" s="55">
        <f t="shared" si="2"/>
        <v>0</v>
      </c>
      <c r="N35" s="15">
        <v>0</v>
      </c>
      <c r="O35" s="55">
        <f t="shared" si="3"/>
        <v>0</v>
      </c>
      <c r="P35" s="15">
        <v>209414</v>
      </c>
      <c r="Q35" s="15">
        <v>0</v>
      </c>
    </row>
    <row r="36" spans="1:17" s="11" customFormat="1" ht="11.25" customHeight="1">
      <c r="A36" s="86"/>
      <c r="B36" s="41">
        <v>30</v>
      </c>
      <c r="C36" s="41" t="s">
        <v>148</v>
      </c>
      <c r="D36" s="137" t="s">
        <v>282</v>
      </c>
      <c r="E36" s="138">
        <v>919</v>
      </c>
      <c r="F36" s="73">
        <v>143000</v>
      </c>
      <c r="G36" s="139">
        <f t="shared" si="4"/>
        <v>81.3</v>
      </c>
      <c r="H36" s="138">
        <v>0</v>
      </c>
      <c r="I36" s="139">
        <f t="shared" si="0"/>
        <v>0</v>
      </c>
      <c r="J36" s="138">
        <v>18250</v>
      </c>
      <c r="K36" s="139">
        <f t="shared" si="1"/>
        <v>10.4</v>
      </c>
      <c r="L36" s="138">
        <v>14600</v>
      </c>
      <c r="M36" s="55">
        <f t="shared" si="2"/>
        <v>8.3</v>
      </c>
      <c r="N36" s="15">
        <v>0</v>
      </c>
      <c r="O36" s="55">
        <f t="shared" si="3"/>
        <v>0</v>
      </c>
      <c r="P36" s="15">
        <v>175850</v>
      </c>
      <c r="Q36" s="15">
        <v>0</v>
      </c>
    </row>
    <row r="37" spans="1:17" s="11" customFormat="1" ht="11.25" customHeight="1">
      <c r="A37" s="86"/>
      <c r="B37" s="67">
        <v>31</v>
      </c>
      <c r="C37" s="67" t="s">
        <v>163</v>
      </c>
      <c r="D37" s="82" t="s">
        <v>263</v>
      </c>
      <c r="E37" s="143">
        <v>2300</v>
      </c>
      <c r="F37" s="144">
        <v>1000</v>
      </c>
      <c r="G37" s="145">
        <f t="shared" si="4"/>
        <v>100</v>
      </c>
      <c r="H37" s="143">
        <v>0</v>
      </c>
      <c r="I37" s="145">
        <f t="shared" si="0"/>
        <v>0</v>
      </c>
      <c r="J37" s="143">
        <v>0</v>
      </c>
      <c r="K37" s="145">
        <f t="shared" si="1"/>
        <v>0</v>
      </c>
      <c r="L37" s="143">
        <v>0</v>
      </c>
      <c r="M37" s="70">
        <f t="shared" si="2"/>
        <v>0</v>
      </c>
      <c r="N37" s="67">
        <v>0</v>
      </c>
      <c r="O37" s="70">
        <f t="shared" si="3"/>
        <v>0</v>
      </c>
      <c r="P37" s="67">
        <v>1000</v>
      </c>
      <c r="Q37" s="67">
        <v>0</v>
      </c>
    </row>
    <row r="38" spans="1:17" s="11" customFormat="1" ht="11.25" customHeight="1">
      <c r="A38" s="86"/>
      <c r="B38" s="12">
        <v>32</v>
      </c>
      <c r="C38" s="12" t="s">
        <v>164</v>
      </c>
      <c r="D38" s="113" t="s">
        <v>265</v>
      </c>
      <c r="E38" s="114">
        <v>2400</v>
      </c>
      <c r="F38" s="115">
        <v>57952</v>
      </c>
      <c r="G38" s="116">
        <f t="shared" si="4"/>
        <v>100</v>
      </c>
      <c r="H38" s="114">
        <v>0</v>
      </c>
      <c r="I38" s="116">
        <f t="shared" si="0"/>
        <v>0</v>
      </c>
      <c r="J38" s="114">
        <v>0</v>
      </c>
      <c r="K38" s="116">
        <f t="shared" si="1"/>
        <v>0</v>
      </c>
      <c r="L38" s="114">
        <v>0</v>
      </c>
      <c r="M38" s="52">
        <f t="shared" si="2"/>
        <v>0</v>
      </c>
      <c r="N38" s="12">
        <v>0</v>
      </c>
      <c r="O38" s="52">
        <f t="shared" si="3"/>
        <v>0</v>
      </c>
      <c r="P38" s="12">
        <v>57952</v>
      </c>
      <c r="Q38" s="12">
        <v>0</v>
      </c>
    </row>
    <row r="39" spans="1:17" s="11" customFormat="1" ht="11.25" customHeight="1">
      <c r="A39" s="86"/>
      <c r="B39" s="14">
        <v>33</v>
      </c>
      <c r="C39" s="14" t="s">
        <v>165</v>
      </c>
      <c r="D39" s="118" t="s">
        <v>263</v>
      </c>
      <c r="E39" s="119">
        <v>4000</v>
      </c>
      <c r="F39" s="120">
        <v>0</v>
      </c>
      <c r="G39" s="121">
        <f t="shared" si="4"/>
        <v>0</v>
      </c>
      <c r="H39" s="119">
        <v>0</v>
      </c>
      <c r="I39" s="121">
        <f t="shared" si="0"/>
        <v>0</v>
      </c>
      <c r="J39" s="119">
        <v>23725</v>
      </c>
      <c r="K39" s="121">
        <f t="shared" si="1"/>
        <v>100</v>
      </c>
      <c r="L39" s="119">
        <v>0</v>
      </c>
      <c r="M39" s="54">
        <f t="shared" si="2"/>
        <v>0</v>
      </c>
      <c r="N39" s="14">
        <v>0</v>
      </c>
      <c r="O39" s="54">
        <f t="shared" si="3"/>
        <v>0</v>
      </c>
      <c r="P39" s="14">
        <v>23725</v>
      </c>
      <c r="Q39" s="14">
        <v>23725</v>
      </c>
    </row>
    <row r="40" spans="1:17" s="11" customFormat="1" ht="11.25" customHeight="1">
      <c r="A40" s="86"/>
      <c r="B40" s="12">
        <v>34</v>
      </c>
      <c r="C40" s="12" t="s">
        <v>166</v>
      </c>
      <c r="D40" s="113" t="s">
        <v>264</v>
      </c>
      <c r="E40" s="114">
        <v>1659</v>
      </c>
      <c r="F40" s="115">
        <v>1220</v>
      </c>
      <c r="G40" s="116">
        <f t="shared" si="4"/>
        <v>100</v>
      </c>
      <c r="H40" s="114">
        <v>0</v>
      </c>
      <c r="I40" s="116">
        <f t="shared" si="0"/>
        <v>0</v>
      </c>
      <c r="J40" s="114">
        <v>0</v>
      </c>
      <c r="K40" s="116">
        <f t="shared" si="1"/>
        <v>0</v>
      </c>
      <c r="L40" s="114">
        <v>0</v>
      </c>
      <c r="M40" s="52">
        <f t="shared" si="2"/>
        <v>0</v>
      </c>
      <c r="N40" s="12">
        <v>0</v>
      </c>
      <c r="O40" s="52">
        <f t="shared" si="3"/>
        <v>0</v>
      </c>
      <c r="P40" s="12">
        <v>1220</v>
      </c>
      <c r="Q40" s="12">
        <v>0</v>
      </c>
    </row>
    <row r="41" spans="1:17" s="11" customFormat="1" ht="11.25" customHeight="1">
      <c r="A41" s="86"/>
      <c r="B41" s="12">
        <v>35</v>
      </c>
      <c r="C41" s="12" t="s">
        <v>167</v>
      </c>
      <c r="D41" s="113" t="s">
        <v>282</v>
      </c>
      <c r="E41" s="114">
        <v>3780</v>
      </c>
      <c r="F41" s="115">
        <v>31761</v>
      </c>
      <c r="G41" s="116">
        <f t="shared" si="4"/>
        <v>100</v>
      </c>
      <c r="H41" s="114">
        <v>0</v>
      </c>
      <c r="I41" s="116">
        <f t="shared" si="0"/>
        <v>0</v>
      </c>
      <c r="J41" s="114">
        <v>0</v>
      </c>
      <c r="K41" s="116">
        <f t="shared" si="1"/>
        <v>0</v>
      </c>
      <c r="L41" s="114">
        <v>0</v>
      </c>
      <c r="M41" s="52">
        <f t="shared" si="2"/>
        <v>0</v>
      </c>
      <c r="N41" s="12">
        <v>0</v>
      </c>
      <c r="O41" s="52">
        <f t="shared" si="3"/>
        <v>0</v>
      </c>
      <c r="P41" s="12">
        <v>31761</v>
      </c>
      <c r="Q41" s="12">
        <v>0</v>
      </c>
    </row>
    <row r="42" spans="1:17" s="11" customFormat="1" ht="11.25" customHeight="1">
      <c r="A42" s="86"/>
      <c r="B42" s="12">
        <v>36</v>
      </c>
      <c r="C42" s="12" t="s">
        <v>269</v>
      </c>
      <c r="D42" s="113" t="s">
        <v>282</v>
      </c>
      <c r="E42" s="114">
        <v>1123</v>
      </c>
      <c r="F42" s="115">
        <v>1993144</v>
      </c>
      <c r="G42" s="116">
        <f t="shared" si="4"/>
        <v>100</v>
      </c>
      <c r="H42" s="114">
        <v>0</v>
      </c>
      <c r="I42" s="116">
        <f t="shared" si="0"/>
        <v>0</v>
      </c>
      <c r="J42" s="114">
        <v>0</v>
      </c>
      <c r="K42" s="116">
        <f t="shared" si="1"/>
        <v>0</v>
      </c>
      <c r="L42" s="114">
        <v>0</v>
      </c>
      <c r="M42" s="52">
        <f t="shared" si="2"/>
        <v>0</v>
      </c>
      <c r="N42" s="12">
        <v>0</v>
      </c>
      <c r="O42" s="52">
        <f t="shared" si="3"/>
        <v>0</v>
      </c>
      <c r="P42" s="12">
        <v>1993144</v>
      </c>
      <c r="Q42" s="12">
        <v>0</v>
      </c>
    </row>
    <row r="43" spans="1:17" s="11" customFormat="1" ht="11.25" customHeight="1">
      <c r="A43" s="86"/>
      <c r="B43" s="12">
        <v>37</v>
      </c>
      <c r="C43" s="12" t="s">
        <v>193</v>
      </c>
      <c r="D43" s="113" t="s">
        <v>264</v>
      </c>
      <c r="E43" s="114">
        <v>3465</v>
      </c>
      <c r="F43" s="115">
        <v>8900</v>
      </c>
      <c r="G43" s="116">
        <f t="shared" si="4"/>
        <v>100</v>
      </c>
      <c r="H43" s="114">
        <v>0</v>
      </c>
      <c r="I43" s="116">
        <f t="shared" si="0"/>
        <v>0</v>
      </c>
      <c r="J43" s="114">
        <v>0</v>
      </c>
      <c r="K43" s="116">
        <f t="shared" si="1"/>
        <v>0</v>
      </c>
      <c r="L43" s="114">
        <v>0</v>
      </c>
      <c r="M43" s="52">
        <f t="shared" si="2"/>
        <v>0</v>
      </c>
      <c r="N43" s="12">
        <v>0</v>
      </c>
      <c r="O43" s="52">
        <f t="shared" si="3"/>
        <v>0</v>
      </c>
      <c r="P43" s="12">
        <v>8900</v>
      </c>
      <c r="Q43" s="12">
        <v>0</v>
      </c>
    </row>
    <row r="44" spans="1:17" s="11" customFormat="1" ht="11.25" customHeight="1">
      <c r="A44" s="86"/>
      <c r="B44" s="12">
        <v>38</v>
      </c>
      <c r="C44" s="12" t="s">
        <v>242</v>
      </c>
      <c r="D44" s="113" t="s">
        <v>263</v>
      </c>
      <c r="E44" s="114">
        <v>1575</v>
      </c>
      <c r="F44" s="115">
        <v>14903</v>
      </c>
      <c r="G44" s="116">
        <f t="shared" si="4"/>
        <v>100</v>
      </c>
      <c r="H44" s="114">
        <v>0</v>
      </c>
      <c r="I44" s="116">
        <f t="shared" si="0"/>
        <v>0</v>
      </c>
      <c r="J44" s="114">
        <v>0</v>
      </c>
      <c r="K44" s="116">
        <f t="shared" si="1"/>
        <v>0</v>
      </c>
      <c r="L44" s="114">
        <v>0</v>
      </c>
      <c r="M44" s="52">
        <f t="shared" si="2"/>
        <v>0</v>
      </c>
      <c r="N44" s="12">
        <v>0</v>
      </c>
      <c r="O44" s="52">
        <f t="shared" si="3"/>
        <v>0</v>
      </c>
      <c r="P44" s="12">
        <v>14903</v>
      </c>
      <c r="Q44" s="12">
        <v>0</v>
      </c>
    </row>
    <row r="45" spans="1:17" s="11" customFormat="1" ht="11.25" customHeight="1">
      <c r="A45" s="86"/>
      <c r="B45" s="12">
        <v>39</v>
      </c>
      <c r="C45" s="12" t="s">
        <v>194</v>
      </c>
      <c r="D45" s="113" t="s">
        <v>282</v>
      </c>
      <c r="E45" s="114">
        <v>2600</v>
      </c>
      <c r="F45" s="115">
        <v>0</v>
      </c>
      <c r="G45" s="116">
        <v>0</v>
      </c>
      <c r="H45" s="114">
        <v>71175</v>
      </c>
      <c r="I45" s="116">
        <v>0</v>
      </c>
      <c r="J45" s="114">
        <v>0</v>
      </c>
      <c r="K45" s="116">
        <v>0</v>
      </c>
      <c r="L45" s="114">
        <v>0</v>
      </c>
      <c r="M45" s="52">
        <v>0</v>
      </c>
      <c r="N45" s="12">
        <v>0</v>
      </c>
      <c r="O45" s="52">
        <v>0</v>
      </c>
      <c r="P45" s="12">
        <v>71175</v>
      </c>
      <c r="Q45" s="12">
        <v>0</v>
      </c>
    </row>
    <row r="46" spans="1:17" s="11" customFormat="1" ht="11.25" customHeight="1">
      <c r="A46" s="86"/>
      <c r="B46" s="12">
        <v>40</v>
      </c>
      <c r="C46" s="12" t="s">
        <v>168</v>
      </c>
      <c r="D46" s="113" t="s">
        <v>282</v>
      </c>
      <c r="E46" s="114">
        <v>5891</v>
      </c>
      <c r="F46" s="115">
        <v>13000</v>
      </c>
      <c r="G46" s="116">
        <v>0</v>
      </c>
      <c r="H46" s="114">
        <v>0</v>
      </c>
      <c r="I46" s="116">
        <v>0</v>
      </c>
      <c r="J46" s="114">
        <v>0</v>
      </c>
      <c r="K46" s="116">
        <v>0</v>
      </c>
      <c r="L46" s="114">
        <v>0</v>
      </c>
      <c r="M46" s="52">
        <v>0</v>
      </c>
      <c r="N46" s="12">
        <v>0</v>
      </c>
      <c r="O46" s="52">
        <v>0</v>
      </c>
      <c r="P46" s="12">
        <v>13000</v>
      </c>
      <c r="Q46" s="12">
        <v>0</v>
      </c>
    </row>
    <row r="47" spans="1:17" s="11" customFormat="1" ht="11.25" customHeight="1">
      <c r="A47" s="86"/>
      <c r="B47" s="66">
        <v>41</v>
      </c>
      <c r="C47" s="66" t="s">
        <v>169</v>
      </c>
      <c r="D47" s="128" t="s">
        <v>264</v>
      </c>
      <c r="E47" s="129">
        <v>3465</v>
      </c>
      <c r="F47" s="130">
        <v>0</v>
      </c>
      <c r="G47" s="131">
        <f t="shared" si="4"/>
        <v>0</v>
      </c>
      <c r="H47" s="129">
        <v>0</v>
      </c>
      <c r="I47" s="131">
        <f t="shared" si="0"/>
        <v>0</v>
      </c>
      <c r="J47" s="129">
        <v>6678</v>
      </c>
      <c r="K47" s="131">
        <f t="shared" si="1"/>
        <v>100</v>
      </c>
      <c r="L47" s="129">
        <v>0</v>
      </c>
      <c r="M47" s="69">
        <f t="shared" si="2"/>
        <v>0</v>
      </c>
      <c r="N47" s="66">
        <v>0</v>
      </c>
      <c r="O47" s="69">
        <f t="shared" si="3"/>
        <v>0</v>
      </c>
      <c r="P47" s="66">
        <v>6678</v>
      </c>
      <c r="Q47" s="66">
        <v>0</v>
      </c>
    </row>
    <row r="48" spans="1:17" s="11" customFormat="1" ht="11.25" customHeight="1">
      <c r="A48" s="86"/>
      <c r="B48" s="10">
        <v>42</v>
      </c>
      <c r="C48" s="10" t="s">
        <v>284</v>
      </c>
      <c r="D48" s="93" t="s">
        <v>263</v>
      </c>
      <c r="E48" s="94">
        <v>1470</v>
      </c>
      <c r="F48" s="95">
        <v>0</v>
      </c>
      <c r="G48" s="96">
        <v>0</v>
      </c>
      <c r="H48" s="94">
        <v>0</v>
      </c>
      <c r="I48" s="96">
        <v>0</v>
      </c>
      <c r="J48" s="94">
        <v>0</v>
      </c>
      <c r="K48" s="96">
        <v>0</v>
      </c>
      <c r="L48" s="94">
        <v>0</v>
      </c>
      <c r="M48" s="51">
        <v>0</v>
      </c>
      <c r="N48" s="10">
        <v>0</v>
      </c>
      <c r="O48" s="51">
        <v>0</v>
      </c>
      <c r="P48" s="10">
        <v>0</v>
      </c>
      <c r="Q48" s="10">
        <v>0</v>
      </c>
    </row>
    <row r="49" spans="1:17" s="11" customFormat="1" ht="11.25" customHeight="1">
      <c r="A49" s="86"/>
      <c r="B49" s="13">
        <v>43</v>
      </c>
      <c r="C49" s="13" t="s">
        <v>170</v>
      </c>
      <c r="D49" s="98" t="s">
        <v>263</v>
      </c>
      <c r="E49" s="99">
        <v>1470</v>
      </c>
      <c r="F49" s="100">
        <v>639943</v>
      </c>
      <c r="G49" s="101">
        <v>0</v>
      </c>
      <c r="H49" s="99">
        <v>0</v>
      </c>
      <c r="I49" s="101">
        <v>0</v>
      </c>
      <c r="J49" s="99">
        <v>0</v>
      </c>
      <c r="K49" s="101">
        <v>0</v>
      </c>
      <c r="L49" s="99">
        <v>0</v>
      </c>
      <c r="M49" s="53">
        <v>0</v>
      </c>
      <c r="N49" s="13">
        <v>0</v>
      </c>
      <c r="O49" s="53">
        <v>0</v>
      </c>
      <c r="P49" s="13">
        <v>639943</v>
      </c>
      <c r="Q49" s="13">
        <v>0</v>
      </c>
    </row>
    <row r="50" spans="1:17" s="11" customFormat="1" ht="11.25" customHeight="1">
      <c r="A50" s="86"/>
      <c r="B50" s="10">
        <v>44</v>
      </c>
      <c r="C50" s="10" t="s">
        <v>270</v>
      </c>
      <c r="D50" s="118" t="s">
        <v>282</v>
      </c>
      <c r="E50" s="119">
        <v>1550</v>
      </c>
      <c r="F50" s="120">
        <v>38211</v>
      </c>
      <c r="G50" s="121">
        <v>0</v>
      </c>
      <c r="H50" s="119">
        <v>0</v>
      </c>
      <c r="I50" s="121">
        <v>0</v>
      </c>
      <c r="J50" s="119">
        <v>0</v>
      </c>
      <c r="K50" s="121">
        <v>0</v>
      </c>
      <c r="L50" s="119">
        <v>0</v>
      </c>
      <c r="M50" s="54">
        <v>0</v>
      </c>
      <c r="N50" s="14">
        <v>0</v>
      </c>
      <c r="O50" s="54">
        <v>0</v>
      </c>
      <c r="P50" s="10">
        <v>38211</v>
      </c>
      <c r="Q50" s="14">
        <v>0</v>
      </c>
    </row>
    <row r="51" spans="1:17" s="11" customFormat="1" ht="11.25" customHeight="1">
      <c r="A51" s="86"/>
      <c r="B51" s="12">
        <v>45</v>
      </c>
      <c r="C51" s="12" t="s">
        <v>162</v>
      </c>
      <c r="D51" s="113" t="s">
        <v>282</v>
      </c>
      <c r="E51" s="114">
        <v>1550</v>
      </c>
      <c r="F51" s="115">
        <v>1083483</v>
      </c>
      <c r="G51" s="116">
        <f t="shared" si="4"/>
        <v>100</v>
      </c>
      <c r="H51" s="114">
        <v>0</v>
      </c>
      <c r="I51" s="116">
        <f t="shared" si="0"/>
        <v>0</v>
      </c>
      <c r="J51" s="114">
        <v>0</v>
      </c>
      <c r="K51" s="116">
        <f t="shared" si="1"/>
        <v>0</v>
      </c>
      <c r="L51" s="114">
        <v>0</v>
      </c>
      <c r="M51" s="52">
        <f t="shared" si="2"/>
        <v>0</v>
      </c>
      <c r="N51" s="12">
        <v>0</v>
      </c>
      <c r="O51" s="52">
        <f t="shared" si="3"/>
        <v>0</v>
      </c>
      <c r="P51" s="14">
        <v>1083483</v>
      </c>
      <c r="Q51" s="12">
        <v>0</v>
      </c>
    </row>
    <row r="52" spans="1:17" s="11" customFormat="1" ht="11.25" customHeight="1" thickBot="1">
      <c r="A52" s="86"/>
      <c r="B52" s="68">
        <v>46</v>
      </c>
      <c r="C52" s="68" t="s">
        <v>195</v>
      </c>
      <c r="D52" s="118" t="s">
        <v>282</v>
      </c>
      <c r="E52" s="119">
        <v>1550</v>
      </c>
      <c r="F52" s="120">
        <v>311100</v>
      </c>
      <c r="G52" s="121">
        <f t="shared" si="4"/>
        <v>100</v>
      </c>
      <c r="H52" s="119">
        <v>0</v>
      </c>
      <c r="I52" s="121">
        <f t="shared" si="0"/>
        <v>0</v>
      </c>
      <c r="J52" s="119">
        <v>0</v>
      </c>
      <c r="K52" s="121">
        <f t="shared" si="1"/>
        <v>0</v>
      </c>
      <c r="L52" s="119">
        <v>0</v>
      </c>
      <c r="M52" s="54">
        <f t="shared" si="2"/>
        <v>0</v>
      </c>
      <c r="N52" s="14">
        <v>0</v>
      </c>
      <c r="O52" s="54">
        <f t="shared" si="3"/>
        <v>0</v>
      </c>
      <c r="P52" s="14">
        <v>311100</v>
      </c>
      <c r="Q52" s="14">
        <v>0</v>
      </c>
    </row>
    <row r="53" spans="1:17" s="11" customFormat="1" ht="11.25" customHeight="1" thickTop="1">
      <c r="A53" s="86"/>
      <c r="B53" s="17"/>
      <c r="C53" s="18" t="s">
        <v>175</v>
      </c>
      <c r="D53" s="42" t="s">
        <v>266</v>
      </c>
      <c r="E53" s="63">
        <f>AVERAGE(E7:E52)</f>
        <v>1820.391304347826</v>
      </c>
      <c r="F53" s="19">
        <f>SUM(F7:F52)</f>
        <v>7680523</v>
      </c>
      <c r="G53" s="45">
        <f t="shared" si="4"/>
        <v>88.1</v>
      </c>
      <c r="H53" s="19">
        <f>SUM(H7:H52)</f>
        <v>306029</v>
      </c>
      <c r="I53" s="45">
        <f t="shared" si="0"/>
        <v>3.5</v>
      </c>
      <c r="J53" s="19">
        <f>SUM(J7:J52)</f>
        <v>720367</v>
      </c>
      <c r="K53" s="45">
        <f t="shared" si="1"/>
        <v>8.3</v>
      </c>
      <c r="L53" s="19">
        <f>SUM(L7:L52)</f>
        <v>14600</v>
      </c>
      <c r="M53" s="45">
        <f t="shared" si="2"/>
        <v>0.2</v>
      </c>
      <c r="N53" s="19">
        <f>SUM(N7:N52)</f>
        <v>0</v>
      </c>
      <c r="O53" s="45">
        <f t="shared" si="3"/>
        <v>0</v>
      </c>
      <c r="P53" s="19">
        <f>SUM(P7:P52)</f>
        <v>8721519</v>
      </c>
      <c r="Q53" s="19">
        <f>SUM(Q7:Q52)</f>
        <v>23725</v>
      </c>
    </row>
    <row r="54" spans="1:17" s="11" customFormat="1" ht="11.25" customHeight="1">
      <c r="A54" s="87"/>
      <c r="B54" s="20"/>
      <c r="C54" s="21"/>
      <c r="D54" s="43"/>
      <c r="E54" s="22"/>
      <c r="F54" s="23"/>
      <c r="G54" s="46"/>
      <c r="H54" s="22"/>
      <c r="I54" s="46"/>
      <c r="J54" s="22"/>
      <c r="K54" s="46"/>
      <c r="L54" s="22"/>
      <c r="M54" s="57"/>
      <c r="N54" s="22"/>
      <c r="O54" s="57"/>
      <c r="P54" s="22"/>
      <c r="Q54" s="22"/>
    </row>
    <row r="55" spans="1:17" s="11" customFormat="1" ht="11.25" customHeight="1">
      <c r="A55" s="88" t="s">
        <v>243</v>
      </c>
      <c r="B55" s="14">
        <v>47</v>
      </c>
      <c r="C55" s="14" t="s">
        <v>68</v>
      </c>
      <c r="D55" s="118" t="s">
        <v>263</v>
      </c>
      <c r="E55" s="119">
        <v>1149</v>
      </c>
      <c r="F55" s="120">
        <v>18200</v>
      </c>
      <c r="G55" s="121">
        <f t="shared" si="4"/>
        <v>100</v>
      </c>
      <c r="H55" s="119">
        <v>0</v>
      </c>
      <c r="I55" s="121">
        <f t="shared" si="0"/>
        <v>0</v>
      </c>
      <c r="J55" s="119">
        <v>0</v>
      </c>
      <c r="K55" s="121">
        <f t="shared" si="1"/>
        <v>0</v>
      </c>
      <c r="L55" s="119">
        <v>0</v>
      </c>
      <c r="M55" s="54">
        <f t="shared" si="2"/>
        <v>0</v>
      </c>
      <c r="N55" s="14">
        <v>0</v>
      </c>
      <c r="O55" s="54">
        <f t="shared" si="3"/>
        <v>0</v>
      </c>
      <c r="P55" s="14">
        <v>18200</v>
      </c>
      <c r="Q55" s="14">
        <v>0</v>
      </c>
    </row>
    <row r="56" spans="1:17" s="11" customFormat="1" ht="11.25" customHeight="1">
      <c r="A56" s="86"/>
      <c r="B56" s="12">
        <v>48</v>
      </c>
      <c r="C56" s="12" t="s">
        <v>70</v>
      </c>
      <c r="D56" s="113" t="s">
        <v>263</v>
      </c>
      <c r="E56" s="114">
        <v>1149</v>
      </c>
      <c r="F56" s="115">
        <v>15284</v>
      </c>
      <c r="G56" s="116">
        <f t="shared" si="4"/>
        <v>100</v>
      </c>
      <c r="H56" s="114">
        <v>0</v>
      </c>
      <c r="I56" s="116">
        <f t="shared" si="0"/>
        <v>0</v>
      </c>
      <c r="J56" s="114">
        <v>0</v>
      </c>
      <c r="K56" s="116">
        <f t="shared" si="1"/>
        <v>0</v>
      </c>
      <c r="L56" s="114">
        <v>0</v>
      </c>
      <c r="M56" s="52">
        <f t="shared" si="2"/>
        <v>0</v>
      </c>
      <c r="N56" s="12">
        <v>0</v>
      </c>
      <c r="O56" s="52">
        <f t="shared" si="3"/>
        <v>0</v>
      </c>
      <c r="P56" s="12">
        <v>15284</v>
      </c>
      <c r="Q56" s="12">
        <v>0</v>
      </c>
    </row>
    <row r="57" spans="1:17" s="11" customFormat="1" ht="11.25" customHeight="1">
      <c r="A57" s="86"/>
      <c r="B57" s="12">
        <v>49</v>
      </c>
      <c r="C57" s="12" t="s">
        <v>69</v>
      </c>
      <c r="D57" s="113" t="s">
        <v>263</v>
      </c>
      <c r="E57" s="114">
        <v>1400</v>
      </c>
      <c r="F57" s="115">
        <v>150000</v>
      </c>
      <c r="G57" s="116">
        <f t="shared" si="4"/>
        <v>100</v>
      </c>
      <c r="H57" s="114">
        <v>0</v>
      </c>
      <c r="I57" s="116">
        <f t="shared" si="0"/>
        <v>0</v>
      </c>
      <c r="J57" s="114">
        <v>0</v>
      </c>
      <c r="K57" s="116">
        <f t="shared" si="1"/>
        <v>0</v>
      </c>
      <c r="L57" s="114">
        <v>0</v>
      </c>
      <c r="M57" s="52">
        <f t="shared" si="2"/>
        <v>0</v>
      </c>
      <c r="N57" s="12">
        <v>0</v>
      </c>
      <c r="O57" s="52">
        <f t="shared" si="3"/>
        <v>0</v>
      </c>
      <c r="P57" s="12">
        <v>150000</v>
      </c>
      <c r="Q57" s="12">
        <v>0</v>
      </c>
    </row>
    <row r="58" spans="1:17" s="11" customFormat="1" ht="11.25" customHeight="1">
      <c r="A58" s="86"/>
      <c r="B58" s="12">
        <v>50</v>
      </c>
      <c r="C58" s="12" t="s">
        <v>71</v>
      </c>
      <c r="D58" s="113" t="s">
        <v>263</v>
      </c>
      <c r="E58" s="114">
        <v>1149</v>
      </c>
      <c r="F58" s="115">
        <v>2391</v>
      </c>
      <c r="G58" s="116">
        <f t="shared" si="4"/>
        <v>100</v>
      </c>
      <c r="H58" s="114">
        <v>0</v>
      </c>
      <c r="I58" s="116">
        <f t="shared" si="0"/>
        <v>0</v>
      </c>
      <c r="J58" s="114">
        <v>0</v>
      </c>
      <c r="K58" s="116">
        <f t="shared" si="1"/>
        <v>0</v>
      </c>
      <c r="L58" s="114">
        <v>0</v>
      </c>
      <c r="M58" s="52">
        <f t="shared" si="2"/>
        <v>0</v>
      </c>
      <c r="N58" s="12">
        <v>0</v>
      </c>
      <c r="O58" s="52">
        <f t="shared" si="3"/>
        <v>0</v>
      </c>
      <c r="P58" s="12">
        <v>2391</v>
      </c>
      <c r="Q58" s="12">
        <v>0</v>
      </c>
    </row>
    <row r="59" spans="1:17" s="11" customFormat="1" ht="11.25" customHeight="1">
      <c r="A59" s="86"/>
      <c r="B59" s="12">
        <v>51</v>
      </c>
      <c r="C59" s="12" t="s">
        <v>72</v>
      </c>
      <c r="D59" s="113" t="s">
        <v>263</v>
      </c>
      <c r="E59" s="114">
        <v>1149</v>
      </c>
      <c r="F59" s="115">
        <v>17956</v>
      </c>
      <c r="G59" s="116">
        <f t="shared" si="4"/>
        <v>100</v>
      </c>
      <c r="H59" s="114">
        <v>0</v>
      </c>
      <c r="I59" s="116">
        <f t="shared" si="0"/>
        <v>0</v>
      </c>
      <c r="J59" s="114">
        <v>0</v>
      </c>
      <c r="K59" s="116">
        <f t="shared" si="1"/>
        <v>0</v>
      </c>
      <c r="L59" s="114">
        <v>0</v>
      </c>
      <c r="M59" s="52">
        <f t="shared" si="2"/>
        <v>0</v>
      </c>
      <c r="N59" s="12">
        <v>0</v>
      </c>
      <c r="O59" s="52">
        <f t="shared" si="3"/>
        <v>0</v>
      </c>
      <c r="P59" s="12">
        <v>17956</v>
      </c>
      <c r="Q59" s="12">
        <v>0</v>
      </c>
    </row>
    <row r="60" spans="1:17" s="11" customFormat="1" ht="11.25" customHeight="1">
      <c r="A60" s="86"/>
      <c r="B60" s="12">
        <v>52</v>
      </c>
      <c r="C60" s="12" t="s">
        <v>73</v>
      </c>
      <c r="D60" s="113" t="s">
        <v>263</v>
      </c>
      <c r="E60" s="114">
        <v>1149</v>
      </c>
      <c r="F60" s="115">
        <v>270005</v>
      </c>
      <c r="G60" s="116">
        <f t="shared" si="4"/>
        <v>100</v>
      </c>
      <c r="H60" s="114">
        <v>0</v>
      </c>
      <c r="I60" s="116">
        <f t="shared" si="0"/>
        <v>0</v>
      </c>
      <c r="J60" s="114">
        <v>0</v>
      </c>
      <c r="K60" s="116">
        <f t="shared" si="1"/>
        <v>0</v>
      </c>
      <c r="L60" s="114">
        <v>0</v>
      </c>
      <c r="M60" s="52">
        <f t="shared" si="2"/>
        <v>0</v>
      </c>
      <c r="N60" s="12">
        <v>0</v>
      </c>
      <c r="O60" s="52">
        <f t="shared" si="3"/>
        <v>0</v>
      </c>
      <c r="P60" s="12">
        <v>270005</v>
      </c>
      <c r="Q60" s="12">
        <v>0</v>
      </c>
    </row>
    <row r="61" spans="1:17" s="11" customFormat="1" ht="11.25" customHeight="1">
      <c r="A61" s="86"/>
      <c r="B61" s="12">
        <v>53</v>
      </c>
      <c r="C61" s="12" t="s">
        <v>74</v>
      </c>
      <c r="D61" s="113" t="s">
        <v>263</v>
      </c>
      <c r="E61" s="114">
        <v>1149</v>
      </c>
      <c r="F61" s="115">
        <v>48700</v>
      </c>
      <c r="G61" s="116">
        <f t="shared" si="4"/>
        <v>100</v>
      </c>
      <c r="H61" s="114">
        <v>0</v>
      </c>
      <c r="I61" s="116">
        <f t="shared" si="0"/>
        <v>0</v>
      </c>
      <c r="J61" s="114">
        <v>0</v>
      </c>
      <c r="K61" s="116">
        <f t="shared" si="1"/>
        <v>0</v>
      </c>
      <c r="L61" s="114">
        <v>0</v>
      </c>
      <c r="M61" s="52">
        <f t="shared" si="2"/>
        <v>0</v>
      </c>
      <c r="N61" s="12">
        <v>0</v>
      </c>
      <c r="O61" s="52">
        <f t="shared" si="3"/>
        <v>0</v>
      </c>
      <c r="P61" s="12">
        <v>48700</v>
      </c>
      <c r="Q61" s="12">
        <v>0</v>
      </c>
    </row>
    <row r="62" spans="1:17" s="11" customFormat="1" ht="11.25" customHeight="1">
      <c r="A62" s="86"/>
      <c r="B62" s="12">
        <v>54</v>
      </c>
      <c r="C62" s="12" t="s">
        <v>75</v>
      </c>
      <c r="D62" s="113" t="s">
        <v>263</v>
      </c>
      <c r="E62" s="114">
        <v>1149</v>
      </c>
      <c r="F62" s="115">
        <v>154597</v>
      </c>
      <c r="G62" s="116">
        <f t="shared" si="4"/>
        <v>100</v>
      </c>
      <c r="H62" s="114">
        <v>0</v>
      </c>
      <c r="I62" s="116">
        <f t="shared" si="0"/>
        <v>0</v>
      </c>
      <c r="J62" s="114">
        <v>0</v>
      </c>
      <c r="K62" s="116">
        <f t="shared" si="1"/>
        <v>0</v>
      </c>
      <c r="L62" s="114">
        <v>0</v>
      </c>
      <c r="M62" s="52">
        <f t="shared" si="2"/>
        <v>0</v>
      </c>
      <c r="N62" s="12">
        <v>0</v>
      </c>
      <c r="O62" s="52">
        <f t="shared" si="3"/>
        <v>0</v>
      </c>
      <c r="P62" s="12">
        <v>154597</v>
      </c>
      <c r="Q62" s="12">
        <v>0</v>
      </c>
    </row>
    <row r="63" spans="1:17" s="11" customFormat="1" ht="11.25" customHeight="1">
      <c r="A63" s="86"/>
      <c r="B63" s="12">
        <v>55</v>
      </c>
      <c r="C63" s="12" t="s">
        <v>76</v>
      </c>
      <c r="D63" s="113" t="s">
        <v>263</v>
      </c>
      <c r="E63" s="114">
        <v>1149</v>
      </c>
      <c r="F63" s="115">
        <v>170</v>
      </c>
      <c r="G63" s="116">
        <f t="shared" si="4"/>
        <v>100</v>
      </c>
      <c r="H63" s="114">
        <v>0</v>
      </c>
      <c r="I63" s="116">
        <f t="shared" si="0"/>
        <v>0</v>
      </c>
      <c r="J63" s="114">
        <v>0</v>
      </c>
      <c r="K63" s="116">
        <f t="shared" si="1"/>
        <v>0</v>
      </c>
      <c r="L63" s="114">
        <v>0</v>
      </c>
      <c r="M63" s="52">
        <f t="shared" si="2"/>
        <v>0</v>
      </c>
      <c r="N63" s="12">
        <v>0</v>
      </c>
      <c r="O63" s="52">
        <f t="shared" si="3"/>
        <v>0</v>
      </c>
      <c r="P63" s="12">
        <v>170</v>
      </c>
      <c r="Q63" s="12">
        <v>0</v>
      </c>
    </row>
    <row r="64" spans="1:17" s="11" customFormat="1" ht="11.25" customHeight="1">
      <c r="A64" s="86"/>
      <c r="B64" s="12">
        <v>56</v>
      </c>
      <c r="C64" s="12" t="s">
        <v>77</v>
      </c>
      <c r="D64" s="113" t="s">
        <v>263</v>
      </c>
      <c r="E64" s="114">
        <v>1149</v>
      </c>
      <c r="F64" s="115">
        <v>10503</v>
      </c>
      <c r="G64" s="116">
        <f t="shared" si="4"/>
        <v>2.7</v>
      </c>
      <c r="H64" s="114">
        <v>0</v>
      </c>
      <c r="I64" s="116">
        <f t="shared" si="0"/>
        <v>0</v>
      </c>
      <c r="J64" s="114">
        <v>0</v>
      </c>
      <c r="K64" s="116">
        <f t="shared" si="1"/>
        <v>0</v>
      </c>
      <c r="L64" s="114">
        <v>385000</v>
      </c>
      <c r="M64" s="52">
        <f t="shared" si="2"/>
        <v>97.3</v>
      </c>
      <c r="N64" s="12">
        <v>0</v>
      </c>
      <c r="O64" s="52">
        <f t="shared" si="3"/>
        <v>0</v>
      </c>
      <c r="P64" s="12">
        <v>395503</v>
      </c>
      <c r="Q64" s="12">
        <v>0</v>
      </c>
    </row>
    <row r="65" spans="1:17" s="11" customFormat="1" ht="11.25" customHeight="1">
      <c r="A65" s="86"/>
      <c r="B65" s="12">
        <v>57</v>
      </c>
      <c r="C65" s="12" t="s">
        <v>196</v>
      </c>
      <c r="D65" s="113" t="s">
        <v>282</v>
      </c>
      <c r="E65" s="114">
        <v>2100</v>
      </c>
      <c r="F65" s="115">
        <v>95370</v>
      </c>
      <c r="G65" s="116">
        <f t="shared" si="4"/>
        <v>100</v>
      </c>
      <c r="H65" s="114">
        <v>0</v>
      </c>
      <c r="I65" s="116">
        <f t="shared" si="0"/>
        <v>0</v>
      </c>
      <c r="J65" s="114">
        <v>0</v>
      </c>
      <c r="K65" s="116">
        <f t="shared" si="1"/>
        <v>0</v>
      </c>
      <c r="L65" s="114">
        <v>0</v>
      </c>
      <c r="M65" s="52">
        <f t="shared" si="2"/>
        <v>0</v>
      </c>
      <c r="N65" s="12">
        <v>0</v>
      </c>
      <c r="O65" s="52">
        <f t="shared" si="3"/>
        <v>0</v>
      </c>
      <c r="P65" s="12">
        <v>95370</v>
      </c>
      <c r="Q65" s="12">
        <v>0</v>
      </c>
    </row>
    <row r="66" spans="1:17" s="11" customFormat="1" ht="11.25" customHeight="1">
      <c r="A66" s="86"/>
      <c r="B66" s="12">
        <v>58</v>
      </c>
      <c r="C66" s="12" t="s">
        <v>78</v>
      </c>
      <c r="D66" s="113" t="s">
        <v>263</v>
      </c>
      <c r="E66" s="114">
        <v>1149</v>
      </c>
      <c r="F66" s="115">
        <v>606162</v>
      </c>
      <c r="G66" s="116">
        <f t="shared" si="4"/>
        <v>100</v>
      </c>
      <c r="H66" s="114">
        <v>0</v>
      </c>
      <c r="I66" s="116">
        <f t="shared" si="0"/>
        <v>0</v>
      </c>
      <c r="J66" s="114">
        <v>0</v>
      </c>
      <c r="K66" s="116">
        <f t="shared" si="1"/>
        <v>0</v>
      </c>
      <c r="L66" s="114">
        <v>0</v>
      </c>
      <c r="M66" s="52">
        <f t="shared" si="2"/>
        <v>0</v>
      </c>
      <c r="N66" s="12">
        <v>0</v>
      </c>
      <c r="O66" s="52">
        <f t="shared" si="3"/>
        <v>0</v>
      </c>
      <c r="P66" s="12">
        <v>606162</v>
      </c>
      <c r="Q66" s="12">
        <v>0</v>
      </c>
    </row>
    <row r="67" spans="1:17" s="11" customFormat="1" ht="11.25" customHeight="1">
      <c r="A67" s="86"/>
      <c r="B67" s="13">
        <v>59</v>
      </c>
      <c r="C67" s="13" t="s">
        <v>79</v>
      </c>
      <c r="D67" s="98" t="s">
        <v>263</v>
      </c>
      <c r="E67" s="99">
        <v>2114</v>
      </c>
      <c r="F67" s="100">
        <v>7779</v>
      </c>
      <c r="G67" s="101">
        <f t="shared" si="4"/>
        <v>100</v>
      </c>
      <c r="H67" s="99">
        <v>0</v>
      </c>
      <c r="I67" s="101">
        <f aca="true" t="shared" si="5" ref="I67:I123">ROUND(H67/$P67*100,1)</f>
        <v>0</v>
      </c>
      <c r="J67" s="99">
        <v>0</v>
      </c>
      <c r="K67" s="101">
        <f aca="true" t="shared" si="6" ref="K67:K123">ROUND(J67/$P67*100,1)</f>
        <v>0</v>
      </c>
      <c r="L67" s="99">
        <v>0</v>
      </c>
      <c r="M67" s="53">
        <f aca="true" t="shared" si="7" ref="M67:M123">ROUND(L67/$P67*100,1)</f>
        <v>0</v>
      </c>
      <c r="N67" s="13">
        <v>0</v>
      </c>
      <c r="O67" s="53">
        <f aca="true" t="shared" si="8" ref="O67:O123">ROUND(N67/$P67*100,1)</f>
        <v>0</v>
      </c>
      <c r="P67" s="13">
        <v>7779</v>
      </c>
      <c r="Q67" s="13">
        <v>0</v>
      </c>
    </row>
    <row r="68" spans="1:17" s="11" customFormat="1" ht="11.25" customHeight="1">
      <c r="A68" s="86"/>
      <c r="B68" s="14">
        <v>60</v>
      </c>
      <c r="C68" s="14" t="s">
        <v>197</v>
      </c>
      <c r="D68" s="118" t="s">
        <v>264</v>
      </c>
      <c r="E68" s="119">
        <v>1300</v>
      </c>
      <c r="F68" s="120">
        <v>0</v>
      </c>
      <c r="G68" s="121">
        <v>0</v>
      </c>
      <c r="H68" s="119">
        <v>0</v>
      </c>
      <c r="I68" s="121">
        <v>0</v>
      </c>
      <c r="J68" s="119">
        <v>0</v>
      </c>
      <c r="K68" s="121">
        <v>0</v>
      </c>
      <c r="L68" s="119">
        <v>0</v>
      </c>
      <c r="M68" s="54">
        <v>0</v>
      </c>
      <c r="N68" s="14">
        <v>0</v>
      </c>
      <c r="O68" s="54">
        <v>0</v>
      </c>
      <c r="P68" s="14">
        <v>0</v>
      </c>
      <c r="Q68" s="14">
        <v>0</v>
      </c>
    </row>
    <row r="69" spans="1:17" s="11" customFormat="1" ht="11.25" customHeight="1">
      <c r="A69" s="86"/>
      <c r="B69" s="12">
        <v>61</v>
      </c>
      <c r="C69" s="12" t="s">
        <v>66</v>
      </c>
      <c r="D69" s="113" t="s">
        <v>282</v>
      </c>
      <c r="E69" s="114">
        <v>1669</v>
      </c>
      <c r="F69" s="115">
        <v>8758</v>
      </c>
      <c r="G69" s="116">
        <f aca="true" t="shared" si="9" ref="G69:G124">ROUND(F69/$P69*100,1)</f>
        <v>100</v>
      </c>
      <c r="H69" s="114">
        <v>0</v>
      </c>
      <c r="I69" s="116">
        <f t="shared" si="5"/>
        <v>0</v>
      </c>
      <c r="J69" s="114">
        <v>0</v>
      </c>
      <c r="K69" s="116">
        <f t="shared" si="6"/>
        <v>0</v>
      </c>
      <c r="L69" s="114">
        <v>0</v>
      </c>
      <c r="M69" s="52">
        <f t="shared" si="7"/>
        <v>0</v>
      </c>
      <c r="N69" s="12">
        <v>0</v>
      </c>
      <c r="O69" s="52">
        <f t="shared" si="8"/>
        <v>0</v>
      </c>
      <c r="P69" s="12">
        <v>8758</v>
      </c>
      <c r="Q69" s="12">
        <v>0</v>
      </c>
    </row>
    <row r="70" spans="1:17" s="11" customFormat="1" ht="11.25" customHeight="1">
      <c r="A70" s="86"/>
      <c r="B70" s="13">
        <v>62</v>
      </c>
      <c r="C70" s="13" t="s">
        <v>67</v>
      </c>
      <c r="D70" s="98" t="s">
        <v>282</v>
      </c>
      <c r="E70" s="99">
        <v>1669</v>
      </c>
      <c r="F70" s="100">
        <v>92660</v>
      </c>
      <c r="G70" s="101">
        <f t="shared" si="9"/>
        <v>100</v>
      </c>
      <c r="H70" s="99">
        <v>0</v>
      </c>
      <c r="I70" s="101">
        <f t="shared" si="5"/>
        <v>0</v>
      </c>
      <c r="J70" s="99">
        <v>0</v>
      </c>
      <c r="K70" s="101">
        <f t="shared" si="6"/>
        <v>0</v>
      </c>
      <c r="L70" s="99">
        <v>0</v>
      </c>
      <c r="M70" s="53">
        <f t="shared" si="7"/>
        <v>0</v>
      </c>
      <c r="N70" s="13">
        <v>0</v>
      </c>
      <c r="O70" s="53">
        <f t="shared" si="8"/>
        <v>0</v>
      </c>
      <c r="P70" s="13">
        <v>92660</v>
      </c>
      <c r="Q70" s="13">
        <v>0</v>
      </c>
    </row>
    <row r="71" spans="1:17" s="11" customFormat="1" ht="11.25" customHeight="1">
      <c r="A71" s="86"/>
      <c r="B71" s="14">
        <v>63</v>
      </c>
      <c r="C71" s="14" t="s">
        <v>198</v>
      </c>
      <c r="D71" s="118" t="s">
        <v>264</v>
      </c>
      <c r="E71" s="119">
        <v>1208</v>
      </c>
      <c r="F71" s="120">
        <v>565470</v>
      </c>
      <c r="G71" s="121">
        <f t="shared" si="9"/>
        <v>100</v>
      </c>
      <c r="H71" s="119">
        <v>0</v>
      </c>
      <c r="I71" s="121">
        <f t="shared" si="5"/>
        <v>0</v>
      </c>
      <c r="J71" s="119">
        <v>0</v>
      </c>
      <c r="K71" s="121">
        <f t="shared" si="6"/>
        <v>0</v>
      </c>
      <c r="L71" s="119">
        <v>0</v>
      </c>
      <c r="M71" s="54">
        <f t="shared" si="7"/>
        <v>0</v>
      </c>
      <c r="N71" s="14">
        <v>0</v>
      </c>
      <c r="O71" s="54">
        <f t="shared" si="8"/>
        <v>0</v>
      </c>
      <c r="P71" s="14">
        <v>565470</v>
      </c>
      <c r="Q71" s="14">
        <v>0</v>
      </c>
    </row>
    <row r="72" spans="1:17" s="11" customFormat="1" ht="11.25" customHeight="1">
      <c r="A72" s="86"/>
      <c r="B72" s="12">
        <v>64</v>
      </c>
      <c r="C72" s="12" t="s">
        <v>65</v>
      </c>
      <c r="D72" s="113" t="s">
        <v>264</v>
      </c>
      <c r="E72" s="114">
        <v>1208</v>
      </c>
      <c r="F72" s="115">
        <v>620277</v>
      </c>
      <c r="G72" s="116">
        <f t="shared" si="9"/>
        <v>100</v>
      </c>
      <c r="H72" s="114">
        <v>0</v>
      </c>
      <c r="I72" s="116">
        <f t="shared" si="5"/>
        <v>0</v>
      </c>
      <c r="J72" s="114">
        <v>0</v>
      </c>
      <c r="K72" s="116">
        <f t="shared" si="6"/>
        <v>0</v>
      </c>
      <c r="L72" s="114">
        <v>0</v>
      </c>
      <c r="M72" s="52">
        <f t="shared" si="7"/>
        <v>0</v>
      </c>
      <c r="N72" s="12">
        <v>0</v>
      </c>
      <c r="O72" s="52">
        <f t="shared" si="8"/>
        <v>0</v>
      </c>
      <c r="P72" s="12">
        <v>620277</v>
      </c>
      <c r="Q72" s="12">
        <v>0</v>
      </c>
    </row>
    <row r="73" spans="1:17" s="11" customFormat="1" ht="11.25" customHeight="1">
      <c r="A73" s="86"/>
      <c r="B73" s="12">
        <v>65</v>
      </c>
      <c r="C73" s="12" t="s">
        <v>58</v>
      </c>
      <c r="D73" s="113" t="s">
        <v>264</v>
      </c>
      <c r="E73" s="114">
        <v>1208</v>
      </c>
      <c r="F73" s="115">
        <v>3005</v>
      </c>
      <c r="G73" s="116">
        <f t="shared" si="9"/>
        <v>100</v>
      </c>
      <c r="H73" s="114">
        <v>0</v>
      </c>
      <c r="I73" s="116">
        <f t="shared" si="5"/>
        <v>0</v>
      </c>
      <c r="J73" s="114">
        <v>0</v>
      </c>
      <c r="K73" s="116">
        <f t="shared" si="6"/>
        <v>0</v>
      </c>
      <c r="L73" s="114">
        <v>0</v>
      </c>
      <c r="M73" s="52">
        <f t="shared" si="7"/>
        <v>0</v>
      </c>
      <c r="N73" s="12">
        <v>0</v>
      </c>
      <c r="O73" s="52">
        <f t="shared" si="8"/>
        <v>0</v>
      </c>
      <c r="P73" s="12">
        <v>3005</v>
      </c>
      <c r="Q73" s="12">
        <v>0</v>
      </c>
    </row>
    <row r="74" spans="1:17" s="11" customFormat="1" ht="11.25" customHeight="1">
      <c r="A74" s="86"/>
      <c r="B74" s="12">
        <v>66</v>
      </c>
      <c r="C74" s="12" t="s">
        <v>59</v>
      </c>
      <c r="D74" s="113" t="s">
        <v>264</v>
      </c>
      <c r="E74" s="114">
        <v>1208</v>
      </c>
      <c r="F74" s="115">
        <v>36626</v>
      </c>
      <c r="G74" s="116">
        <f t="shared" si="9"/>
        <v>100</v>
      </c>
      <c r="H74" s="114">
        <v>0</v>
      </c>
      <c r="I74" s="116">
        <f t="shared" si="5"/>
        <v>0</v>
      </c>
      <c r="J74" s="114">
        <v>0</v>
      </c>
      <c r="K74" s="116">
        <f t="shared" si="6"/>
        <v>0</v>
      </c>
      <c r="L74" s="114">
        <v>0</v>
      </c>
      <c r="M74" s="52">
        <f t="shared" si="7"/>
        <v>0</v>
      </c>
      <c r="N74" s="12">
        <v>0</v>
      </c>
      <c r="O74" s="52">
        <f t="shared" si="8"/>
        <v>0</v>
      </c>
      <c r="P74" s="12">
        <v>36626</v>
      </c>
      <c r="Q74" s="12">
        <v>0</v>
      </c>
    </row>
    <row r="75" spans="1:17" s="11" customFormat="1" ht="11.25" customHeight="1">
      <c r="A75" s="86"/>
      <c r="B75" s="12">
        <v>67</v>
      </c>
      <c r="C75" s="12" t="s">
        <v>60</v>
      </c>
      <c r="D75" s="113" t="s">
        <v>264</v>
      </c>
      <c r="E75" s="114">
        <v>1208</v>
      </c>
      <c r="F75" s="115">
        <v>50657</v>
      </c>
      <c r="G75" s="116">
        <f t="shared" si="9"/>
        <v>100</v>
      </c>
      <c r="H75" s="114">
        <v>0</v>
      </c>
      <c r="I75" s="116">
        <f t="shared" si="5"/>
        <v>0</v>
      </c>
      <c r="J75" s="114">
        <v>0</v>
      </c>
      <c r="K75" s="116">
        <f t="shared" si="6"/>
        <v>0</v>
      </c>
      <c r="L75" s="114">
        <v>0</v>
      </c>
      <c r="M75" s="52">
        <f t="shared" si="7"/>
        <v>0</v>
      </c>
      <c r="N75" s="12">
        <v>0</v>
      </c>
      <c r="O75" s="52">
        <f t="shared" si="8"/>
        <v>0</v>
      </c>
      <c r="P75" s="12">
        <v>50657</v>
      </c>
      <c r="Q75" s="12">
        <v>0</v>
      </c>
    </row>
    <row r="76" spans="1:17" s="11" customFormat="1" ht="11.25" customHeight="1">
      <c r="A76" s="86"/>
      <c r="B76" s="12">
        <v>68</v>
      </c>
      <c r="C76" s="12" t="s">
        <v>61</v>
      </c>
      <c r="D76" s="113" t="s">
        <v>264</v>
      </c>
      <c r="E76" s="114">
        <v>1208</v>
      </c>
      <c r="F76" s="115">
        <v>31780</v>
      </c>
      <c r="G76" s="116">
        <f t="shared" si="9"/>
        <v>100</v>
      </c>
      <c r="H76" s="114">
        <v>0</v>
      </c>
      <c r="I76" s="116">
        <f t="shared" si="5"/>
        <v>0</v>
      </c>
      <c r="J76" s="114">
        <v>0</v>
      </c>
      <c r="K76" s="116">
        <f t="shared" si="6"/>
        <v>0</v>
      </c>
      <c r="L76" s="114">
        <v>0</v>
      </c>
      <c r="M76" s="52">
        <f t="shared" si="7"/>
        <v>0</v>
      </c>
      <c r="N76" s="12">
        <v>0</v>
      </c>
      <c r="O76" s="52">
        <f t="shared" si="8"/>
        <v>0</v>
      </c>
      <c r="P76" s="12">
        <v>31780</v>
      </c>
      <c r="Q76" s="12">
        <v>0</v>
      </c>
    </row>
    <row r="77" spans="1:17" s="11" customFormat="1" ht="11.25" customHeight="1">
      <c r="A77" s="86"/>
      <c r="B77" s="14">
        <v>69</v>
      </c>
      <c r="C77" s="14" t="s">
        <v>62</v>
      </c>
      <c r="D77" s="118" t="s">
        <v>264</v>
      </c>
      <c r="E77" s="119">
        <v>1208</v>
      </c>
      <c r="F77" s="120">
        <v>8898</v>
      </c>
      <c r="G77" s="121">
        <f t="shared" si="9"/>
        <v>100</v>
      </c>
      <c r="H77" s="119">
        <v>0</v>
      </c>
      <c r="I77" s="121">
        <f t="shared" si="5"/>
        <v>0</v>
      </c>
      <c r="J77" s="119">
        <v>0</v>
      </c>
      <c r="K77" s="121">
        <f t="shared" si="6"/>
        <v>0</v>
      </c>
      <c r="L77" s="119">
        <v>0</v>
      </c>
      <c r="M77" s="54">
        <f t="shared" si="7"/>
        <v>0</v>
      </c>
      <c r="N77" s="14">
        <v>0</v>
      </c>
      <c r="O77" s="54">
        <f t="shared" si="8"/>
        <v>0</v>
      </c>
      <c r="P77" s="14">
        <v>8898</v>
      </c>
      <c r="Q77" s="14">
        <v>0</v>
      </c>
    </row>
    <row r="78" spans="1:17" s="11" customFormat="1" ht="11.25" customHeight="1">
      <c r="A78" s="86"/>
      <c r="B78" s="12">
        <v>70</v>
      </c>
      <c r="C78" s="12" t="s">
        <v>63</v>
      </c>
      <c r="D78" s="113" t="s">
        <v>264</v>
      </c>
      <c r="E78" s="114">
        <v>1208</v>
      </c>
      <c r="F78" s="115">
        <v>302782</v>
      </c>
      <c r="G78" s="116">
        <f t="shared" si="9"/>
        <v>100</v>
      </c>
      <c r="H78" s="114">
        <v>0</v>
      </c>
      <c r="I78" s="116">
        <f t="shared" si="5"/>
        <v>0</v>
      </c>
      <c r="J78" s="114">
        <v>0</v>
      </c>
      <c r="K78" s="116">
        <f t="shared" si="6"/>
        <v>0</v>
      </c>
      <c r="L78" s="114">
        <v>0</v>
      </c>
      <c r="M78" s="52">
        <f t="shared" si="7"/>
        <v>0</v>
      </c>
      <c r="N78" s="12">
        <v>0</v>
      </c>
      <c r="O78" s="52">
        <f t="shared" si="8"/>
        <v>0</v>
      </c>
      <c r="P78" s="12">
        <v>302782</v>
      </c>
      <c r="Q78" s="12">
        <v>0</v>
      </c>
    </row>
    <row r="79" spans="1:17" s="11" customFormat="1" ht="11.25" customHeight="1">
      <c r="A79" s="86"/>
      <c r="B79" s="13">
        <v>71</v>
      </c>
      <c r="C79" s="13" t="s">
        <v>64</v>
      </c>
      <c r="D79" s="98" t="s">
        <v>264</v>
      </c>
      <c r="E79" s="99">
        <v>1236</v>
      </c>
      <c r="F79" s="100">
        <v>18103</v>
      </c>
      <c r="G79" s="101">
        <f t="shared" si="9"/>
        <v>100</v>
      </c>
      <c r="H79" s="99">
        <v>0</v>
      </c>
      <c r="I79" s="101">
        <f t="shared" si="5"/>
        <v>0</v>
      </c>
      <c r="J79" s="99">
        <v>0</v>
      </c>
      <c r="K79" s="101">
        <f t="shared" si="6"/>
        <v>0</v>
      </c>
      <c r="L79" s="99">
        <v>0</v>
      </c>
      <c r="M79" s="53">
        <f t="shared" si="7"/>
        <v>0</v>
      </c>
      <c r="N79" s="13">
        <v>0</v>
      </c>
      <c r="O79" s="53">
        <f t="shared" si="8"/>
        <v>0</v>
      </c>
      <c r="P79" s="13">
        <v>18103</v>
      </c>
      <c r="Q79" s="13">
        <v>0</v>
      </c>
    </row>
    <row r="80" spans="1:17" s="11" customFormat="1" ht="11.25" customHeight="1">
      <c r="A80" s="86"/>
      <c r="B80" s="14">
        <v>72</v>
      </c>
      <c r="C80" s="14" t="s">
        <v>199</v>
      </c>
      <c r="D80" s="118" t="s">
        <v>264</v>
      </c>
      <c r="E80" s="119">
        <v>1485</v>
      </c>
      <c r="F80" s="120">
        <v>140097</v>
      </c>
      <c r="G80" s="121">
        <f t="shared" si="9"/>
        <v>20.9</v>
      </c>
      <c r="H80" s="119">
        <v>22688</v>
      </c>
      <c r="I80" s="121">
        <f t="shared" si="5"/>
        <v>3.4</v>
      </c>
      <c r="J80" s="119">
        <v>507377</v>
      </c>
      <c r="K80" s="121">
        <f t="shared" si="6"/>
        <v>75.7</v>
      </c>
      <c r="L80" s="119">
        <v>0</v>
      </c>
      <c r="M80" s="54">
        <f t="shared" si="7"/>
        <v>0</v>
      </c>
      <c r="N80" s="14">
        <v>0</v>
      </c>
      <c r="O80" s="54">
        <f t="shared" si="8"/>
        <v>0</v>
      </c>
      <c r="P80" s="14">
        <v>670162</v>
      </c>
      <c r="Q80" s="14">
        <v>0</v>
      </c>
    </row>
    <row r="81" spans="1:17" s="11" customFormat="1" ht="11.25" customHeight="1" thickBot="1">
      <c r="A81" s="86"/>
      <c r="B81" s="12">
        <v>73</v>
      </c>
      <c r="C81" s="16" t="s">
        <v>200</v>
      </c>
      <c r="D81" s="123" t="s">
        <v>264</v>
      </c>
      <c r="E81" s="124">
        <v>2492</v>
      </c>
      <c r="F81" s="125">
        <v>0</v>
      </c>
      <c r="G81" s="126">
        <v>0</v>
      </c>
      <c r="H81" s="124">
        <v>0</v>
      </c>
      <c r="I81" s="126">
        <v>0</v>
      </c>
      <c r="J81" s="124">
        <v>0</v>
      </c>
      <c r="K81" s="126">
        <v>0</v>
      </c>
      <c r="L81" s="124">
        <v>0</v>
      </c>
      <c r="M81" s="56">
        <v>0</v>
      </c>
      <c r="N81" s="16">
        <v>0</v>
      </c>
      <c r="O81" s="56">
        <v>0</v>
      </c>
      <c r="P81" s="16">
        <v>0</v>
      </c>
      <c r="Q81" s="16">
        <v>0</v>
      </c>
    </row>
    <row r="82" spans="1:17" s="11" customFormat="1" ht="11.25" customHeight="1" thickTop="1">
      <c r="A82" s="86"/>
      <c r="B82" s="17"/>
      <c r="C82" s="18" t="s">
        <v>175</v>
      </c>
      <c r="D82" s="42" t="s">
        <v>266</v>
      </c>
      <c r="E82" s="63">
        <f>AVERAGE(E55:E81)</f>
        <v>1356.2592592592594</v>
      </c>
      <c r="F82" s="19">
        <f>SUM(F55:F81)</f>
        <v>3276230</v>
      </c>
      <c r="G82" s="45">
        <f t="shared" si="9"/>
        <v>78.2</v>
      </c>
      <c r="H82" s="19">
        <f>SUM(H55:H81)</f>
        <v>22688</v>
      </c>
      <c r="I82" s="45">
        <f t="shared" si="5"/>
        <v>0.5</v>
      </c>
      <c r="J82" s="19">
        <f>SUM(J55:J81)</f>
        <v>507377</v>
      </c>
      <c r="K82" s="45">
        <f t="shared" si="6"/>
        <v>12.1</v>
      </c>
      <c r="L82" s="19">
        <f>SUM(L55:L81)</f>
        <v>385000</v>
      </c>
      <c r="M82" s="45">
        <f t="shared" si="7"/>
        <v>9.2</v>
      </c>
      <c r="N82" s="19">
        <f>SUM(N55:N81)</f>
        <v>0</v>
      </c>
      <c r="O82" s="45">
        <f t="shared" si="8"/>
        <v>0</v>
      </c>
      <c r="P82" s="19">
        <f>SUM(P55:P81)</f>
        <v>4191295</v>
      </c>
      <c r="Q82" s="19">
        <f>SUM(Q55:Q81)</f>
        <v>0</v>
      </c>
    </row>
    <row r="83" spans="1:17" s="11" customFormat="1" ht="11.25" customHeight="1">
      <c r="A83" s="87"/>
      <c r="B83" s="20"/>
      <c r="C83" s="21"/>
      <c r="D83" s="43"/>
      <c r="E83" s="22"/>
      <c r="F83" s="23"/>
      <c r="G83" s="46"/>
      <c r="H83" s="22"/>
      <c r="I83" s="46"/>
      <c r="J83" s="22"/>
      <c r="K83" s="46"/>
      <c r="L83" s="22"/>
      <c r="M83" s="57"/>
      <c r="N83" s="22"/>
      <c r="O83" s="57"/>
      <c r="P83" s="22"/>
      <c r="Q83" s="22"/>
    </row>
    <row r="84" spans="1:17" s="11" customFormat="1" ht="11.25" customHeight="1">
      <c r="A84" s="88" t="s">
        <v>244</v>
      </c>
      <c r="B84" s="15">
        <v>74</v>
      </c>
      <c r="C84" s="15" t="s">
        <v>201</v>
      </c>
      <c r="D84" s="137" t="s">
        <v>264</v>
      </c>
      <c r="E84" s="138">
        <v>1000</v>
      </c>
      <c r="F84" s="73">
        <v>12877</v>
      </c>
      <c r="G84" s="139">
        <f t="shared" si="9"/>
        <v>100</v>
      </c>
      <c r="H84" s="138">
        <v>0</v>
      </c>
      <c r="I84" s="139">
        <f t="shared" si="5"/>
        <v>0</v>
      </c>
      <c r="J84" s="138">
        <v>0</v>
      </c>
      <c r="K84" s="139">
        <f t="shared" si="6"/>
        <v>0</v>
      </c>
      <c r="L84" s="138">
        <v>0</v>
      </c>
      <c r="M84" s="55">
        <f t="shared" si="7"/>
        <v>0</v>
      </c>
      <c r="N84" s="15">
        <v>0</v>
      </c>
      <c r="O84" s="55">
        <f t="shared" si="8"/>
        <v>0</v>
      </c>
      <c r="P84" s="15">
        <v>12877</v>
      </c>
      <c r="Q84" s="15">
        <v>0</v>
      </c>
    </row>
    <row r="85" spans="1:17" s="11" customFormat="1" ht="11.25" customHeight="1">
      <c r="A85" s="86"/>
      <c r="B85" s="68">
        <v>75</v>
      </c>
      <c r="C85" s="14" t="s">
        <v>287</v>
      </c>
      <c r="D85" s="118" t="s">
        <v>282</v>
      </c>
      <c r="E85" s="119">
        <v>762</v>
      </c>
      <c r="F85" s="120">
        <v>23549</v>
      </c>
      <c r="G85" s="121">
        <f t="shared" si="9"/>
        <v>100</v>
      </c>
      <c r="H85" s="119">
        <v>0</v>
      </c>
      <c r="I85" s="121">
        <f t="shared" si="5"/>
        <v>0</v>
      </c>
      <c r="J85" s="119">
        <v>0</v>
      </c>
      <c r="K85" s="121">
        <f t="shared" si="6"/>
        <v>0</v>
      </c>
      <c r="L85" s="119">
        <v>0</v>
      </c>
      <c r="M85" s="54">
        <f t="shared" si="7"/>
        <v>0</v>
      </c>
      <c r="N85" s="14">
        <v>0</v>
      </c>
      <c r="O85" s="54">
        <f t="shared" si="8"/>
        <v>0</v>
      </c>
      <c r="P85" s="14">
        <v>23549</v>
      </c>
      <c r="Q85" s="14">
        <v>0</v>
      </c>
    </row>
    <row r="86" spans="1:17" s="11" customFormat="1" ht="11.25" customHeight="1">
      <c r="A86" s="86"/>
      <c r="B86" s="12">
        <v>76</v>
      </c>
      <c r="C86" s="12" t="s">
        <v>48</v>
      </c>
      <c r="D86" s="113" t="s">
        <v>282</v>
      </c>
      <c r="E86" s="114">
        <v>762</v>
      </c>
      <c r="F86" s="115">
        <v>6441</v>
      </c>
      <c r="G86" s="116">
        <f t="shared" si="9"/>
        <v>100</v>
      </c>
      <c r="H86" s="114">
        <v>0</v>
      </c>
      <c r="I86" s="116">
        <f t="shared" si="5"/>
        <v>0</v>
      </c>
      <c r="J86" s="114">
        <v>0</v>
      </c>
      <c r="K86" s="116">
        <f t="shared" si="6"/>
        <v>0</v>
      </c>
      <c r="L86" s="114">
        <v>0</v>
      </c>
      <c r="M86" s="52">
        <f t="shared" si="7"/>
        <v>0</v>
      </c>
      <c r="N86" s="12">
        <v>0</v>
      </c>
      <c r="O86" s="52">
        <f t="shared" si="8"/>
        <v>0</v>
      </c>
      <c r="P86" s="12">
        <v>6441</v>
      </c>
      <c r="Q86" s="12">
        <v>0</v>
      </c>
    </row>
    <row r="87" spans="1:17" s="11" customFormat="1" ht="11.25" customHeight="1">
      <c r="A87" s="86"/>
      <c r="B87" s="14">
        <v>77</v>
      </c>
      <c r="C87" s="13" t="s">
        <v>132</v>
      </c>
      <c r="D87" s="98" t="s">
        <v>282</v>
      </c>
      <c r="E87" s="99">
        <v>762</v>
      </c>
      <c r="F87" s="100">
        <v>5657</v>
      </c>
      <c r="G87" s="101">
        <f t="shared" si="9"/>
        <v>100</v>
      </c>
      <c r="H87" s="99">
        <v>0</v>
      </c>
      <c r="I87" s="101">
        <f t="shared" si="5"/>
        <v>0</v>
      </c>
      <c r="J87" s="99">
        <v>0</v>
      </c>
      <c r="K87" s="101">
        <f t="shared" si="6"/>
        <v>0</v>
      </c>
      <c r="L87" s="99">
        <v>0</v>
      </c>
      <c r="M87" s="53">
        <f t="shared" si="7"/>
        <v>0</v>
      </c>
      <c r="N87" s="13">
        <v>0</v>
      </c>
      <c r="O87" s="53">
        <f t="shared" si="8"/>
        <v>0</v>
      </c>
      <c r="P87" s="13">
        <v>5657</v>
      </c>
      <c r="Q87" s="13">
        <v>0</v>
      </c>
    </row>
    <row r="88" spans="1:17" s="11" customFormat="1" ht="11.25" customHeight="1">
      <c r="A88" s="86"/>
      <c r="B88" s="67">
        <v>78</v>
      </c>
      <c r="C88" s="14" t="s">
        <v>133</v>
      </c>
      <c r="D88" s="118" t="s">
        <v>263</v>
      </c>
      <c r="E88" s="119">
        <v>1365</v>
      </c>
      <c r="F88" s="120">
        <v>48812</v>
      </c>
      <c r="G88" s="121">
        <f t="shared" si="9"/>
        <v>100</v>
      </c>
      <c r="H88" s="119">
        <v>0</v>
      </c>
      <c r="I88" s="121">
        <f t="shared" si="5"/>
        <v>0</v>
      </c>
      <c r="J88" s="119">
        <v>0</v>
      </c>
      <c r="K88" s="121">
        <f t="shared" si="6"/>
        <v>0</v>
      </c>
      <c r="L88" s="119">
        <v>0</v>
      </c>
      <c r="M88" s="54">
        <f t="shared" si="7"/>
        <v>0</v>
      </c>
      <c r="N88" s="14">
        <v>0</v>
      </c>
      <c r="O88" s="54">
        <f t="shared" si="8"/>
        <v>0</v>
      </c>
      <c r="P88" s="14">
        <v>48812</v>
      </c>
      <c r="Q88" s="14">
        <v>0</v>
      </c>
    </row>
    <row r="89" spans="1:17" s="11" customFormat="1" ht="11.25" customHeight="1">
      <c r="A89" s="86"/>
      <c r="B89" s="12">
        <v>79</v>
      </c>
      <c r="C89" s="12" t="s">
        <v>134</v>
      </c>
      <c r="D89" s="113" t="s">
        <v>282</v>
      </c>
      <c r="E89" s="114">
        <v>2500</v>
      </c>
      <c r="F89" s="115">
        <v>146000</v>
      </c>
      <c r="G89" s="116">
        <f t="shared" si="9"/>
        <v>100</v>
      </c>
      <c r="H89" s="114">
        <v>0</v>
      </c>
      <c r="I89" s="116">
        <f t="shared" si="5"/>
        <v>0</v>
      </c>
      <c r="J89" s="114">
        <v>0</v>
      </c>
      <c r="K89" s="116">
        <f t="shared" si="6"/>
        <v>0</v>
      </c>
      <c r="L89" s="114">
        <v>0</v>
      </c>
      <c r="M89" s="52">
        <f t="shared" si="7"/>
        <v>0</v>
      </c>
      <c r="N89" s="12">
        <v>0</v>
      </c>
      <c r="O89" s="52">
        <f t="shared" si="8"/>
        <v>0</v>
      </c>
      <c r="P89" s="12">
        <v>146000</v>
      </c>
      <c r="Q89" s="12">
        <v>0</v>
      </c>
    </row>
    <row r="90" spans="1:17" s="11" customFormat="1" ht="11.25" customHeight="1">
      <c r="A90" s="86"/>
      <c r="B90" s="12">
        <v>80</v>
      </c>
      <c r="C90" s="12" t="s">
        <v>135</v>
      </c>
      <c r="D90" s="113" t="s">
        <v>263</v>
      </c>
      <c r="E90" s="114">
        <v>2000</v>
      </c>
      <c r="F90" s="115">
        <v>75148</v>
      </c>
      <c r="G90" s="116">
        <f t="shared" si="9"/>
        <v>100</v>
      </c>
      <c r="H90" s="114">
        <v>0</v>
      </c>
      <c r="I90" s="116">
        <f t="shared" si="5"/>
        <v>0</v>
      </c>
      <c r="J90" s="114">
        <v>0</v>
      </c>
      <c r="K90" s="116">
        <f t="shared" si="6"/>
        <v>0</v>
      </c>
      <c r="L90" s="114">
        <v>0</v>
      </c>
      <c r="M90" s="52">
        <f t="shared" si="7"/>
        <v>0</v>
      </c>
      <c r="N90" s="12">
        <v>0</v>
      </c>
      <c r="O90" s="52">
        <f t="shared" si="8"/>
        <v>0</v>
      </c>
      <c r="P90" s="12">
        <v>75148</v>
      </c>
      <c r="Q90" s="12">
        <v>0</v>
      </c>
    </row>
    <row r="91" spans="1:17" s="11" customFormat="1" ht="11.25" customHeight="1">
      <c r="A91" s="86"/>
      <c r="B91" s="12">
        <v>81</v>
      </c>
      <c r="C91" s="12" t="s">
        <v>136</v>
      </c>
      <c r="D91" s="113" t="s">
        <v>263</v>
      </c>
      <c r="E91" s="114">
        <v>2100</v>
      </c>
      <c r="F91" s="115">
        <v>219000</v>
      </c>
      <c r="G91" s="116">
        <f t="shared" si="9"/>
        <v>100</v>
      </c>
      <c r="H91" s="114">
        <v>0</v>
      </c>
      <c r="I91" s="116">
        <f t="shared" si="5"/>
        <v>0</v>
      </c>
      <c r="J91" s="114">
        <v>0</v>
      </c>
      <c r="K91" s="116">
        <f t="shared" si="6"/>
        <v>0</v>
      </c>
      <c r="L91" s="114">
        <v>0</v>
      </c>
      <c r="M91" s="52">
        <f t="shared" si="7"/>
        <v>0</v>
      </c>
      <c r="N91" s="12">
        <v>0</v>
      </c>
      <c r="O91" s="52">
        <f t="shared" si="8"/>
        <v>0</v>
      </c>
      <c r="P91" s="12">
        <v>219000</v>
      </c>
      <c r="Q91" s="12">
        <v>0</v>
      </c>
    </row>
    <row r="92" spans="1:17" s="11" customFormat="1" ht="11.25" customHeight="1">
      <c r="A92" s="86"/>
      <c r="B92" s="12">
        <v>82</v>
      </c>
      <c r="C92" s="12" t="s">
        <v>137</v>
      </c>
      <c r="D92" s="118" t="s">
        <v>264</v>
      </c>
      <c r="E92" s="119">
        <v>3166</v>
      </c>
      <c r="F92" s="120">
        <v>24029</v>
      </c>
      <c r="G92" s="121">
        <f t="shared" si="9"/>
        <v>100</v>
      </c>
      <c r="H92" s="119">
        <v>0</v>
      </c>
      <c r="I92" s="121">
        <f t="shared" si="5"/>
        <v>0</v>
      </c>
      <c r="J92" s="119">
        <v>0</v>
      </c>
      <c r="K92" s="121">
        <f t="shared" si="6"/>
        <v>0</v>
      </c>
      <c r="L92" s="119">
        <v>0</v>
      </c>
      <c r="M92" s="54">
        <f t="shared" si="7"/>
        <v>0</v>
      </c>
      <c r="N92" s="14">
        <v>0</v>
      </c>
      <c r="O92" s="54">
        <f t="shared" si="8"/>
        <v>0</v>
      </c>
      <c r="P92" s="14">
        <v>24029</v>
      </c>
      <c r="Q92" s="14">
        <v>0</v>
      </c>
    </row>
    <row r="93" spans="1:17" s="11" customFormat="1" ht="11.25" customHeight="1">
      <c r="A93" s="86"/>
      <c r="B93" s="12">
        <v>83</v>
      </c>
      <c r="C93" s="12" t="s">
        <v>138</v>
      </c>
      <c r="D93" s="113" t="s">
        <v>263</v>
      </c>
      <c r="E93" s="114">
        <v>1575</v>
      </c>
      <c r="F93" s="115">
        <v>399000</v>
      </c>
      <c r="G93" s="116">
        <f t="shared" si="9"/>
        <v>100</v>
      </c>
      <c r="H93" s="114">
        <v>0</v>
      </c>
      <c r="I93" s="116">
        <f t="shared" si="5"/>
        <v>0</v>
      </c>
      <c r="J93" s="114">
        <v>0</v>
      </c>
      <c r="K93" s="116">
        <f t="shared" si="6"/>
        <v>0</v>
      </c>
      <c r="L93" s="114">
        <v>0</v>
      </c>
      <c r="M93" s="52">
        <f t="shared" si="7"/>
        <v>0</v>
      </c>
      <c r="N93" s="12">
        <v>0</v>
      </c>
      <c r="O93" s="52">
        <f t="shared" si="8"/>
        <v>0</v>
      </c>
      <c r="P93" s="12">
        <v>399000</v>
      </c>
      <c r="Q93" s="12">
        <v>0</v>
      </c>
    </row>
    <row r="94" spans="1:17" s="11" customFormat="1" ht="11.25" customHeight="1">
      <c r="A94" s="86"/>
      <c r="B94" s="12">
        <v>84</v>
      </c>
      <c r="C94" s="12" t="s">
        <v>139</v>
      </c>
      <c r="D94" s="113" t="s">
        <v>282</v>
      </c>
      <c r="E94" s="114">
        <v>1932</v>
      </c>
      <c r="F94" s="115">
        <v>40811</v>
      </c>
      <c r="G94" s="116">
        <f t="shared" si="9"/>
        <v>100</v>
      </c>
      <c r="H94" s="114">
        <v>0</v>
      </c>
      <c r="I94" s="116">
        <f t="shared" si="5"/>
        <v>0</v>
      </c>
      <c r="J94" s="114">
        <v>0</v>
      </c>
      <c r="K94" s="116">
        <f t="shared" si="6"/>
        <v>0</v>
      </c>
      <c r="L94" s="114">
        <v>0</v>
      </c>
      <c r="M94" s="52">
        <f t="shared" si="7"/>
        <v>0</v>
      </c>
      <c r="N94" s="12">
        <v>0</v>
      </c>
      <c r="O94" s="52">
        <f t="shared" si="8"/>
        <v>0</v>
      </c>
      <c r="P94" s="12">
        <v>40811</v>
      </c>
      <c r="Q94" s="12">
        <v>0</v>
      </c>
    </row>
    <row r="95" spans="1:17" s="11" customFormat="1" ht="11.25" customHeight="1">
      <c r="A95" s="86"/>
      <c r="B95" s="12">
        <v>85</v>
      </c>
      <c r="C95" s="12" t="s">
        <v>202</v>
      </c>
      <c r="D95" s="113" t="s">
        <v>265</v>
      </c>
      <c r="E95" s="114">
        <v>2000</v>
      </c>
      <c r="F95" s="115">
        <v>8285</v>
      </c>
      <c r="G95" s="116">
        <f t="shared" si="9"/>
        <v>100</v>
      </c>
      <c r="H95" s="114">
        <v>0</v>
      </c>
      <c r="I95" s="116">
        <f t="shared" si="5"/>
        <v>0</v>
      </c>
      <c r="J95" s="114">
        <v>0</v>
      </c>
      <c r="K95" s="116">
        <f t="shared" si="6"/>
        <v>0</v>
      </c>
      <c r="L95" s="114">
        <v>0</v>
      </c>
      <c r="M95" s="52">
        <f t="shared" si="7"/>
        <v>0</v>
      </c>
      <c r="N95" s="12">
        <v>0</v>
      </c>
      <c r="O95" s="52">
        <f t="shared" si="8"/>
        <v>0</v>
      </c>
      <c r="P95" s="12">
        <v>8285</v>
      </c>
      <c r="Q95" s="12">
        <v>0</v>
      </c>
    </row>
    <row r="96" spans="1:17" s="11" customFormat="1" ht="11.25" customHeight="1">
      <c r="A96" s="86"/>
      <c r="B96" s="12">
        <v>86</v>
      </c>
      <c r="C96" s="12" t="s">
        <v>140</v>
      </c>
      <c r="D96" s="113" t="s">
        <v>263</v>
      </c>
      <c r="E96" s="114">
        <v>0</v>
      </c>
      <c r="F96" s="115">
        <v>260</v>
      </c>
      <c r="G96" s="116">
        <v>0</v>
      </c>
      <c r="H96" s="114">
        <v>0</v>
      </c>
      <c r="I96" s="116">
        <v>0</v>
      </c>
      <c r="J96" s="114">
        <v>0</v>
      </c>
      <c r="K96" s="116">
        <v>0</v>
      </c>
      <c r="L96" s="114">
        <v>0</v>
      </c>
      <c r="M96" s="52">
        <v>0</v>
      </c>
      <c r="N96" s="12">
        <v>0</v>
      </c>
      <c r="O96" s="52">
        <v>0</v>
      </c>
      <c r="P96" s="12">
        <v>260</v>
      </c>
      <c r="Q96" s="12">
        <v>0</v>
      </c>
    </row>
    <row r="97" spans="1:17" s="11" customFormat="1" ht="11.25" customHeight="1">
      <c r="A97" s="86"/>
      <c r="B97" s="41">
        <v>87</v>
      </c>
      <c r="C97" s="12" t="s">
        <v>141</v>
      </c>
      <c r="D97" s="113" t="s">
        <v>265</v>
      </c>
      <c r="E97" s="114">
        <v>1666</v>
      </c>
      <c r="F97" s="115">
        <v>29383</v>
      </c>
      <c r="G97" s="116">
        <f t="shared" si="9"/>
        <v>100</v>
      </c>
      <c r="H97" s="114">
        <v>0</v>
      </c>
      <c r="I97" s="116">
        <f t="shared" si="5"/>
        <v>0</v>
      </c>
      <c r="J97" s="114">
        <v>0</v>
      </c>
      <c r="K97" s="116">
        <f t="shared" si="6"/>
        <v>0</v>
      </c>
      <c r="L97" s="114">
        <v>0</v>
      </c>
      <c r="M97" s="52">
        <f t="shared" si="7"/>
        <v>0</v>
      </c>
      <c r="N97" s="12">
        <v>0</v>
      </c>
      <c r="O97" s="52">
        <f t="shared" si="8"/>
        <v>0</v>
      </c>
      <c r="P97" s="12">
        <v>29383</v>
      </c>
      <c r="Q97" s="12">
        <v>0</v>
      </c>
    </row>
    <row r="98" spans="1:17" s="11" customFormat="1" ht="11.25" customHeight="1">
      <c r="A98" s="86" t="s">
        <v>267</v>
      </c>
      <c r="B98" s="14">
        <v>88</v>
      </c>
      <c r="C98" s="13" t="s">
        <v>142</v>
      </c>
      <c r="D98" s="98" t="s">
        <v>265</v>
      </c>
      <c r="E98" s="99">
        <v>2000</v>
      </c>
      <c r="F98" s="100">
        <v>81030</v>
      </c>
      <c r="G98" s="101">
        <f t="shared" si="9"/>
        <v>100</v>
      </c>
      <c r="H98" s="99">
        <v>0</v>
      </c>
      <c r="I98" s="101">
        <f t="shared" si="5"/>
        <v>0</v>
      </c>
      <c r="J98" s="99">
        <v>0</v>
      </c>
      <c r="K98" s="101">
        <f t="shared" si="6"/>
        <v>0</v>
      </c>
      <c r="L98" s="99">
        <v>0</v>
      </c>
      <c r="M98" s="53">
        <f t="shared" si="7"/>
        <v>0</v>
      </c>
      <c r="N98" s="13">
        <v>0</v>
      </c>
      <c r="O98" s="53">
        <f t="shared" si="8"/>
        <v>0</v>
      </c>
      <c r="P98" s="13">
        <v>81030</v>
      </c>
      <c r="Q98" s="13">
        <v>0</v>
      </c>
    </row>
    <row r="99" spans="1:17" s="11" customFormat="1" ht="11.25" customHeight="1" thickBot="1">
      <c r="A99" s="86"/>
      <c r="B99" s="15">
        <v>89</v>
      </c>
      <c r="C99" s="24" t="s">
        <v>271</v>
      </c>
      <c r="D99" s="85" t="s">
        <v>282</v>
      </c>
      <c r="E99" s="140">
        <v>1648</v>
      </c>
      <c r="F99" s="141">
        <v>33290</v>
      </c>
      <c r="G99" s="142">
        <f t="shared" si="9"/>
        <v>100</v>
      </c>
      <c r="H99" s="140">
        <v>0</v>
      </c>
      <c r="I99" s="142">
        <f t="shared" si="5"/>
        <v>0</v>
      </c>
      <c r="J99" s="140">
        <v>0</v>
      </c>
      <c r="K99" s="142">
        <f t="shared" si="6"/>
        <v>0</v>
      </c>
      <c r="L99" s="140">
        <v>0</v>
      </c>
      <c r="M99" s="58">
        <f t="shared" si="7"/>
        <v>0</v>
      </c>
      <c r="N99" s="24">
        <v>0</v>
      </c>
      <c r="O99" s="58">
        <f t="shared" si="8"/>
        <v>0</v>
      </c>
      <c r="P99" s="24">
        <v>33290</v>
      </c>
      <c r="Q99" s="24">
        <v>0</v>
      </c>
    </row>
    <row r="100" spans="1:17" s="11" customFormat="1" ht="11.25" customHeight="1" thickTop="1">
      <c r="A100" s="86"/>
      <c r="B100" s="17"/>
      <c r="C100" s="18" t="s">
        <v>175</v>
      </c>
      <c r="D100" s="42" t="s">
        <v>266</v>
      </c>
      <c r="E100" s="63">
        <f>AVERAGE(E84:E99)</f>
        <v>1577.375</v>
      </c>
      <c r="F100" s="19">
        <f>SUM(F84:F99)</f>
        <v>1153572</v>
      </c>
      <c r="G100" s="45">
        <f t="shared" si="9"/>
        <v>100</v>
      </c>
      <c r="H100" s="19">
        <f>SUM(H84:H99)</f>
        <v>0</v>
      </c>
      <c r="I100" s="45">
        <f t="shared" si="5"/>
        <v>0</v>
      </c>
      <c r="J100" s="19">
        <f>SUM(J84:J99)</f>
        <v>0</v>
      </c>
      <c r="K100" s="45">
        <f t="shared" si="6"/>
        <v>0</v>
      </c>
      <c r="L100" s="19">
        <f>SUM(L84:L99)</f>
        <v>0</v>
      </c>
      <c r="M100" s="45">
        <f t="shared" si="7"/>
        <v>0</v>
      </c>
      <c r="N100" s="19">
        <f>SUM(N84:N99)</f>
        <v>0</v>
      </c>
      <c r="O100" s="45">
        <f t="shared" si="8"/>
        <v>0</v>
      </c>
      <c r="P100" s="19">
        <f>SUM(P84:P99)</f>
        <v>1153572</v>
      </c>
      <c r="Q100" s="19">
        <f>SUM(Q84:Q99)</f>
        <v>0</v>
      </c>
    </row>
    <row r="101" spans="1:17" s="11" customFormat="1" ht="11.25" customHeight="1">
      <c r="A101" s="87"/>
      <c r="B101" s="20"/>
      <c r="C101" s="26"/>
      <c r="D101" s="43"/>
      <c r="E101" s="22"/>
      <c r="F101" s="23"/>
      <c r="G101" s="46"/>
      <c r="H101" s="22"/>
      <c r="I101" s="46"/>
      <c r="J101" s="22"/>
      <c r="K101" s="46"/>
      <c r="L101" s="22"/>
      <c r="M101" s="57"/>
      <c r="N101" s="22"/>
      <c r="O101" s="57"/>
      <c r="P101" s="22"/>
      <c r="Q101" s="22"/>
    </row>
    <row r="102" spans="1:17" s="11" customFormat="1" ht="11.25" customHeight="1">
      <c r="A102" s="88" t="s">
        <v>245</v>
      </c>
      <c r="B102" s="14">
        <v>90</v>
      </c>
      <c r="C102" s="14" t="s">
        <v>56</v>
      </c>
      <c r="D102" s="118" t="s">
        <v>263</v>
      </c>
      <c r="E102" s="119">
        <v>1900</v>
      </c>
      <c r="F102" s="120">
        <v>0</v>
      </c>
      <c r="G102" s="121">
        <f t="shared" si="9"/>
        <v>0</v>
      </c>
      <c r="H102" s="119">
        <v>18090</v>
      </c>
      <c r="I102" s="121">
        <f t="shared" si="5"/>
        <v>100</v>
      </c>
      <c r="J102" s="119">
        <v>0</v>
      </c>
      <c r="K102" s="121">
        <f t="shared" si="6"/>
        <v>0</v>
      </c>
      <c r="L102" s="119">
        <v>0</v>
      </c>
      <c r="M102" s="54">
        <f t="shared" si="7"/>
        <v>0</v>
      </c>
      <c r="N102" s="14">
        <v>0</v>
      </c>
      <c r="O102" s="54">
        <f t="shared" si="8"/>
        <v>0</v>
      </c>
      <c r="P102" s="14">
        <v>18090</v>
      </c>
      <c r="Q102" s="14">
        <v>0</v>
      </c>
    </row>
    <row r="103" spans="1:17" s="11" customFormat="1" ht="11.25" customHeight="1">
      <c r="A103" s="86"/>
      <c r="B103" s="12">
        <v>91</v>
      </c>
      <c r="C103" s="12" t="s">
        <v>57</v>
      </c>
      <c r="D103" s="113" t="s">
        <v>263</v>
      </c>
      <c r="E103" s="114">
        <v>1900</v>
      </c>
      <c r="F103" s="115">
        <v>0</v>
      </c>
      <c r="G103" s="116">
        <f t="shared" si="9"/>
        <v>0</v>
      </c>
      <c r="H103" s="114">
        <v>5809</v>
      </c>
      <c r="I103" s="116">
        <f t="shared" si="5"/>
        <v>100</v>
      </c>
      <c r="J103" s="114">
        <v>0</v>
      </c>
      <c r="K103" s="116">
        <f t="shared" si="6"/>
        <v>0</v>
      </c>
      <c r="L103" s="114">
        <v>0</v>
      </c>
      <c r="M103" s="52">
        <f t="shared" si="7"/>
        <v>0</v>
      </c>
      <c r="N103" s="12">
        <v>0</v>
      </c>
      <c r="O103" s="52">
        <f t="shared" si="8"/>
        <v>0</v>
      </c>
      <c r="P103" s="12">
        <v>5809</v>
      </c>
      <c r="Q103" s="12">
        <v>0</v>
      </c>
    </row>
    <row r="104" spans="1:17" s="11" customFormat="1" ht="11.25" customHeight="1">
      <c r="A104" s="86"/>
      <c r="B104" s="14">
        <v>92</v>
      </c>
      <c r="C104" s="12" t="s">
        <v>288</v>
      </c>
      <c r="D104" s="113" t="s">
        <v>264</v>
      </c>
      <c r="E104" s="114">
        <v>100</v>
      </c>
      <c r="F104" s="115">
        <v>19200</v>
      </c>
      <c r="G104" s="116">
        <f t="shared" si="9"/>
        <v>100</v>
      </c>
      <c r="H104" s="114">
        <v>0</v>
      </c>
      <c r="I104" s="116">
        <f t="shared" si="5"/>
        <v>0</v>
      </c>
      <c r="J104" s="114">
        <v>0</v>
      </c>
      <c r="K104" s="116">
        <f t="shared" si="6"/>
        <v>0</v>
      </c>
      <c r="L104" s="114">
        <v>0</v>
      </c>
      <c r="M104" s="52">
        <f t="shared" si="7"/>
        <v>0</v>
      </c>
      <c r="N104" s="12">
        <v>0</v>
      </c>
      <c r="O104" s="52">
        <f t="shared" si="8"/>
        <v>0</v>
      </c>
      <c r="P104" s="12">
        <v>19200</v>
      </c>
      <c r="Q104" s="12">
        <v>0</v>
      </c>
    </row>
    <row r="105" spans="1:17" s="11" customFormat="1" ht="11.25" customHeight="1">
      <c r="A105" s="86"/>
      <c r="B105" s="12">
        <v>93</v>
      </c>
      <c r="C105" s="12" t="s">
        <v>203</v>
      </c>
      <c r="D105" s="113" t="s">
        <v>263</v>
      </c>
      <c r="E105" s="114">
        <v>1900</v>
      </c>
      <c r="F105" s="115">
        <v>198256</v>
      </c>
      <c r="G105" s="116">
        <f t="shared" si="9"/>
        <v>74</v>
      </c>
      <c r="H105" s="114">
        <v>0</v>
      </c>
      <c r="I105" s="116">
        <f t="shared" si="5"/>
        <v>0</v>
      </c>
      <c r="J105" s="114">
        <v>69767</v>
      </c>
      <c r="K105" s="116">
        <f t="shared" si="6"/>
        <v>26</v>
      </c>
      <c r="L105" s="114">
        <v>0</v>
      </c>
      <c r="M105" s="52">
        <f t="shared" si="7"/>
        <v>0</v>
      </c>
      <c r="N105" s="12">
        <v>0</v>
      </c>
      <c r="O105" s="52">
        <f t="shared" si="8"/>
        <v>0</v>
      </c>
      <c r="P105" s="12">
        <v>268023</v>
      </c>
      <c r="Q105" s="12">
        <v>0</v>
      </c>
    </row>
    <row r="106" spans="1:17" s="11" customFormat="1" ht="11.25" customHeight="1">
      <c r="A106" s="86"/>
      <c r="B106" s="14">
        <v>94</v>
      </c>
      <c r="C106" s="12" t="s">
        <v>246</v>
      </c>
      <c r="D106" s="113" t="s">
        <v>263</v>
      </c>
      <c r="E106" s="114">
        <v>1900</v>
      </c>
      <c r="F106" s="115">
        <v>95337</v>
      </c>
      <c r="G106" s="116">
        <f t="shared" si="9"/>
        <v>100</v>
      </c>
      <c r="H106" s="114">
        <v>0</v>
      </c>
      <c r="I106" s="116">
        <f t="shared" si="5"/>
        <v>0</v>
      </c>
      <c r="J106" s="114">
        <v>0</v>
      </c>
      <c r="K106" s="116">
        <f t="shared" si="6"/>
        <v>0</v>
      </c>
      <c r="L106" s="114">
        <v>0</v>
      </c>
      <c r="M106" s="52">
        <f t="shared" si="7"/>
        <v>0</v>
      </c>
      <c r="N106" s="12">
        <v>0</v>
      </c>
      <c r="O106" s="52">
        <f t="shared" si="8"/>
        <v>0</v>
      </c>
      <c r="P106" s="12">
        <v>95337</v>
      </c>
      <c r="Q106" s="12">
        <v>0</v>
      </c>
    </row>
    <row r="107" spans="1:17" s="11" customFormat="1" ht="11.25" customHeight="1">
      <c r="A107" s="86"/>
      <c r="B107" s="12">
        <v>95</v>
      </c>
      <c r="C107" s="12" t="s">
        <v>289</v>
      </c>
      <c r="D107" s="113" t="s">
        <v>263</v>
      </c>
      <c r="E107" s="114">
        <v>1900</v>
      </c>
      <c r="F107" s="115">
        <v>4349</v>
      </c>
      <c r="G107" s="116">
        <f t="shared" si="9"/>
        <v>4.2</v>
      </c>
      <c r="H107" s="114">
        <v>0</v>
      </c>
      <c r="I107" s="116">
        <f t="shared" si="5"/>
        <v>0</v>
      </c>
      <c r="J107" s="114">
        <v>0</v>
      </c>
      <c r="K107" s="116">
        <f t="shared" si="6"/>
        <v>0</v>
      </c>
      <c r="L107" s="114">
        <v>100218</v>
      </c>
      <c r="M107" s="52">
        <f t="shared" si="7"/>
        <v>95.8</v>
      </c>
      <c r="N107" s="12">
        <v>0</v>
      </c>
      <c r="O107" s="52">
        <f t="shared" si="8"/>
        <v>0</v>
      </c>
      <c r="P107" s="12">
        <v>104567</v>
      </c>
      <c r="Q107" s="12">
        <v>0</v>
      </c>
    </row>
    <row r="108" spans="1:17" s="11" customFormat="1" ht="11.25" customHeight="1">
      <c r="A108" s="86"/>
      <c r="B108" s="14">
        <v>96</v>
      </c>
      <c r="C108" s="12" t="s">
        <v>247</v>
      </c>
      <c r="D108" s="113" t="s">
        <v>263</v>
      </c>
      <c r="E108" s="114">
        <v>1900</v>
      </c>
      <c r="F108" s="115">
        <v>0</v>
      </c>
      <c r="G108" s="116">
        <f t="shared" si="9"/>
        <v>0</v>
      </c>
      <c r="H108" s="114">
        <v>0</v>
      </c>
      <c r="I108" s="116">
        <f t="shared" si="5"/>
        <v>0</v>
      </c>
      <c r="J108" s="114">
        <v>0</v>
      </c>
      <c r="K108" s="116">
        <f t="shared" si="6"/>
        <v>0</v>
      </c>
      <c r="L108" s="114">
        <v>9943</v>
      </c>
      <c r="M108" s="52">
        <f t="shared" si="7"/>
        <v>100</v>
      </c>
      <c r="N108" s="12">
        <v>0</v>
      </c>
      <c r="O108" s="52">
        <f t="shared" si="8"/>
        <v>0</v>
      </c>
      <c r="P108" s="12">
        <v>9943</v>
      </c>
      <c r="Q108" s="12">
        <v>0</v>
      </c>
    </row>
    <row r="109" spans="1:17" s="11" customFormat="1" ht="11.25" customHeight="1">
      <c r="A109" s="86"/>
      <c r="B109" s="12">
        <v>97</v>
      </c>
      <c r="C109" s="12" t="s">
        <v>248</v>
      </c>
      <c r="D109" s="113" t="s">
        <v>263</v>
      </c>
      <c r="E109" s="114">
        <v>1900</v>
      </c>
      <c r="F109" s="115">
        <v>49415</v>
      </c>
      <c r="G109" s="116">
        <f t="shared" si="9"/>
        <v>100</v>
      </c>
      <c r="H109" s="114">
        <v>0</v>
      </c>
      <c r="I109" s="116">
        <f t="shared" si="5"/>
        <v>0</v>
      </c>
      <c r="J109" s="114">
        <v>0</v>
      </c>
      <c r="K109" s="116">
        <f t="shared" si="6"/>
        <v>0</v>
      </c>
      <c r="L109" s="114">
        <v>0</v>
      </c>
      <c r="M109" s="52">
        <f t="shared" si="7"/>
        <v>0</v>
      </c>
      <c r="N109" s="12">
        <v>0</v>
      </c>
      <c r="O109" s="52">
        <f t="shared" si="8"/>
        <v>0</v>
      </c>
      <c r="P109" s="12">
        <v>49415</v>
      </c>
      <c r="Q109" s="12">
        <v>0</v>
      </c>
    </row>
    <row r="110" spans="1:17" s="11" customFormat="1" ht="11.25" customHeight="1">
      <c r="A110" s="86"/>
      <c r="B110" s="14">
        <v>98</v>
      </c>
      <c r="C110" s="12" t="s">
        <v>249</v>
      </c>
      <c r="D110" s="113" t="s">
        <v>263</v>
      </c>
      <c r="E110" s="114">
        <v>1900</v>
      </c>
      <c r="F110" s="115">
        <v>52648</v>
      </c>
      <c r="G110" s="116">
        <f t="shared" si="9"/>
        <v>100</v>
      </c>
      <c r="H110" s="114">
        <v>0</v>
      </c>
      <c r="I110" s="116">
        <f t="shared" si="5"/>
        <v>0</v>
      </c>
      <c r="J110" s="114">
        <v>0</v>
      </c>
      <c r="K110" s="116">
        <f t="shared" si="6"/>
        <v>0</v>
      </c>
      <c r="L110" s="114">
        <v>0</v>
      </c>
      <c r="M110" s="52">
        <f t="shared" si="7"/>
        <v>0</v>
      </c>
      <c r="N110" s="12">
        <v>0</v>
      </c>
      <c r="O110" s="52">
        <f t="shared" si="8"/>
        <v>0</v>
      </c>
      <c r="P110" s="12">
        <v>52648</v>
      </c>
      <c r="Q110" s="12">
        <v>0</v>
      </c>
    </row>
    <row r="111" spans="1:17" s="11" customFormat="1" ht="11.25" customHeight="1">
      <c r="A111" s="86"/>
      <c r="B111" s="12">
        <v>99</v>
      </c>
      <c r="C111" s="12" t="s">
        <v>290</v>
      </c>
      <c r="D111" s="113" t="s">
        <v>263</v>
      </c>
      <c r="E111" s="114">
        <v>1900</v>
      </c>
      <c r="F111" s="115">
        <v>0</v>
      </c>
      <c r="G111" s="116">
        <v>0</v>
      </c>
      <c r="H111" s="114">
        <v>0</v>
      </c>
      <c r="I111" s="116">
        <v>0</v>
      </c>
      <c r="J111" s="114">
        <v>0</v>
      </c>
      <c r="K111" s="116">
        <v>0</v>
      </c>
      <c r="L111" s="114">
        <v>0</v>
      </c>
      <c r="M111" s="52">
        <v>0</v>
      </c>
      <c r="N111" s="12">
        <v>0</v>
      </c>
      <c r="O111" s="52">
        <v>0</v>
      </c>
      <c r="P111" s="12">
        <v>0</v>
      </c>
      <c r="Q111" s="12">
        <v>0</v>
      </c>
    </row>
    <row r="112" spans="1:17" s="11" customFormat="1" ht="11.25" customHeight="1">
      <c r="A112" s="86"/>
      <c r="B112" s="13">
        <v>100</v>
      </c>
      <c r="C112" s="13" t="s">
        <v>250</v>
      </c>
      <c r="D112" s="98" t="s">
        <v>263</v>
      </c>
      <c r="E112" s="99">
        <v>1900</v>
      </c>
      <c r="F112" s="100">
        <v>0</v>
      </c>
      <c r="G112" s="101">
        <v>0</v>
      </c>
      <c r="H112" s="99">
        <v>0</v>
      </c>
      <c r="I112" s="101">
        <v>0</v>
      </c>
      <c r="J112" s="99">
        <v>0</v>
      </c>
      <c r="K112" s="101">
        <v>0</v>
      </c>
      <c r="L112" s="99">
        <v>0</v>
      </c>
      <c r="M112" s="53">
        <v>0</v>
      </c>
      <c r="N112" s="13">
        <v>0</v>
      </c>
      <c r="O112" s="53">
        <v>0</v>
      </c>
      <c r="P112" s="13">
        <v>0</v>
      </c>
      <c r="Q112" s="13">
        <v>0</v>
      </c>
    </row>
    <row r="113" spans="1:17" s="11" customFormat="1" ht="11.25" customHeight="1">
      <c r="A113" s="86"/>
      <c r="B113" s="14">
        <v>101</v>
      </c>
      <c r="C113" s="14" t="s">
        <v>204</v>
      </c>
      <c r="D113" s="118" t="s">
        <v>263</v>
      </c>
      <c r="E113" s="119">
        <v>1320</v>
      </c>
      <c r="F113" s="120">
        <v>45567</v>
      </c>
      <c r="G113" s="121">
        <f t="shared" si="9"/>
        <v>16.6</v>
      </c>
      <c r="H113" s="119">
        <v>0</v>
      </c>
      <c r="I113" s="121">
        <f t="shared" si="5"/>
        <v>0</v>
      </c>
      <c r="J113" s="119">
        <v>196857</v>
      </c>
      <c r="K113" s="121">
        <f t="shared" si="6"/>
        <v>71.7</v>
      </c>
      <c r="L113" s="119">
        <v>32268</v>
      </c>
      <c r="M113" s="54">
        <f t="shared" si="7"/>
        <v>11.7</v>
      </c>
      <c r="N113" s="14">
        <v>0</v>
      </c>
      <c r="O113" s="54">
        <f t="shared" si="8"/>
        <v>0</v>
      </c>
      <c r="P113" s="14">
        <v>274692</v>
      </c>
      <c r="Q113" s="14">
        <v>0</v>
      </c>
    </row>
    <row r="114" spans="1:17" s="11" customFormat="1" ht="11.25" customHeight="1">
      <c r="A114" s="86"/>
      <c r="B114" s="12">
        <v>102</v>
      </c>
      <c r="C114" s="12" t="s">
        <v>44</v>
      </c>
      <c r="D114" s="113" t="s">
        <v>264</v>
      </c>
      <c r="E114" s="114">
        <v>1100</v>
      </c>
      <c r="F114" s="115">
        <v>9914</v>
      </c>
      <c r="G114" s="116">
        <f t="shared" si="9"/>
        <v>100</v>
      </c>
      <c r="H114" s="114">
        <v>0</v>
      </c>
      <c r="I114" s="116">
        <f t="shared" si="5"/>
        <v>0</v>
      </c>
      <c r="J114" s="114">
        <v>0</v>
      </c>
      <c r="K114" s="116">
        <f t="shared" si="6"/>
        <v>0</v>
      </c>
      <c r="L114" s="114">
        <v>0</v>
      </c>
      <c r="M114" s="52">
        <f t="shared" si="7"/>
        <v>0</v>
      </c>
      <c r="N114" s="12">
        <v>0</v>
      </c>
      <c r="O114" s="52">
        <f t="shared" si="8"/>
        <v>0</v>
      </c>
      <c r="P114" s="12">
        <v>9914</v>
      </c>
      <c r="Q114" s="12">
        <v>0</v>
      </c>
    </row>
    <row r="115" spans="1:17" s="11" customFormat="1" ht="11.25" customHeight="1">
      <c r="A115" s="86"/>
      <c r="B115" s="14">
        <v>103</v>
      </c>
      <c r="C115" s="12" t="s">
        <v>45</v>
      </c>
      <c r="D115" s="113" t="s">
        <v>264</v>
      </c>
      <c r="E115" s="114">
        <v>1000</v>
      </c>
      <c r="F115" s="115">
        <v>15041</v>
      </c>
      <c r="G115" s="116">
        <f t="shared" si="9"/>
        <v>100</v>
      </c>
      <c r="H115" s="114">
        <v>0</v>
      </c>
      <c r="I115" s="116">
        <f t="shared" si="5"/>
        <v>0</v>
      </c>
      <c r="J115" s="114">
        <v>0</v>
      </c>
      <c r="K115" s="116">
        <f t="shared" si="6"/>
        <v>0</v>
      </c>
      <c r="L115" s="114">
        <v>0</v>
      </c>
      <c r="M115" s="52">
        <f t="shared" si="7"/>
        <v>0</v>
      </c>
      <c r="N115" s="12">
        <v>0</v>
      </c>
      <c r="O115" s="52">
        <f t="shared" si="8"/>
        <v>0</v>
      </c>
      <c r="P115" s="12">
        <v>15041</v>
      </c>
      <c r="Q115" s="12">
        <v>0</v>
      </c>
    </row>
    <row r="116" spans="1:17" s="11" customFormat="1" ht="11.25" customHeight="1">
      <c r="A116" s="86"/>
      <c r="B116" s="12">
        <v>104</v>
      </c>
      <c r="C116" s="12" t="s">
        <v>46</v>
      </c>
      <c r="D116" s="113" t="s">
        <v>264</v>
      </c>
      <c r="E116" s="114">
        <v>1500</v>
      </c>
      <c r="F116" s="115">
        <v>30775</v>
      </c>
      <c r="G116" s="116">
        <f t="shared" si="9"/>
        <v>100</v>
      </c>
      <c r="H116" s="114">
        <v>0</v>
      </c>
      <c r="I116" s="116">
        <f t="shared" si="5"/>
        <v>0</v>
      </c>
      <c r="J116" s="114">
        <v>0</v>
      </c>
      <c r="K116" s="116">
        <f t="shared" si="6"/>
        <v>0</v>
      </c>
      <c r="L116" s="114">
        <v>0</v>
      </c>
      <c r="M116" s="52">
        <f t="shared" si="7"/>
        <v>0</v>
      </c>
      <c r="N116" s="12">
        <v>0</v>
      </c>
      <c r="O116" s="52">
        <f t="shared" si="8"/>
        <v>0</v>
      </c>
      <c r="P116" s="12">
        <v>30775</v>
      </c>
      <c r="Q116" s="12">
        <v>0</v>
      </c>
    </row>
    <row r="117" spans="1:17" s="11" customFormat="1" ht="11.25" customHeight="1">
      <c r="A117" s="86"/>
      <c r="B117" s="14">
        <v>105</v>
      </c>
      <c r="C117" s="12" t="s">
        <v>47</v>
      </c>
      <c r="D117" s="113" t="s">
        <v>264</v>
      </c>
      <c r="E117" s="114">
        <v>500</v>
      </c>
      <c r="F117" s="115">
        <v>17454</v>
      </c>
      <c r="G117" s="116">
        <f t="shared" si="9"/>
        <v>100</v>
      </c>
      <c r="H117" s="114">
        <v>0</v>
      </c>
      <c r="I117" s="116">
        <f t="shared" si="5"/>
        <v>0</v>
      </c>
      <c r="J117" s="114">
        <v>0</v>
      </c>
      <c r="K117" s="116">
        <f t="shared" si="6"/>
        <v>0</v>
      </c>
      <c r="L117" s="114">
        <v>0</v>
      </c>
      <c r="M117" s="52">
        <f t="shared" si="7"/>
        <v>0</v>
      </c>
      <c r="N117" s="12">
        <v>0</v>
      </c>
      <c r="O117" s="52">
        <f t="shared" si="8"/>
        <v>0</v>
      </c>
      <c r="P117" s="12">
        <v>17454</v>
      </c>
      <c r="Q117" s="12">
        <v>0</v>
      </c>
    </row>
    <row r="118" spans="1:17" s="11" customFormat="1" ht="11.25" customHeight="1">
      <c r="A118" s="86"/>
      <c r="B118" s="12">
        <v>106</v>
      </c>
      <c r="C118" s="12" t="s">
        <v>48</v>
      </c>
      <c r="D118" s="113" t="s">
        <v>264</v>
      </c>
      <c r="E118" s="114">
        <v>600</v>
      </c>
      <c r="F118" s="115">
        <v>9158</v>
      </c>
      <c r="G118" s="116">
        <f t="shared" si="9"/>
        <v>100</v>
      </c>
      <c r="H118" s="114">
        <v>0</v>
      </c>
      <c r="I118" s="116">
        <f t="shared" si="5"/>
        <v>0</v>
      </c>
      <c r="J118" s="114">
        <v>0</v>
      </c>
      <c r="K118" s="116">
        <f t="shared" si="6"/>
        <v>0</v>
      </c>
      <c r="L118" s="114">
        <v>0</v>
      </c>
      <c r="M118" s="52">
        <f t="shared" si="7"/>
        <v>0</v>
      </c>
      <c r="N118" s="12">
        <v>0</v>
      </c>
      <c r="O118" s="52">
        <f t="shared" si="8"/>
        <v>0</v>
      </c>
      <c r="P118" s="12">
        <v>9158</v>
      </c>
      <c r="Q118" s="12">
        <v>0</v>
      </c>
    </row>
    <row r="119" spans="1:17" s="11" customFormat="1" ht="11.25" customHeight="1">
      <c r="A119" s="86"/>
      <c r="B119" s="14">
        <v>107</v>
      </c>
      <c r="C119" s="12" t="s">
        <v>49</v>
      </c>
      <c r="D119" s="113" t="s">
        <v>264</v>
      </c>
      <c r="E119" s="114">
        <v>1200</v>
      </c>
      <c r="F119" s="115">
        <v>8345</v>
      </c>
      <c r="G119" s="116">
        <f t="shared" si="9"/>
        <v>100</v>
      </c>
      <c r="H119" s="114">
        <v>0</v>
      </c>
      <c r="I119" s="116">
        <f t="shared" si="5"/>
        <v>0</v>
      </c>
      <c r="J119" s="114">
        <v>0</v>
      </c>
      <c r="K119" s="116">
        <f t="shared" si="6"/>
        <v>0</v>
      </c>
      <c r="L119" s="114">
        <v>0</v>
      </c>
      <c r="M119" s="52">
        <f t="shared" si="7"/>
        <v>0</v>
      </c>
      <c r="N119" s="12">
        <v>0</v>
      </c>
      <c r="O119" s="52">
        <f t="shared" si="8"/>
        <v>0</v>
      </c>
      <c r="P119" s="12">
        <v>8345</v>
      </c>
      <c r="Q119" s="12">
        <v>0</v>
      </c>
    </row>
    <row r="120" spans="1:17" s="11" customFormat="1" ht="11.25" customHeight="1">
      <c r="A120" s="86"/>
      <c r="B120" s="13">
        <v>108</v>
      </c>
      <c r="C120" s="13" t="s">
        <v>50</v>
      </c>
      <c r="D120" s="98" t="s">
        <v>265</v>
      </c>
      <c r="E120" s="99">
        <v>1500</v>
      </c>
      <c r="F120" s="100">
        <v>8300</v>
      </c>
      <c r="G120" s="101">
        <f t="shared" si="9"/>
        <v>100</v>
      </c>
      <c r="H120" s="99">
        <v>0</v>
      </c>
      <c r="I120" s="101">
        <f t="shared" si="5"/>
        <v>0</v>
      </c>
      <c r="J120" s="99">
        <v>0</v>
      </c>
      <c r="K120" s="101">
        <f t="shared" si="6"/>
        <v>0</v>
      </c>
      <c r="L120" s="99">
        <v>0</v>
      </c>
      <c r="M120" s="53">
        <f t="shared" si="7"/>
        <v>0</v>
      </c>
      <c r="N120" s="13">
        <v>0</v>
      </c>
      <c r="O120" s="53">
        <f t="shared" si="8"/>
        <v>0</v>
      </c>
      <c r="P120" s="13">
        <v>8300</v>
      </c>
      <c r="Q120" s="13">
        <v>0</v>
      </c>
    </row>
    <row r="121" spans="1:17" s="11" customFormat="1" ht="11.25" customHeight="1">
      <c r="A121" s="86"/>
      <c r="B121" s="14">
        <v>109</v>
      </c>
      <c r="C121" s="14" t="s">
        <v>53</v>
      </c>
      <c r="D121" s="118" t="s">
        <v>264</v>
      </c>
      <c r="E121" s="119">
        <v>300</v>
      </c>
      <c r="F121" s="120">
        <v>12000</v>
      </c>
      <c r="G121" s="121">
        <f t="shared" si="9"/>
        <v>100</v>
      </c>
      <c r="H121" s="119">
        <v>0</v>
      </c>
      <c r="I121" s="121">
        <f t="shared" si="5"/>
        <v>0</v>
      </c>
      <c r="J121" s="119">
        <v>0</v>
      </c>
      <c r="K121" s="121">
        <f t="shared" si="6"/>
        <v>0</v>
      </c>
      <c r="L121" s="119">
        <v>0</v>
      </c>
      <c r="M121" s="54">
        <f t="shared" si="7"/>
        <v>0</v>
      </c>
      <c r="N121" s="14">
        <v>0</v>
      </c>
      <c r="O121" s="54">
        <f t="shared" si="8"/>
        <v>0</v>
      </c>
      <c r="P121" s="14">
        <v>12000</v>
      </c>
      <c r="Q121" s="14">
        <v>0</v>
      </c>
    </row>
    <row r="122" spans="1:17" s="11" customFormat="1" ht="11.25" customHeight="1">
      <c r="A122" s="86"/>
      <c r="B122" s="12">
        <v>110</v>
      </c>
      <c r="C122" s="12" t="s">
        <v>54</v>
      </c>
      <c r="D122" s="113" t="s">
        <v>264</v>
      </c>
      <c r="E122" s="114">
        <v>1500</v>
      </c>
      <c r="F122" s="115">
        <v>10950</v>
      </c>
      <c r="G122" s="116">
        <f t="shared" si="9"/>
        <v>100</v>
      </c>
      <c r="H122" s="114">
        <v>0</v>
      </c>
      <c r="I122" s="116">
        <f t="shared" si="5"/>
        <v>0</v>
      </c>
      <c r="J122" s="114">
        <v>0</v>
      </c>
      <c r="K122" s="116">
        <f t="shared" si="6"/>
        <v>0</v>
      </c>
      <c r="L122" s="114">
        <v>0</v>
      </c>
      <c r="M122" s="52">
        <f t="shared" si="7"/>
        <v>0</v>
      </c>
      <c r="N122" s="12">
        <v>0</v>
      </c>
      <c r="O122" s="52">
        <f t="shared" si="8"/>
        <v>0</v>
      </c>
      <c r="P122" s="12">
        <v>10950</v>
      </c>
      <c r="Q122" s="12">
        <v>0</v>
      </c>
    </row>
    <row r="123" spans="1:17" s="11" customFormat="1" ht="11.25" customHeight="1">
      <c r="A123" s="86"/>
      <c r="B123" s="14">
        <v>111</v>
      </c>
      <c r="C123" s="12" t="s">
        <v>55</v>
      </c>
      <c r="D123" s="113" t="s">
        <v>264</v>
      </c>
      <c r="E123" s="114">
        <v>1250</v>
      </c>
      <c r="F123" s="115">
        <v>10950</v>
      </c>
      <c r="G123" s="116">
        <f>ROUND(F123/$P123*100,1)</f>
        <v>100</v>
      </c>
      <c r="H123" s="114">
        <v>0</v>
      </c>
      <c r="I123" s="116">
        <f t="shared" si="5"/>
        <v>0</v>
      </c>
      <c r="J123" s="114">
        <v>0</v>
      </c>
      <c r="K123" s="116">
        <f t="shared" si="6"/>
        <v>0</v>
      </c>
      <c r="L123" s="114">
        <v>0</v>
      </c>
      <c r="M123" s="52">
        <f t="shared" si="7"/>
        <v>0</v>
      </c>
      <c r="N123" s="12">
        <v>0</v>
      </c>
      <c r="O123" s="52">
        <f t="shared" si="8"/>
        <v>0</v>
      </c>
      <c r="P123" s="12">
        <v>10950</v>
      </c>
      <c r="Q123" s="12">
        <v>0</v>
      </c>
    </row>
    <row r="124" spans="1:17" s="11" customFormat="1" ht="11.25" customHeight="1">
      <c r="A124" s="86"/>
      <c r="B124" s="13">
        <v>112</v>
      </c>
      <c r="C124" s="13" t="s">
        <v>205</v>
      </c>
      <c r="D124" s="98" t="s">
        <v>265</v>
      </c>
      <c r="E124" s="99">
        <v>833</v>
      </c>
      <c r="F124" s="100">
        <v>8200</v>
      </c>
      <c r="G124" s="101">
        <f t="shared" si="9"/>
        <v>100</v>
      </c>
      <c r="H124" s="99">
        <v>0</v>
      </c>
      <c r="I124" s="101">
        <f aca="true" t="shared" si="10" ref="I124:I181">ROUND(H124/$P124*100,1)</f>
        <v>0</v>
      </c>
      <c r="J124" s="99">
        <v>0</v>
      </c>
      <c r="K124" s="101">
        <f aca="true" t="shared" si="11" ref="K124:K181">ROUND(J124/$P124*100,1)</f>
        <v>0</v>
      </c>
      <c r="L124" s="99">
        <v>0</v>
      </c>
      <c r="M124" s="53">
        <f aca="true" t="shared" si="12" ref="M124:M181">ROUND(L124/$P124*100,1)</f>
        <v>0</v>
      </c>
      <c r="N124" s="13">
        <v>0</v>
      </c>
      <c r="O124" s="53">
        <f aca="true" t="shared" si="13" ref="O124:O181">ROUND(N124/$P124*100,1)</f>
        <v>0</v>
      </c>
      <c r="P124" s="13">
        <v>8200</v>
      </c>
      <c r="Q124" s="13">
        <v>0</v>
      </c>
    </row>
    <row r="125" spans="1:17" s="11" customFormat="1" ht="11.25" customHeight="1">
      <c r="A125" s="86"/>
      <c r="B125" s="15">
        <v>113</v>
      </c>
      <c r="C125" s="15" t="s">
        <v>52</v>
      </c>
      <c r="D125" s="137" t="s">
        <v>263</v>
      </c>
      <c r="E125" s="138">
        <v>2604</v>
      </c>
      <c r="F125" s="73">
        <v>18300</v>
      </c>
      <c r="G125" s="139">
        <f aca="true" t="shared" si="14" ref="G125:G182">ROUND(F125/$P125*100,1)</f>
        <v>100</v>
      </c>
      <c r="H125" s="138">
        <v>0</v>
      </c>
      <c r="I125" s="139">
        <f t="shared" si="10"/>
        <v>0</v>
      </c>
      <c r="J125" s="138">
        <v>0</v>
      </c>
      <c r="K125" s="139">
        <f t="shared" si="11"/>
        <v>0</v>
      </c>
      <c r="L125" s="138">
        <v>0</v>
      </c>
      <c r="M125" s="55">
        <f t="shared" si="12"/>
        <v>0</v>
      </c>
      <c r="N125" s="15">
        <v>0</v>
      </c>
      <c r="O125" s="55">
        <f t="shared" si="13"/>
        <v>0</v>
      </c>
      <c r="P125" s="15">
        <v>18300</v>
      </c>
      <c r="Q125" s="15">
        <v>0</v>
      </c>
    </row>
    <row r="126" spans="1:17" s="11" customFormat="1" ht="11.25" customHeight="1" thickBot="1">
      <c r="A126" s="86"/>
      <c r="B126" s="15">
        <v>114</v>
      </c>
      <c r="C126" s="24" t="s">
        <v>51</v>
      </c>
      <c r="D126" s="85" t="s">
        <v>263</v>
      </c>
      <c r="E126" s="140">
        <v>800</v>
      </c>
      <c r="F126" s="141">
        <v>73000</v>
      </c>
      <c r="G126" s="142">
        <f t="shared" si="14"/>
        <v>100</v>
      </c>
      <c r="H126" s="140">
        <v>0</v>
      </c>
      <c r="I126" s="142">
        <f t="shared" si="10"/>
        <v>0</v>
      </c>
      <c r="J126" s="140">
        <v>0</v>
      </c>
      <c r="K126" s="142">
        <f t="shared" si="11"/>
        <v>0</v>
      </c>
      <c r="L126" s="140">
        <v>0</v>
      </c>
      <c r="M126" s="58">
        <f t="shared" si="12"/>
        <v>0</v>
      </c>
      <c r="N126" s="24">
        <v>0</v>
      </c>
      <c r="O126" s="58">
        <f t="shared" si="13"/>
        <v>0</v>
      </c>
      <c r="P126" s="24">
        <v>73000</v>
      </c>
      <c r="Q126" s="24">
        <v>0</v>
      </c>
    </row>
    <row r="127" spans="1:17" s="11" customFormat="1" ht="11.25" customHeight="1" thickTop="1">
      <c r="A127" s="86"/>
      <c r="B127" s="78"/>
      <c r="C127" s="18" t="s">
        <v>175</v>
      </c>
      <c r="D127" s="42" t="s">
        <v>266</v>
      </c>
      <c r="E127" s="63">
        <f>AVERAGE(E102:E126)</f>
        <v>1404.28</v>
      </c>
      <c r="F127" s="19">
        <f>SUM(F102:F126)</f>
        <v>697159</v>
      </c>
      <c r="G127" s="45">
        <f t="shared" si="14"/>
        <v>61.7</v>
      </c>
      <c r="H127" s="19">
        <f>SUM(H102:H126)</f>
        <v>23899</v>
      </c>
      <c r="I127" s="45">
        <f t="shared" si="10"/>
        <v>2.1</v>
      </c>
      <c r="J127" s="19">
        <f>SUM(J102:J126)</f>
        <v>266624</v>
      </c>
      <c r="K127" s="45">
        <f t="shared" si="11"/>
        <v>23.6</v>
      </c>
      <c r="L127" s="19">
        <f>SUM(L102:L126)</f>
        <v>142429</v>
      </c>
      <c r="M127" s="45">
        <f t="shared" si="12"/>
        <v>12.6</v>
      </c>
      <c r="N127" s="19">
        <f>SUM(N102:N126)</f>
        <v>0</v>
      </c>
      <c r="O127" s="45">
        <f t="shared" si="13"/>
        <v>0</v>
      </c>
      <c r="P127" s="19">
        <f>SUM(P102:P126)</f>
        <v>1130111</v>
      </c>
      <c r="Q127" s="19">
        <f>SUM(Q102:Q126)</f>
        <v>0</v>
      </c>
    </row>
    <row r="128" spans="1:17" s="11" customFormat="1" ht="11.25" customHeight="1">
      <c r="A128" s="87"/>
      <c r="B128" s="20"/>
      <c r="C128" s="26"/>
      <c r="D128" s="43"/>
      <c r="E128" s="22"/>
      <c r="F128" s="23"/>
      <c r="G128" s="46"/>
      <c r="H128" s="22"/>
      <c r="I128" s="46"/>
      <c r="J128" s="22"/>
      <c r="K128" s="46"/>
      <c r="L128" s="22"/>
      <c r="M128" s="57"/>
      <c r="N128" s="22"/>
      <c r="O128" s="57"/>
      <c r="P128" s="22"/>
      <c r="Q128" s="22"/>
    </row>
    <row r="129" spans="1:17" s="11" customFormat="1" ht="11.25" customHeight="1">
      <c r="A129" s="90" t="s">
        <v>294</v>
      </c>
      <c r="B129" s="15">
        <v>115</v>
      </c>
      <c r="C129" s="12" t="s">
        <v>206</v>
      </c>
      <c r="D129" s="113" t="s">
        <v>263</v>
      </c>
      <c r="E129" s="114">
        <v>1362</v>
      </c>
      <c r="F129" s="115">
        <v>56310</v>
      </c>
      <c r="G129" s="116">
        <f t="shared" si="14"/>
        <v>19.4</v>
      </c>
      <c r="H129" s="114">
        <v>157841</v>
      </c>
      <c r="I129" s="116">
        <f t="shared" si="10"/>
        <v>54.4</v>
      </c>
      <c r="J129" s="114">
        <v>57611</v>
      </c>
      <c r="K129" s="116">
        <f t="shared" si="11"/>
        <v>19.8</v>
      </c>
      <c r="L129" s="114">
        <v>18539</v>
      </c>
      <c r="M129" s="52">
        <f t="shared" si="12"/>
        <v>6.4</v>
      </c>
      <c r="N129" s="12">
        <v>0</v>
      </c>
      <c r="O129" s="52">
        <f t="shared" si="13"/>
        <v>0</v>
      </c>
      <c r="P129" s="12">
        <f aca="true" t="shared" si="15" ref="P129:P182">SUM(F129,H129,J129,L129,N129)</f>
        <v>290301</v>
      </c>
      <c r="Q129" s="12">
        <v>0</v>
      </c>
    </row>
    <row r="130" spans="1:17" s="11" customFormat="1" ht="11.25" customHeight="1">
      <c r="A130" s="90"/>
      <c r="B130" s="27">
        <v>116</v>
      </c>
      <c r="C130" s="67" t="s">
        <v>98</v>
      </c>
      <c r="D130" s="93" t="s">
        <v>264</v>
      </c>
      <c r="E130" s="94">
        <v>1870</v>
      </c>
      <c r="F130" s="95">
        <v>0</v>
      </c>
      <c r="G130" s="96">
        <f t="shared" si="14"/>
        <v>0</v>
      </c>
      <c r="H130" s="94">
        <v>0</v>
      </c>
      <c r="I130" s="96">
        <f t="shared" si="10"/>
        <v>0</v>
      </c>
      <c r="J130" s="94">
        <v>6581</v>
      </c>
      <c r="K130" s="96">
        <f t="shared" si="11"/>
        <v>100</v>
      </c>
      <c r="L130" s="94">
        <v>0</v>
      </c>
      <c r="M130" s="51">
        <f t="shared" si="12"/>
        <v>0</v>
      </c>
      <c r="N130" s="10">
        <v>0</v>
      </c>
      <c r="O130" s="51">
        <f t="shared" si="13"/>
        <v>0</v>
      </c>
      <c r="P130" s="10">
        <f t="shared" si="15"/>
        <v>6581</v>
      </c>
      <c r="Q130" s="10">
        <v>0</v>
      </c>
    </row>
    <row r="131" spans="1:17" s="11" customFormat="1" ht="11.25" customHeight="1">
      <c r="A131" s="90"/>
      <c r="B131" s="12">
        <v>117</v>
      </c>
      <c r="C131" s="12" t="s">
        <v>99</v>
      </c>
      <c r="D131" s="118" t="s">
        <v>264</v>
      </c>
      <c r="E131" s="119">
        <v>1870</v>
      </c>
      <c r="F131" s="120">
        <v>76907</v>
      </c>
      <c r="G131" s="121">
        <f t="shared" si="14"/>
        <v>100</v>
      </c>
      <c r="H131" s="119">
        <v>0</v>
      </c>
      <c r="I131" s="121">
        <f t="shared" si="10"/>
        <v>0</v>
      </c>
      <c r="J131" s="119">
        <v>0</v>
      </c>
      <c r="K131" s="121">
        <f t="shared" si="11"/>
        <v>0</v>
      </c>
      <c r="L131" s="119">
        <v>0</v>
      </c>
      <c r="M131" s="54">
        <f t="shared" si="12"/>
        <v>0</v>
      </c>
      <c r="N131" s="14">
        <v>0</v>
      </c>
      <c r="O131" s="54">
        <f t="shared" si="13"/>
        <v>0</v>
      </c>
      <c r="P131" s="14">
        <f t="shared" si="15"/>
        <v>76907</v>
      </c>
      <c r="Q131" s="14">
        <v>0</v>
      </c>
    </row>
    <row r="132" spans="1:17" s="11" customFormat="1" ht="11.25" customHeight="1">
      <c r="A132" s="90"/>
      <c r="B132" s="79">
        <v>118</v>
      </c>
      <c r="C132" s="13" t="s">
        <v>100</v>
      </c>
      <c r="D132" s="128" t="s">
        <v>264</v>
      </c>
      <c r="E132" s="129">
        <v>1870</v>
      </c>
      <c r="F132" s="130">
        <v>0</v>
      </c>
      <c r="G132" s="131">
        <f t="shared" si="14"/>
        <v>0</v>
      </c>
      <c r="H132" s="129">
        <v>0</v>
      </c>
      <c r="I132" s="131">
        <f t="shared" si="10"/>
        <v>0</v>
      </c>
      <c r="J132" s="129">
        <v>43031</v>
      </c>
      <c r="K132" s="131">
        <f t="shared" si="11"/>
        <v>100</v>
      </c>
      <c r="L132" s="129">
        <v>0</v>
      </c>
      <c r="M132" s="69">
        <f t="shared" si="12"/>
        <v>0</v>
      </c>
      <c r="N132" s="66">
        <v>0</v>
      </c>
      <c r="O132" s="69">
        <f t="shared" si="13"/>
        <v>0</v>
      </c>
      <c r="P132" s="66">
        <f t="shared" si="15"/>
        <v>43031</v>
      </c>
      <c r="Q132" s="66">
        <v>0</v>
      </c>
    </row>
    <row r="133" spans="1:17" s="11" customFormat="1" ht="11.25" customHeight="1">
      <c r="A133" s="90"/>
      <c r="B133" s="15">
        <v>119</v>
      </c>
      <c r="C133" s="41" t="s">
        <v>101</v>
      </c>
      <c r="D133" s="137" t="s">
        <v>263</v>
      </c>
      <c r="E133" s="138">
        <v>1785</v>
      </c>
      <c r="F133" s="73">
        <v>76049</v>
      </c>
      <c r="G133" s="139">
        <f t="shared" si="14"/>
        <v>24.2</v>
      </c>
      <c r="H133" s="138">
        <v>0</v>
      </c>
      <c r="I133" s="139">
        <f t="shared" si="10"/>
        <v>0</v>
      </c>
      <c r="J133" s="138">
        <v>237785</v>
      </c>
      <c r="K133" s="139">
        <f t="shared" si="11"/>
        <v>75.8</v>
      </c>
      <c r="L133" s="138">
        <v>0</v>
      </c>
      <c r="M133" s="55">
        <f t="shared" si="12"/>
        <v>0</v>
      </c>
      <c r="N133" s="15">
        <v>0</v>
      </c>
      <c r="O133" s="55">
        <f t="shared" si="13"/>
        <v>0</v>
      </c>
      <c r="P133" s="15">
        <f t="shared" si="15"/>
        <v>313834</v>
      </c>
      <c r="Q133" s="15">
        <v>0</v>
      </c>
    </row>
    <row r="134" spans="1:17" s="11" customFormat="1" ht="11.25" customHeight="1">
      <c r="A134" s="90"/>
      <c r="B134" s="76">
        <v>120</v>
      </c>
      <c r="C134" s="67" t="s">
        <v>291</v>
      </c>
      <c r="D134" s="93" t="s">
        <v>263</v>
      </c>
      <c r="E134" s="94">
        <v>1780</v>
      </c>
      <c r="F134" s="95">
        <v>0</v>
      </c>
      <c r="G134" s="96">
        <f t="shared" si="14"/>
        <v>0</v>
      </c>
      <c r="H134" s="94">
        <v>0</v>
      </c>
      <c r="I134" s="96">
        <f t="shared" si="10"/>
        <v>0</v>
      </c>
      <c r="J134" s="94">
        <v>757161</v>
      </c>
      <c r="K134" s="96">
        <f t="shared" si="11"/>
        <v>100</v>
      </c>
      <c r="L134" s="94">
        <v>0</v>
      </c>
      <c r="M134" s="51">
        <f t="shared" si="12"/>
        <v>0</v>
      </c>
      <c r="N134" s="10">
        <v>0</v>
      </c>
      <c r="O134" s="51">
        <f t="shared" si="13"/>
        <v>0</v>
      </c>
      <c r="P134" s="10">
        <f t="shared" si="15"/>
        <v>757161</v>
      </c>
      <c r="Q134" s="10">
        <v>0</v>
      </c>
    </row>
    <row r="135" spans="1:17" s="11" customFormat="1" ht="11.25" customHeight="1">
      <c r="A135" s="90"/>
      <c r="B135" s="13">
        <v>121</v>
      </c>
      <c r="C135" s="13" t="s">
        <v>102</v>
      </c>
      <c r="D135" s="83" t="s">
        <v>263</v>
      </c>
      <c r="E135" s="134">
        <v>1780</v>
      </c>
      <c r="F135" s="135">
        <v>0</v>
      </c>
      <c r="G135" s="136">
        <f t="shared" si="14"/>
        <v>0</v>
      </c>
      <c r="H135" s="134">
        <v>0</v>
      </c>
      <c r="I135" s="136">
        <f t="shared" si="10"/>
        <v>0</v>
      </c>
      <c r="J135" s="134">
        <v>248214</v>
      </c>
      <c r="K135" s="136">
        <f t="shared" si="11"/>
        <v>100</v>
      </c>
      <c r="L135" s="134">
        <v>0</v>
      </c>
      <c r="M135" s="71">
        <f t="shared" si="12"/>
        <v>0</v>
      </c>
      <c r="N135" s="68">
        <v>0</v>
      </c>
      <c r="O135" s="71">
        <f t="shared" si="13"/>
        <v>0</v>
      </c>
      <c r="P135" s="68">
        <f t="shared" si="15"/>
        <v>248214</v>
      </c>
      <c r="Q135" s="68">
        <v>0</v>
      </c>
    </row>
    <row r="136" spans="1:17" s="11" customFormat="1" ht="11.25" customHeight="1">
      <c r="A136" s="90"/>
      <c r="B136" s="27">
        <v>122</v>
      </c>
      <c r="C136" s="68" t="s">
        <v>272</v>
      </c>
      <c r="D136" s="93" t="s">
        <v>263</v>
      </c>
      <c r="E136" s="94">
        <v>1265</v>
      </c>
      <c r="F136" s="95">
        <v>0</v>
      </c>
      <c r="G136" s="96">
        <f t="shared" si="14"/>
        <v>0</v>
      </c>
      <c r="H136" s="94">
        <v>285054</v>
      </c>
      <c r="I136" s="96">
        <f t="shared" si="10"/>
        <v>33.2</v>
      </c>
      <c r="J136" s="94">
        <v>572352</v>
      </c>
      <c r="K136" s="96">
        <f t="shared" si="11"/>
        <v>66.8</v>
      </c>
      <c r="L136" s="94">
        <v>0</v>
      </c>
      <c r="M136" s="51">
        <f t="shared" si="12"/>
        <v>0</v>
      </c>
      <c r="N136" s="10">
        <v>0</v>
      </c>
      <c r="O136" s="51">
        <f t="shared" si="13"/>
        <v>0</v>
      </c>
      <c r="P136" s="10">
        <f t="shared" si="15"/>
        <v>857406</v>
      </c>
      <c r="Q136" s="10">
        <v>0</v>
      </c>
    </row>
    <row r="137" spans="1:17" s="11" customFormat="1" ht="11.25" customHeight="1">
      <c r="A137" s="90"/>
      <c r="B137" s="12">
        <v>123</v>
      </c>
      <c r="C137" s="12" t="s">
        <v>292</v>
      </c>
      <c r="D137" s="118" t="s">
        <v>263</v>
      </c>
      <c r="E137" s="119">
        <v>1265</v>
      </c>
      <c r="F137" s="120">
        <v>0</v>
      </c>
      <c r="G137" s="121">
        <f t="shared" si="14"/>
        <v>0</v>
      </c>
      <c r="H137" s="119">
        <v>0</v>
      </c>
      <c r="I137" s="121">
        <f t="shared" si="10"/>
        <v>0</v>
      </c>
      <c r="J137" s="119">
        <v>194635</v>
      </c>
      <c r="K137" s="121">
        <f t="shared" si="11"/>
        <v>100</v>
      </c>
      <c r="L137" s="119">
        <v>0</v>
      </c>
      <c r="M137" s="54">
        <f t="shared" si="12"/>
        <v>0</v>
      </c>
      <c r="N137" s="14">
        <v>0</v>
      </c>
      <c r="O137" s="54">
        <f t="shared" si="13"/>
        <v>0</v>
      </c>
      <c r="P137" s="14">
        <f t="shared" si="15"/>
        <v>194635</v>
      </c>
      <c r="Q137" s="14">
        <v>0</v>
      </c>
    </row>
    <row r="138" spans="1:17" s="11" customFormat="1" ht="11.25" customHeight="1">
      <c r="A138" s="90"/>
      <c r="B138" s="27">
        <v>124</v>
      </c>
      <c r="C138" s="12" t="s">
        <v>103</v>
      </c>
      <c r="D138" s="113" t="s">
        <v>263</v>
      </c>
      <c r="E138" s="114">
        <v>1265</v>
      </c>
      <c r="F138" s="115">
        <v>0</v>
      </c>
      <c r="G138" s="116">
        <f t="shared" si="14"/>
        <v>0</v>
      </c>
      <c r="H138" s="114">
        <v>9215</v>
      </c>
      <c r="I138" s="116">
        <f t="shared" si="10"/>
        <v>100</v>
      </c>
      <c r="J138" s="114">
        <v>0</v>
      </c>
      <c r="K138" s="116">
        <f t="shared" si="11"/>
        <v>0</v>
      </c>
      <c r="L138" s="114">
        <v>0</v>
      </c>
      <c r="M138" s="52">
        <f t="shared" si="12"/>
        <v>0</v>
      </c>
      <c r="N138" s="12">
        <v>0</v>
      </c>
      <c r="O138" s="52">
        <f t="shared" si="13"/>
        <v>0</v>
      </c>
      <c r="P138" s="12">
        <f t="shared" si="15"/>
        <v>9215</v>
      </c>
      <c r="Q138" s="12">
        <v>0</v>
      </c>
    </row>
    <row r="139" spans="1:17" s="11" customFormat="1" ht="11.25" customHeight="1">
      <c r="A139" s="90"/>
      <c r="B139" s="12">
        <v>125</v>
      </c>
      <c r="C139" s="12" t="s">
        <v>104</v>
      </c>
      <c r="D139" s="113" t="s">
        <v>263</v>
      </c>
      <c r="E139" s="114">
        <v>1265</v>
      </c>
      <c r="F139" s="115">
        <v>0</v>
      </c>
      <c r="G139" s="116">
        <f t="shared" si="14"/>
        <v>0</v>
      </c>
      <c r="H139" s="114">
        <v>0</v>
      </c>
      <c r="I139" s="116">
        <f t="shared" si="10"/>
        <v>0</v>
      </c>
      <c r="J139" s="114">
        <v>14093</v>
      </c>
      <c r="K139" s="116">
        <f t="shared" si="11"/>
        <v>100</v>
      </c>
      <c r="L139" s="114">
        <v>0</v>
      </c>
      <c r="M139" s="52">
        <f t="shared" si="12"/>
        <v>0</v>
      </c>
      <c r="N139" s="12">
        <v>0</v>
      </c>
      <c r="O139" s="52">
        <f t="shared" si="13"/>
        <v>0</v>
      </c>
      <c r="P139" s="12">
        <f t="shared" si="15"/>
        <v>14093</v>
      </c>
      <c r="Q139" s="12">
        <v>0</v>
      </c>
    </row>
    <row r="140" spans="1:17" s="11" customFormat="1" ht="11.25" customHeight="1">
      <c r="A140" s="90"/>
      <c r="B140" s="27">
        <v>126</v>
      </c>
      <c r="C140" s="14" t="s">
        <v>105</v>
      </c>
      <c r="D140" s="118" t="s">
        <v>263</v>
      </c>
      <c r="E140" s="119">
        <v>1265</v>
      </c>
      <c r="F140" s="120">
        <v>0</v>
      </c>
      <c r="G140" s="121">
        <f t="shared" si="14"/>
        <v>0</v>
      </c>
      <c r="H140" s="119">
        <v>0</v>
      </c>
      <c r="I140" s="121">
        <f t="shared" si="10"/>
        <v>0</v>
      </c>
      <c r="J140" s="119">
        <v>14881</v>
      </c>
      <c r="K140" s="121">
        <f t="shared" si="11"/>
        <v>100</v>
      </c>
      <c r="L140" s="119">
        <v>0</v>
      </c>
      <c r="M140" s="54">
        <f t="shared" si="12"/>
        <v>0</v>
      </c>
      <c r="N140" s="14">
        <v>0</v>
      </c>
      <c r="O140" s="54">
        <f t="shared" si="13"/>
        <v>0</v>
      </c>
      <c r="P140" s="14">
        <f t="shared" si="15"/>
        <v>14881</v>
      </c>
      <c r="Q140" s="14">
        <v>0</v>
      </c>
    </row>
    <row r="141" spans="1:17" s="11" customFormat="1" ht="11.25" customHeight="1">
      <c r="A141" s="90"/>
      <c r="B141" s="12">
        <v>127</v>
      </c>
      <c r="C141" s="12" t="s">
        <v>106</v>
      </c>
      <c r="D141" s="113" t="s">
        <v>263</v>
      </c>
      <c r="E141" s="114">
        <v>1265</v>
      </c>
      <c r="F141" s="115">
        <v>1474</v>
      </c>
      <c r="G141" s="116">
        <f t="shared" si="14"/>
        <v>2</v>
      </c>
      <c r="H141" s="114">
        <v>73715</v>
      </c>
      <c r="I141" s="116">
        <f t="shared" si="10"/>
        <v>98</v>
      </c>
      <c r="J141" s="114">
        <v>0</v>
      </c>
      <c r="K141" s="116">
        <f t="shared" si="11"/>
        <v>0</v>
      </c>
      <c r="L141" s="114">
        <v>0</v>
      </c>
      <c r="M141" s="52">
        <f t="shared" si="12"/>
        <v>0</v>
      </c>
      <c r="N141" s="12">
        <v>0</v>
      </c>
      <c r="O141" s="52">
        <f t="shared" si="13"/>
        <v>0</v>
      </c>
      <c r="P141" s="12">
        <f t="shared" si="15"/>
        <v>75189</v>
      </c>
      <c r="Q141" s="12">
        <v>0</v>
      </c>
    </row>
    <row r="142" spans="1:17" s="11" customFormat="1" ht="11.25" customHeight="1">
      <c r="A142" s="90"/>
      <c r="B142" s="27">
        <v>128</v>
      </c>
      <c r="C142" s="12" t="s">
        <v>107</v>
      </c>
      <c r="D142" s="113" t="s">
        <v>265</v>
      </c>
      <c r="E142" s="114">
        <v>200</v>
      </c>
      <c r="F142" s="115">
        <v>94000</v>
      </c>
      <c r="G142" s="116">
        <f t="shared" si="14"/>
        <v>100</v>
      </c>
      <c r="H142" s="114">
        <v>0</v>
      </c>
      <c r="I142" s="116">
        <f t="shared" si="10"/>
        <v>0</v>
      </c>
      <c r="J142" s="114">
        <v>0</v>
      </c>
      <c r="K142" s="116">
        <f t="shared" si="11"/>
        <v>0</v>
      </c>
      <c r="L142" s="114">
        <v>0</v>
      </c>
      <c r="M142" s="52">
        <f t="shared" si="12"/>
        <v>0</v>
      </c>
      <c r="N142" s="12">
        <v>0</v>
      </c>
      <c r="O142" s="52">
        <f t="shared" si="13"/>
        <v>0</v>
      </c>
      <c r="P142" s="12">
        <f t="shared" si="15"/>
        <v>94000</v>
      </c>
      <c r="Q142" s="12">
        <v>0</v>
      </c>
    </row>
    <row r="143" spans="1:17" s="11" customFormat="1" ht="11.25" customHeight="1">
      <c r="A143" s="90"/>
      <c r="B143" s="66">
        <v>129</v>
      </c>
      <c r="C143" s="66" t="s">
        <v>251</v>
      </c>
      <c r="D143" s="128" t="s">
        <v>263</v>
      </c>
      <c r="E143" s="129">
        <v>1265</v>
      </c>
      <c r="F143" s="130">
        <v>0</v>
      </c>
      <c r="G143" s="131">
        <f t="shared" si="14"/>
        <v>0</v>
      </c>
      <c r="H143" s="129">
        <v>0</v>
      </c>
      <c r="I143" s="131">
        <f t="shared" si="10"/>
        <v>0</v>
      </c>
      <c r="J143" s="129">
        <v>0</v>
      </c>
      <c r="K143" s="131">
        <f t="shared" si="11"/>
        <v>0</v>
      </c>
      <c r="L143" s="129">
        <v>63359</v>
      </c>
      <c r="M143" s="69">
        <f t="shared" si="12"/>
        <v>100</v>
      </c>
      <c r="N143" s="66">
        <v>0</v>
      </c>
      <c r="O143" s="69">
        <f t="shared" si="13"/>
        <v>0</v>
      </c>
      <c r="P143" s="66">
        <f t="shared" si="15"/>
        <v>63359</v>
      </c>
      <c r="Q143" s="66">
        <v>0</v>
      </c>
    </row>
    <row r="144" spans="1:17" s="11" customFormat="1" ht="11.25" customHeight="1">
      <c r="A144" s="90"/>
      <c r="B144" s="75">
        <v>130</v>
      </c>
      <c r="C144" s="15" t="s">
        <v>108</v>
      </c>
      <c r="D144" s="137" t="s">
        <v>264</v>
      </c>
      <c r="E144" s="138">
        <v>1600</v>
      </c>
      <c r="F144" s="73">
        <v>0</v>
      </c>
      <c r="G144" s="139">
        <f t="shared" si="14"/>
        <v>0</v>
      </c>
      <c r="H144" s="138">
        <v>0</v>
      </c>
      <c r="I144" s="139">
        <f t="shared" si="10"/>
        <v>0</v>
      </c>
      <c r="J144" s="138">
        <v>41963</v>
      </c>
      <c r="K144" s="139">
        <f t="shared" si="11"/>
        <v>60.1</v>
      </c>
      <c r="L144" s="138">
        <v>27851</v>
      </c>
      <c r="M144" s="55">
        <f t="shared" si="12"/>
        <v>39.9</v>
      </c>
      <c r="N144" s="15">
        <v>0</v>
      </c>
      <c r="O144" s="55">
        <f t="shared" si="13"/>
        <v>0</v>
      </c>
      <c r="P144" s="15">
        <f t="shared" si="15"/>
        <v>69814</v>
      </c>
      <c r="Q144" s="15">
        <v>0</v>
      </c>
    </row>
    <row r="145" spans="1:17" s="11" customFormat="1" ht="11.25" customHeight="1">
      <c r="A145" s="90"/>
      <c r="B145" s="10">
        <v>131</v>
      </c>
      <c r="C145" s="10" t="s">
        <v>109</v>
      </c>
      <c r="D145" s="93" t="s">
        <v>264</v>
      </c>
      <c r="E145" s="94">
        <v>1200</v>
      </c>
      <c r="F145" s="95">
        <v>0</v>
      </c>
      <c r="G145" s="96">
        <f t="shared" si="14"/>
        <v>0</v>
      </c>
      <c r="H145" s="94">
        <v>263401</v>
      </c>
      <c r="I145" s="96">
        <f t="shared" si="10"/>
        <v>100</v>
      </c>
      <c r="J145" s="94">
        <v>0</v>
      </c>
      <c r="K145" s="96">
        <f t="shared" si="11"/>
        <v>0</v>
      </c>
      <c r="L145" s="94">
        <v>0</v>
      </c>
      <c r="M145" s="51">
        <f t="shared" si="12"/>
        <v>0</v>
      </c>
      <c r="N145" s="10">
        <v>0</v>
      </c>
      <c r="O145" s="51">
        <f t="shared" si="13"/>
        <v>0</v>
      </c>
      <c r="P145" s="10">
        <f t="shared" si="15"/>
        <v>263401</v>
      </c>
      <c r="Q145" s="10">
        <v>0</v>
      </c>
    </row>
    <row r="146" spans="1:17" s="11" customFormat="1" ht="11.25" customHeight="1">
      <c r="A146" s="90"/>
      <c r="B146" s="80">
        <v>132</v>
      </c>
      <c r="C146" s="68" t="s">
        <v>110</v>
      </c>
      <c r="D146" s="83" t="s">
        <v>264</v>
      </c>
      <c r="E146" s="134">
        <v>1200</v>
      </c>
      <c r="F146" s="135">
        <v>0</v>
      </c>
      <c r="G146" s="136">
        <f t="shared" si="14"/>
        <v>0</v>
      </c>
      <c r="H146" s="134">
        <v>16103</v>
      </c>
      <c r="I146" s="136">
        <f t="shared" si="10"/>
        <v>100</v>
      </c>
      <c r="J146" s="134">
        <v>0</v>
      </c>
      <c r="K146" s="136">
        <f t="shared" si="11"/>
        <v>0</v>
      </c>
      <c r="L146" s="134">
        <v>0</v>
      </c>
      <c r="M146" s="71">
        <f t="shared" si="12"/>
        <v>0</v>
      </c>
      <c r="N146" s="68">
        <v>0</v>
      </c>
      <c r="O146" s="71">
        <f t="shared" si="13"/>
        <v>0</v>
      </c>
      <c r="P146" s="68">
        <f t="shared" si="15"/>
        <v>16103</v>
      </c>
      <c r="Q146" s="68">
        <v>0</v>
      </c>
    </row>
    <row r="147" spans="1:17" s="11" customFormat="1" ht="11.25" customHeight="1">
      <c r="A147" s="90"/>
      <c r="B147" s="15">
        <v>133</v>
      </c>
      <c r="C147" s="15" t="s">
        <v>111</v>
      </c>
      <c r="D147" s="137" t="s">
        <v>263</v>
      </c>
      <c r="E147" s="138">
        <v>1540</v>
      </c>
      <c r="F147" s="73">
        <v>0</v>
      </c>
      <c r="G147" s="139">
        <f t="shared" si="14"/>
        <v>0</v>
      </c>
      <c r="H147" s="138">
        <v>0</v>
      </c>
      <c r="I147" s="139">
        <f t="shared" si="10"/>
        <v>0</v>
      </c>
      <c r="J147" s="138">
        <v>506614</v>
      </c>
      <c r="K147" s="139">
        <f t="shared" si="11"/>
        <v>100</v>
      </c>
      <c r="L147" s="138">
        <v>0</v>
      </c>
      <c r="M147" s="55">
        <f t="shared" si="12"/>
        <v>0</v>
      </c>
      <c r="N147" s="15">
        <v>0</v>
      </c>
      <c r="O147" s="55">
        <f t="shared" si="13"/>
        <v>0</v>
      </c>
      <c r="P147" s="15">
        <f t="shared" si="15"/>
        <v>506614</v>
      </c>
      <c r="Q147" s="15">
        <v>0</v>
      </c>
    </row>
    <row r="148" spans="1:17" s="11" customFormat="1" ht="11.25" customHeight="1">
      <c r="A148" s="90"/>
      <c r="B148" s="75">
        <v>134</v>
      </c>
      <c r="C148" s="15" t="s">
        <v>207</v>
      </c>
      <c r="D148" s="137" t="s">
        <v>263</v>
      </c>
      <c r="E148" s="138">
        <v>1600</v>
      </c>
      <c r="F148" s="73">
        <v>0</v>
      </c>
      <c r="G148" s="139">
        <f t="shared" si="14"/>
        <v>0</v>
      </c>
      <c r="H148" s="138">
        <v>0</v>
      </c>
      <c r="I148" s="139">
        <f t="shared" si="10"/>
        <v>0</v>
      </c>
      <c r="J148" s="138">
        <v>114975</v>
      </c>
      <c r="K148" s="139">
        <f t="shared" si="11"/>
        <v>100</v>
      </c>
      <c r="L148" s="138">
        <v>0</v>
      </c>
      <c r="M148" s="55">
        <f t="shared" si="12"/>
        <v>0</v>
      </c>
      <c r="N148" s="15">
        <v>0</v>
      </c>
      <c r="O148" s="55">
        <f t="shared" si="13"/>
        <v>0</v>
      </c>
      <c r="P148" s="15">
        <f t="shared" si="15"/>
        <v>114975</v>
      </c>
      <c r="Q148" s="15">
        <v>0</v>
      </c>
    </row>
    <row r="149" spans="1:17" s="11" customFormat="1" ht="11.25" customHeight="1">
      <c r="A149" s="90"/>
      <c r="B149" s="14">
        <v>135</v>
      </c>
      <c r="C149" s="67" t="s">
        <v>112</v>
      </c>
      <c r="D149" s="93" t="s">
        <v>263</v>
      </c>
      <c r="E149" s="94">
        <v>1990</v>
      </c>
      <c r="F149" s="95">
        <v>0</v>
      </c>
      <c r="G149" s="96">
        <f t="shared" si="14"/>
        <v>0</v>
      </c>
      <c r="H149" s="94">
        <v>0</v>
      </c>
      <c r="I149" s="96">
        <f t="shared" si="10"/>
        <v>0</v>
      </c>
      <c r="J149" s="94">
        <v>136510</v>
      </c>
      <c r="K149" s="96">
        <f t="shared" si="11"/>
        <v>100</v>
      </c>
      <c r="L149" s="94">
        <v>0</v>
      </c>
      <c r="M149" s="51">
        <f t="shared" si="12"/>
        <v>0</v>
      </c>
      <c r="N149" s="10">
        <v>0</v>
      </c>
      <c r="O149" s="51">
        <f t="shared" si="13"/>
        <v>0</v>
      </c>
      <c r="P149" s="10">
        <f t="shared" si="15"/>
        <v>136510</v>
      </c>
      <c r="Q149" s="10">
        <v>0</v>
      </c>
    </row>
    <row r="150" spans="1:17" s="11" customFormat="1" ht="11.25" customHeight="1">
      <c r="A150" s="90"/>
      <c r="B150" s="27">
        <v>136</v>
      </c>
      <c r="C150" s="12" t="s">
        <v>113</v>
      </c>
      <c r="D150" s="118" t="s">
        <v>263</v>
      </c>
      <c r="E150" s="119">
        <v>1990</v>
      </c>
      <c r="F150" s="120">
        <v>10950</v>
      </c>
      <c r="G150" s="121">
        <f t="shared" si="14"/>
        <v>100</v>
      </c>
      <c r="H150" s="119">
        <v>0</v>
      </c>
      <c r="I150" s="121">
        <f t="shared" si="10"/>
        <v>0</v>
      </c>
      <c r="J150" s="119">
        <v>0</v>
      </c>
      <c r="K150" s="121">
        <f t="shared" si="11"/>
        <v>0</v>
      </c>
      <c r="L150" s="119">
        <v>0</v>
      </c>
      <c r="M150" s="54">
        <f t="shared" si="12"/>
        <v>0</v>
      </c>
      <c r="N150" s="14">
        <v>0</v>
      </c>
      <c r="O150" s="54">
        <f t="shared" si="13"/>
        <v>0</v>
      </c>
      <c r="P150" s="14">
        <f t="shared" si="15"/>
        <v>10950</v>
      </c>
      <c r="Q150" s="14">
        <v>0</v>
      </c>
    </row>
    <row r="151" spans="1:17" s="11" customFormat="1" ht="11.25" customHeight="1">
      <c r="A151" s="90"/>
      <c r="B151" s="12">
        <v>137</v>
      </c>
      <c r="C151" s="12" t="s">
        <v>273</v>
      </c>
      <c r="D151" s="113" t="s">
        <v>263</v>
      </c>
      <c r="E151" s="114">
        <v>1990</v>
      </c>
      <c r="F151" s="115">
        <v>7665</v>
      </c>
      <c r="G151" s="116">
        <f t="shared" si="14"/>
        <v>100</v>
      </c>
      <c r="H151" s="114">
        <v>0</v>
      </c>
      <c r="I151" s="116">
        <f t="shared" si="10"/>
        <v>0</v>
      </c>
      <c r="J151" s="114">
        <v>0</v>
      </c>
      <c r="K151" s="116">
        <f t="shared" si="11"/>
        <v>0</v>
      </c>
      <c r="L151" s="114">
        <v>0</v>
      </c>
      <c r="M151" s="52">
        <f t="shared" si="12"/>
        <v>0</v>
      </c>
      <c r="N151" s="12">
        <v>0</v>
      </c>
      <c r="O151" s="52">
        <f t="shared" si="13"/>
        <v>0</v>
      </c>
      <c r="P151" s="12">
        <f t="shared" si="15"/>
        <v>7665</v>
      </c>
      <c r="Q151" s="12">
        <v>0</v>
      </c>
    </row>
    <row r="152" spans="1:17" s="11" customFormat="1" ht="11.25" customHeight="1">
      <c r="A152" s="90"/>
      <c r="B152" s="74">
        <v>138</v>
      </c>
      <c r="C152" s="13" t="s">
        <v>114</v>
      </c>
      <c r="D152" s="128" t="s">
        <v>263</v>
      </c>
      <c r="E152" s="129">
        <v>1990</v>
      </c>
      <c r="F152" s="130">
        <v>9490</v>
      </c>
      <c r="G152" s="131">
        <f t="shared" si="14"/>
        <v>100</v>
      </c>
      <c r="H152" s="129">
        <v>0</v>
      </c>
      <c r="I152" s="131">
        <f t="shared" si="10"/>
        <v>0</v>
      </c>
      <c r="J152" s="129">
        <v>0</v>
      </c>
      <c r="K152" s="131">
        <f t="shared" si="11"/>
        <v>0</v>
      </c>
      <c r="L152" s="129">
        <v>0</v>
      </c>
      <c r="M152" s="69">
        <f t="shared" si="12"/>
        <v>0</v>
      </c>
      <c r="N152" s="66">
        <v>0</v>
      </c>
      <c r="O152" s="69">
        <f t="shared" si="13"/>
        <v>0</v>
      </c>
      <c r="P152" s="66">
        <f t="shared" si="15"/>
        <v>9490</v>
      </c>
      <c r="Q152" s="66">
        <v>0</v>
      </c>
    </row>
    <row r="153" spans="1:17" s="11" customFormat="1" ht="11.25" customHeight="1">
      <c r="A153" s="90"/>
      <c r="B153" s="15">
        <v>139</v>
      </c>
      <c r="C153" s="15" t="s">
        <v>293</v>
      </c>
      <c r="D153" s="137" t="s">
        <v>263</v>
      </c>
      <c r="E153" s="138">
        <v>1800</v>
      </c>
      <c r="F153" s="73">
        <v>0</v>
      </c>
      <c r="G153" s="139">
        <f t="shared" si="14"/>
        <v>0</v>
      </c>
      <c r="H153" s="138">
        <v>160700</v>
      </c>
      <c r="I153" s="139">
        <f t="shared" si="10"/>
        <v>100</v>
      </c>
      <c r="J153" s="138">
        <v>0</v>
      </c>
      <c r="K153" s="139">
        <f t="shared" si="11"/>
        <v>0</v>
      </c>
      <c r="L153" s="138">
        <v>0</v>
      </c>
      <c r="M153" s="55">
        <f t="shared" si="12"/>
        <v>0</v>
      </c>
      <c r="N153" s="15">
        <v>0</v>
      </c>
      <c r="O153" s="55">
        <f t="shared" si="13"/>
        <v>0</v>
      </c>
      <c r="P153" s="15">
        <f t="shared" si="15"/>
        <v>160700</v>
      </c>
      <c r="Q153" s="15">
        <v>0</v>
      </c>
    </row>
    <row r="154" spans="1:17" s="11" customFormat="1" ht="11.25" customHeight="1">
      <c r="A154" s="90"/>
      <c r="B154" s="10">
        <v>140</v>
      </c>
      <c r="C154" s="68" t="s">
        <v>115</v>
      </c>
      <c r="D154" s="118" t="s">
        <v>263</v>
      </c>
      <c r="E154" s="119">
        <v>1820</v>
      </c>
      <c r="F154" s="120">
        <v>379795</v>
      </c>
      <c r="G154" s="121">
        <f t="shared" si="14"/>
        <v>100</v>
      </c>
      <c r="H154" s="119">
        <v>0</v>
      </c>
      <c r="I154" s="121">
        <f t="shared" si="10"/>
        <v>0</v>
      </c>
      <c r="J154" s="119">
        <v>0</v>
      </c>
      <c r="K154" s="121">
        <f t="shared" si="11"/>
        <v>0</v>
      </c>
      <c r="L154" s="119">
        <v>0</v>
      </c>
      <c r="M154" s="54">
        <f t="shared" si="12"/>
        <v>0</v>
      </c>
      <c r="N154" s="14">
        <v>0</v>
      </c>
      <c r="O154" s="54">
        <f t="shared" si="13"/>
        <v>0</v>
      </c>
      <c r="P154" s="14">
        <f t="shared" si="15"/>
        <v>379795</v>
      </c>
      <c r="Q154" s="14">
        <v>0</v>
      </c>
    </row>
    <row r="155" spans="1:17" s="11" customFormat="1" ht="11.25" customHeight="1">
      <c r="A155" s="90"/>
      <c r="B155" s="27">
        <v>141</v>
      </c>
      <c r="C155" s="12" t="s">
        <v>116</v>
      </c>
      <c r="D155" s="118" t="s">
        <v>263</v>
      </c>
      <c r="E155" s="119">
        <v>1820</v>
      </c>
      <c r="F155" s="120">
        <v>0</v>
      </c>
      <c r="G155" s="121">
        <f t="shared" si="14"/>
        <v>0</v>
      </c>
      <c r="H155" s="119">
        <v>0</v>
      </c>
      <c r="I155" s="121">
        <f t="shared" si="10"/>
        <v>0</v>
      </c>
      <c r="J155" s="119">
        <v>214433</v>
      </c>
      <c r="K155" s="121">
        <f t="shared" si="11"/>
        <v>100</v>
      </c>
      <c r="L155" s="119">
        <v>0</v>
      </c>
      <c r="M155" s="54">
        <f t="shared" si="12"/>
        <v>0</v>
      </c>
      <c r="N155" s="14">
        <v>0</v>
      </c>
      <c r="O155" s="54">
        <f t="shared" si="13"/>
        <v>0</v>
      </c>
      <c r="P155" s="14">
        <f t="shared" si="15"/>
        <v>214433</v>
      </c>
      <c r="Q155" s="14">
        <v>0</v>
      </c>
    </row>
    <row r="156" spans="1:17" s="11" customFormat="1" ht="11.25" customHeight="1">
      <c r="A156" s="90"/>
      <c r="B156" s="13">
        <v>142</v>
      </c>
      <c r="C156" s="13" t="s">
        <v>97</v>
      </c>
      <c r="D156" s="113" t="s">
        <v>263</v>
      </c>
      <c r="E156" s="114">
        <v>1820</v>
      </c>
      <c r="F156" s="115">
        <v>38335</v>
      </c>
      <c r="G156" s="116">
        <f t="shared" si="14"/>
        <v>100</v>
      </c>
      <c r="H156" s="114">
        <v>0</v>
      </c>
      <c r="I156" s="116">
        <f t="shared" si="10"/>
        <v>0</v>
      </c>
      <c r="J156" s="114">
        <v>0</v>
      </c>
      <c r="K156" s="116">
        <f t="shared" si="11"/>
        <v>0</v>
      </c>
      <c r="L156" s="114">
        <v>0</v>
      </c>
      <c r="M156" s="52">
        <f t="shared" si="12"/>
        <v>0</v>
      </c>
      <c r="N156" s="12">
        <v>0</v>
      </c>
      <c r="O156" s="52">
        <f t="shared" si="13"/>
        <v>0</v>
      </c>
      <c r="P156" s="12">
        <f t="shared" si="15"/>
        <v>38335</v>
      </c>
      <c r="Q156" s="12">
        <v>0</v>
      </c>
    </row>
    <row r="157" spans="1:17" s="11" customFormat="1" ht="11.25" customHeight="1">
      <c r="A157" s="90"/>
      <c r="B157" s="76">
        <v>143</v>
      </c>
      <c r="C157" s="68" t="s">
        <v>0</v>
      </c>
      <c r="D157" s="93" t="s">
        <v>263</v>
      </c>
      <c r="E157" s="94">
        <v>1700</v>
      </c>
      <c r="F157" s="95">
        <v>490978</v>
      </c>
      <c r="G157" s="96">
        <f t="shared" si="14"/>
        <v>100</v>
      </c>
      <c r="H157" s="94">
        <v>0</v>
      </c>
      <c r="I157" s="96">
        <f t="shared" si="10"/>
        <v>0</v>
      </c>
      <c r="J157" s="94">
        <v>0</v>
      </c>
      <c r="K157" s="96">
        <f t="shared" si="11"/>
        <v>0</v>
      </c>
      <c r="L157" s="94">
        <v>0</v>
      </c>
      <c r="M157" s="51">
        <f t="shared" si="12"/>
        <v>0</v>
      </c>
      <c r="N157" s="10">
        <v>0</v>
      </c>
      <c r="O157" s="51">
        <f t="shared" si="13"/>
        <v>0</v>
      </c>
      <c r="P157" s="10">
        <f t="shared" si="15"/>
        <v>490978</v>
      </c>
      <c r="Q157" s="10">
        <v>0</v>
      </c>
    </row>
    <row r="158" spans="1:17" s="11" customFormat="1" ht="11.25" customHeight="1">
      <c r="A158" s="90"/>
      <c r="B158" s="12">
        <v>144</v>
      </c>
      <c r="C158" s="12" t="s">
        <v>116</v>
      </c>
      <c r="D158" s="118" t="s">
        <v>263</v>
      </c>
      <c r="E158" s="119">
        <v>1700</v>
      </c>
      <c r="F158" s="120">
        <v>225027</v>
      </c>
      <c r="G158" s="121">
        <f t="shared" si="14"/>
        <v>100</v>
      </c>
      <c r="H158" s="119">
        <v>0</v>
      </c>
      <c r="I158" s="121">
        <f t="shared" si="10"/>
        <v>0</v>
      </c>
      <c r="J158" s="119">
        <v>0</v>
      </c>
      <c r="K158" s="121">
        <f t="shared" si="11"/>
        <v>0</v>
      </c>
      <c r="L158" s="119">
        <v>0</v>
      </c>
      <c r="M158" s="54">
        <f t="shared" si="12"/>
        <v>0</v>
      </c>
      <c r="N158" s="14">
        <v>0</v>
      </c>
      <c r="O158" s="54">
        <f t="shared" si="13"/>
        <v>0</v>
      </c>
      <c r="P158" s="14">
        <f t="shared" si="15"/>
        <v>225027</v>
      </c>
      <c r="Q158" s="14">
        <v>0</v>
      </c>
    </row>
    <row r="159" spans="1:17" s="11" customFormat="1" ht="11.25" customHeight="1">
      <c r="A159" s="90"/>
      <c r="B159" s="80">
        <v>145</v>
      </c>
      <c r="C159" s="13" t="s">
        <v>117</v>
      </c>
      <c r="D159" s="113" t="s">
        <v>263</v>
      </c>
      <c r="E159" s="114">
        <v>1700</v>
      </c>
      <c r="F159" s="115">
        <v>9986</v>
      </c>
      <c r="G159" s="116">
        <f t="shared" si="14"/>
        <v>19.2</v>
      </c>
      <c r="H159" s="114">
        <v>0</v>
      </c>
      <c r="I159" s="116">
        <f t="shared" si="10"/>
        <v>0</v>
      </c>
      <c r="J159" s="114">
        <v>42123</v>
      </c>
      <c r="K159" s="116">
        <f t="shared" si="11"/>
        <v>80.8</v>
      </c>
      <c r="L159" s="114">
        <v>0</v>
      </c>
      <c r="M159" s="52">
        <f t="shared" si="12"/>
        <v>0</v>
      </c>
      <c r="N159" s="12">
        <v>0</v>
      </c>
      <c r="O159" s="52">
        <f t="shared" si="13"/>
        <v>0</v>
      </c>
      <c r="P159" s="12">
        <f t="shared" si="15"/>
        <v>52109</v>
      </c>
      <c r="Q159" s="12">
        <v>0</v>
      </c>
    </row>
    <row r="160" spans="1:17" s="11" customFormat="1" ht="11.25" customHeight="1">
      <c r="A160" s="90"/>
      <c r="B160" s="14">
        <v>146</v>
      </c>
      <c r="C160" s="68" t="s">
        <v>118</v>
      </c>
      <c r="D160" s="93" t="s">
        <v>263</v>
      </c>
      <c r="E160" s="94">
        <v>1883</v>
      </c>
      <c r="F160" s="95">
        <v>63358</v>
      </c>
      <c r="G160" s="96">
        <f t="shared" si="14"/>
        <v>90.6</v>
      </c>
      <c r="H160" s="94">
        <v>6604</v>
      </c>
      <c r="I160" s="96">
        <f t="shared" si="10"/>
        <v>9.4</v>
      </c>
      <c r="J160" s="94">
        <v>0</v>
      </c>
      <c r="K160" s="96">
        <f t="shared" si="11"/>
        <v>0</v>
      </c>
      <c r="L160" s="94">
        <v>0</v>
      </c>
      <c r="M160" s="51">
        <f t="shared" si="12"/>
        <v>0</v>
      </c>
      <c r="N160" s="10">
        <v>0</v>
      </c>
      <c r="O160" s="51">
        <f t="shared" si="13"/>
        <v>0</v>
      </c>
      <c r="P160" s="10">
        <f t="shared" si="15"/>
        <v>69962</v>
      </c>
      <c r="Q160" s="10">
        <v>0</v>
      </c>
    </row>
    <row r="161" spans="1:17" s="11" customFormat="1" ht="11.25" customHeight="1" thickBot="1">
      <c r="A161" s="90"/>
      <c r="B161" s="27">
        <v>147</v>
      </c>
      <c r="C161" s="12" t="s">
        <v>119</v>
      </c>
      <c r="D161" s="118" t="s">
        <v>263</v>
      </c>
      <c r="E161" s="119">
        <v>1883</v>
      </c>
      <c r="F161" s="120">
        <v>19753</v>
      </c>
      <c r="G161" s="121">
        <f t="shared" si="14"/>
        <v>71</v>
      </c>
      <c r="H161" s="119">
        <v>8087</v>
      </c>
      <c r="I161" s="121">
        <f t="shared" si="10"/>
        <v>29</v>
      </c>
      <c r="J161" s="119">
        <v>0</v>
      </c>
      <c r="K161" s="121">
        <f t="shared" si="11"/>
        <v>0</v>
      </c>
      <c r="L161" s="119">
        <v>0</v>
      </c>
      <c r="M161" s="54">
        <f t="shared" si="12"/>
        <v>0</v>
      </c>
      <c r="N161" s="14">
        <v>0</v>
      </c>
      <c r="O161" s="54">
        <f t="shared" si="13"/>
        <v>0</v>
      </c>
      <c r="P161" s="14">
        <f t="shared" si="15"/>
        <v>27840</v>
      </c>
      <c r="Q161" s="14">
        <v>0</v>
      </c>
    </row>
    <row r="162" spans="1:17" s="11" customFormat="1" ht="11.25" customHeight="1" thickTop="1">
      <c r="A162" s="90"/>
      <c r="B162" s="17"/>
      <c r="C162" s="18" t="s">
        <v>175</v>
      </c>
      <c r="D162" s="42" t="s">
        <v>266</v>
      </c>
      <c r="E162" s="63">
        <f>AVERAGE(E129:E161)</f>
        <v>1593.878787878788</v>
      </c>
      <c r="F162" s="19">
        <f>SUM(F129:F161)</f>
        <v>1560077</v>
      </c>
      <c r="G162" s="45">
        <f t="shared" si="14"/>
        <v>26.7</v>
      </c>
      <c r="H162" s="19">
        <f>SUM(H129:H161)</f>
        <v>980720</v>
      </c>
      <c r="I162" s="45">
        <f t="shared" si="10"/>
        <v>16.8</v>
      </c>
      <c r="J162" s="19">
        <f>SUM(J129:J161)</f>
        <v>3202962</v>
      </c>
      <c r="K162" s="45">
        <f t="shared" si="11"/>
        <v>54.7</v>
      </c>
      <c r="L162" s="19">
        <f>SUM(L129:L161)</f>
        <v>109749</v>
      </c>
      <c r="M162" s="45">
        <f t="shared" si="12"/>
        <v>1.9</v>
      </c>
      <c r="N162" s="19">
        <f>SUM(N129:N161)</f>
        <v>0</v>
      </c>
      <c r="O162" s="45">
        <f t="shared" si="13"/>
        <v>0</v>
      </c>
      <c r="P162" s="19">
        <f>SUM(P129:P161)</f>
        <v>5853508</v>
      </c>
      <c r="Q162" s="19">
        <f>SUM(Q129:Q161)</f>
        <v>0</v>
      </c>
    </row>
    <row r="163" spans="1:17" s="11" customFormat="1" ht="11.25" customHeight="1">
      <c r="A163" s="91"/>
      <c r="B163" s="20"/>
      <c r="C163" s="21"/>
      <c r="D163" s="43"/>
      <c r="E163" s="22"/>
      <c r="F163" s="23"/>
      <c r="G163" s="46"/>
      <c r="H163" s="22"/>
      <c r="I163" s="46"/>
      <c r="J163" s="29"/>
      <c r="K163" s="50"/>
      <c r="L163" s="29"/>
      <c r="M163" s="60"/>
      <c r="N163" s="29"/>
      <c r="O163" s="60"/>
      <c r="P163" s="29"/>
      <c r="Q163" s="29"/>
    </row>
    <row r="164" spans="1:17" s="11" customFormat="1" ht="11.25" customHeight="1">
      <c r="A164" s="88" t="s">
        <v>252</v>
      </c>
      <c r="B164" s="14">
        <v>148</v>
      </c>
      <c r="C164" s="14" t="s">
        <v>208</v>
      </c>
      <c r="D164" s="93" t="s">
        <v>264</v>
      </c>
      <c r="E164" s="94">
        <v>1690</v>
      </c>
      <c r="F164" s="95">
        <v>67667</v>
      </c>
      <c r="G164" s="96">
        <f t="shared" si="14"/>
        <v>10.4</v>
      </c>
      <c r="H164" s="94">
        <v>0</v>
      </c>
      <c r="I164" s="96">
        <f t="shared" si="10"/>
        <v>0</v>
      </c>
      <c r="J164" s="94">
        <v>0</v>
      </c>
      <c r="K164" s="96">
        <f t="shared" si="11"/>
        <v>0</v>
      </c>
      <c r="L164" s="94">
        <v>581030</v>
      </c>
      <c r="M164" s="51">
        <f t="shared" si="12"/>
        <v>89.6</v>
      </c>
      <c r="N164" s="10">
        <v>0</v>
      </c>
      <c r="O164" s="51">
        <f t="shared" si="13"/>
        <v>0</v>
      </c>
      <c r="P164" s="10">
        <f t="shared" si="15"/>
        <v>648697</v>
      </c>
      <c r="Q164" s="10">
        <v>0</v>
      </c>
    </row>
    <row r="165" spans="1:17" s="11" customFormat="1" ht="11.25" customHeight="1">
      <c r="A165" s="86"/>
      <c r="B165" s="13">
        <v>149</v>
      </c>
      <c r="C165" s="13" t="s">
        <v>96</v>
      </c>
      <c r="D165" s="98" t="s">
        <v>264</v>
      </c>
      <c r="E165" s="99">
        <v>1690</v>
      </c>
      <c r="F165" s="100">
        <v>0</v>
      </c>
      <c r="G165" s="101">
        <f t="shared" si="14"/>
        <v>0</v>
      </c>
      <c r="H165" s="99">
        <v>0</v>
      </c>
      <c r="I165" s="101">
        <f t="shared" si="10"/>
        <v>0</v>
      </c>
      <c r="J165" s="99">
        <v>0</v>
      </c>
      <c r="K165" s="101">
        <f t="shared" si="11"/>
        <v>0</v>
      </c>
      <c r="L165" s="99">
        <v>96394</v>
      </c>
      <c r="M165" s="53">
        <f t="shared" si="12"/>
        <v>100</v>
      </c>
      <c r="N165" s="13">
        <v>0</v>
      </c>
      <c r="O165" s="53">
        <f t="shared" si="13"/>
        <v>0</v>
      </c>
      <c r="P165" s="13">
        <f t="shared" si="15"/>
        <v>96394</v>
      </c>
      <c r="Q165" s="13">
        <v>0</v>
      </c>
    </row>
    <row r="166" spans="1:17" s="11" customFormat="1" ht="11.25" customHeight="1">
      <c r="A166" s="86"/>
      <c r="B166" s="14">
        <v>150</v>
      </c>
      <c r="C166" s="28" t="s">
        <v>209</v>
      </c>
      <c r="D166" s="103" t="s">
        <v>263</v>
      </c>
      <c r="E166" s="104">
        <v>1750</v>
      </c>
      <c r="F166" s="105">
        <v>141993</v>
      </c>
      <c r="G166" s="106">
        <f t="shared" si="14"/>
        <v>55.3</v>
      </c>
      <c r="H166" s="104">
        <v>0</v>
      </c>
      <c r="I166" s="106">
        <f t="shared" si="10"/>
        <v>0</v>
      </c>
      <c r="J166" s="104">
        <v>114990</v>
      </c>
      <c r="K166" s="106">
        <f t="shared" si="11"/>
        <v>44.7</v>
      </c>
      <c r="L166" s="104">
        <v>0</v>
      </c>
      <c r="M166" s="59">
        <f t="shared" si="12"/>
        <v>0</v>
      </c>
      <c r="N166" s="27">
        <v>0</v>
      </c>
      <c r="O166" s="59">
        <f t="shared" si="13"/>
        <v>0</v>
      </c>
      <c r="P166" s="27">
        <f t="shared" si="15"/>
        <v>256983</v>
      </c>
      <c r="Q166" s="27">
        <v>0</v>
      </c>
    </row>
    <row r="167" spans="1:17" s="11" customFormat="1" ht="11.25" customHeight="1">
      <c r="A167" s="86"/>
      <c r="B167" s="12">
        <v>151</v>
      </c>
      <c r="C167" s="31" t="s">
        <v>84</v>
      </c>
      <c r="D167" s="108" t="s">
        <v>263</v>
      </c>
      <c r="E167" s="109">
        <v>1750</v>
      </c>
      <c r="F167" s="110">
        <v>45279</v>
      </c>
      <c r="G167" s="111">
        <f t="shared" si="14"/>
        <v>48.9</v>
      </c>
      <c r="H167" s="109">
        <v>0</v>
      </c>
      <c r="I167" s="111">
        <f t="shared" si="10"/>
        <v>0</v>
      </c>
      <c r="J167" s="109">
        <v>47239</v>
      </c>
      <c r="K167" s="111">
        <f t="shared" si="11"/>
        <v>51.1</v>
      </c>
      <c r="L167" s="109">
        <v>0</v>
      </c>
      <c r="M167" s="61">
        <f t="shared" si="12"/>
        <v>0</v>
      </c>
      <c r="N167" s="30">
        <v>0</v>
      </c>
      <c r="O167" s="61">
        <f t="shared" si="13"/>
        <v>0</v>
      </c>
      <c r="P167" s="30">
        <f t="shared" si="15"/>
        <v>92518</v>
      </c>
      <c r="Q167" s="30">
        <v>0</v>
      </c>
    </row>
    <row r="168" spans="1:17" s="11" customFormat="1" ht="11.25" customHeight="1">
      <c r="A168" s="86"/>
      <c r="B168" s="12">
        <v>152</v>
      </c>
      <c r="C168" s="12" t="s">
        <v>85</v>
      </c>
      <c r="D168" s="113" t="s">
        <v>263</v>
      </c>
      <c r="E168" s="114">
        <v>1750</v>
      </c>
      <c r="F168" s="115">
        <v>0</v>
      </c>
      <c r="G168" s="116">
        <f t="shared" si="14"/>
        <v>0</v>
      </c>
      <c r="H168" s="114">
        <v>0</v>
      </c>
      <c r="I168" s="116">
        <f t="shared" si="10"/>
        <v>0</v>
      </c>
      <c r="J168" s="114">
        <v>137259</v>
      </c>
      <c r="K168" s="116">
        <f t="shared" si="11"/>
        <v>100</v>
      </c>
      <c r="L168" s="114">
        <v>0</v>
      </c>
      <c r="M168" s="52">
        <f t="shared" si="12"/>
        <v>0</v>
      </c>
      <c r="N168" s="12">
        <v>0</v>
      </c>
      <c r="O168" s="52">
        <f t="shared" si="13"/>
        <v>0</v>
      </c>
      <c r="P168" s="12">
        <f t="shared" si="15"/>
        <v>137259</v>
      </c>
      <c r="Q168" s="12">
        <v>0</v>
      </c>
    </row>
    <row r="169" spans="1:17" s="11" customFormat="1" ht="11.25" customHeight="1">
      <c r="A169" s="86"/>
      <c r="B169" s="12">
        <v>153</v>
      </c>
      <c r="C169" s="12" t="s">
        <v>86</v>
      </c>
      <c r="D169" s="113" t="s">
        <v>263</v>
      </c>
      <c r="E169" s="114">
        <v>1750</v>
      </c>
      <c r="F169" s="115">
        <v>79061</v>
      </c>
      <c r="G169" s="116">
        <f t="shared" si="14"/>
        <v>100</v>
      </c>
      <c r="H169" s="114">
        <v>0</v>
      </c>
      <c r="I169" s="116">
        <f t="shared" si="10"/>
        <v>0</v>
      </c>
      <c r="J169" s="114">
        <v>0</v>
      </c>
      <c r="K169" s="116">
        <f t="shared" si="11"/>
        <v>0</v>
      </c>
      <c r="L169" s="114">
        <v>0</v>
      </c>
      <c r="M169" s="52">
        <f t="shared" si="12"/>
        <v>0</v>
      </c>
      <c r="N169" s="12">
        <v>0</v>
      </c>
      <c r="O169" s="52">
        <f t="shared" si="13"/>
        <v>0</v>
      </c>
      <c r="P169" s="12">
        <f t="shared" si="15"/>
        <v>79061</v>
      </c>
      <c r="Q169" s="12">
        <v>0</v>
      </c>
    </row>
    <row r="170" spans="1:17" s="11" customFormat="1" ht="11.25" customHeight="1">
      <c r="A170" s="86"/>
      <c r="B170" s="13">
        <v>154</v>
      </c>
      <c r="C170" s="13" t="s">
        <v>0</v>
      </c>
      <c r="D170" s="98" t="s">
        <v>263</v>
      </c>
      <c r="E170" s="99">
        <v>1750</v>
      </c>
      <c r="F170" s="100">
        <v>43142</v>
      </c>
      <c r="G170" s="101">
        <f t="shared" si="14"/>
        <v>100</v>
      </c>
      <c r="H170" s="99">
        <v>0</v>
      </c>
      <c r="I170" s="101">
        <f t="shared" si="10"/>
        <v>0</v>
      </c>
      <c r="J170" s="99">
        <v>0</v>
      </c>
      <c r="K170" s="101">
        <f t="shared" si="11"/>
        <v>0</v>
      </c>
      <c r="L170" s="99">
        <v>0</v>
      </c>
      <c r="M170" s="53">
        <f t="shared" si="12"/>
        <v>0</v>
      </c>
      <c r="N170" s="13">
        <v>0</v>
      </c>
      <c r="O170" s="53">
        <f t="shared" si="13"/>
        <v>0</v>
      </c>
      <c r="P170" s="13">
        <f t="shared" si="15"/>
        <v>43142</v>
      </c>
      <c r="Q170" s="13">
        <v>0</v>
      </c>
    </row>
    <row r="171" spans="1:17" s="11" customFormat="1" ht="11.25" customHeight="1">
      <c r="A171" s="86"/>
      <c r="B171" s="68">
        <v>155</v>
      </c>
      <c r="C171" s="14" t="s">
        <v>87</v>
      </c>
      <c r="D171" s="93" t="s">
        <v>282</v>
      </c>
      <c r="E171" s="94">
        <v>1890</v>
      </c>
      <c r="F171" s="95">
        <v>0</v>
      </c>
      <c r="G171" s="96">
        <f t="shared" si="14"/>
        <v>0</v>
      </c>
      <c r="H171" s="94">
        <v>0</v>
      </c>
      <c r="I171" s="96">
        <f t="shared" si="10"/>
        <v>0</v>
      </c>
      <c r="J171" s="94">
        <v>155837</v>
      </c>
      <c r="K171" s="96">
        <f t="shared" si="11"/>
        <v>100</v>
      </c>
      <c r="L171" s="94">
        <v>0</v>
      </c>
      <c r="M171" s="51">
        <f t="shared" si="12"/>
        <v>0</v>
      </c>
      <c r="N171" s="10">
        <v>0</v>
      </c>
      <c r="O171" s="51">
        <f t="shared" si="13"/>
        <v>0</v>
      </c>
      <c r="P171" s="10">
        <f t="shared" si="15"/>
        <v>155837</v>
      </c>
      <c r="Q171" s="10">
        <v>0</v>
      </c>
    </row>
    <row r="172" spans="1:17" s="11" customFormat="1" ht="11.25" customHeight="1">
      <c r="A172" s="86"/>
      <c r="B172" s="12">
        <v>156</v>
      </c>
      <c r="C172" s="12" t="s">
        <v>88</v>
      </c>
      <c r="D172" s="118" t="s">
        <v>282</v>
      </c>
      <c r="E172" s="119">
        <v>1890</v>
      </c>
      <c r="F172" s="120">
        <v>84180</v>
      </c>
      <c r="G172" s="121">
        <f t="shared" si="14"/>
        <v>100</v>
      </c>
      <c r="H172" s="119">
        <v>0</v>
      </c>
      <c r="I172" s="121">
        <f t="shared" si="10"/>
        <v>0</v>
      </c>
      <c r="J172" s="119">
        <v>0</v>
      </c>
      <c r="K172" s="121">
        <f t="shared" si="11"/>
        <v>0</v>
      </c>
      <c r="L172" s="119">
        <v>0</v>
      </c>
      <c r="M172" s="54">
        <f t="shared" si="12"/>
        <v>0</v>
      </c>
      <c r="N172" s="14">
        <v>0</v>
      </c>
      <c r="O172" s="54">
        <f t="shared" si="13"/>
        <v>0</v>
      </c>
      <c r="P172" s="14">
        <f t="shared" si="15"/>
        <v>84180</v>
      </c>
      <c r="Q172" s="14">
        <v>0</v>
      </c>
    </row>
    <row r="173" spans="1:17" s="11" customFormat="1" ht="11.25" customHeight="1">
      <c r="A173" s="86"/>
      <c r="B173" s="12">
        <v>157</v>
      </c>
      <c r="C173" s="12" t="s">
        <v>89</v>
      </c>
      <c r="D173" s="113" t="s">
        <v>282</v>
      </c>
      <c r="E173" s="114">
        <v>1890</v>
      </c>
      <c r="F173" s="115">
        <v>17155</v>
      </c>
      <c r="G173" s="116">
        <f t="shared" si="14"/>
        <v>100</v>
      </c>
      <c r="H173" s="114">
        <v>0</v>
      </c>
      <c r="I173" s="116">
        <f t="shared" si="10"/>
        <v>0</v>
      </c>
      <c r="J173" s="114">
        <v>0</v>
      </c>
      <c r="K173" s="116">
        <f t="shared" si="11"/>
        <v>0</v>
      </c>
      <c r="L173" s="114">
        <v>0</v>
      </c>
      <c r="M173" s="52">
        <f t="shared" si="12"/>
        <v>0</v>
      </c>
      <c r="N173" s="12">
        <v>0</v>
      </c>
      <c r="O173" s="52">
        <f t="shared" si="13"/>
        <v>0</v>
      </c>
      <c r="P173" s="12">
        <f t="shared" si="15"/>
        <v>17155</v>
      </c>
      <c r="Q173" s="12">
        <v>0</v>
      </c>
    </row>
    <row r="174" spans="1:17" s="11" customFormat="1" ht="11.25" customHeight="1">
      <c r="A174" s="86"/>
      <c r="B174" s="12">
        <v>158</v>
      </c>
      <c r="C174" s="12" t="s">
        <v>0</v>
      </c>
      <c r="D174" s="113" t="s">
        <v>282</v>
      </c>
      <c r="E174" s="114">
        <v>1890</v>
      </c>
      <c r="F174" s="115">
        <v>28582</v>
      </c>
      <c r="G174" s="116">
        <f t="shared" si="14"/>
        <v>100</v>
      </c>
      <c r="H174" s="114">
        <v>0</v>
      </c>
      <c r="I174" s="116">
        <f t="shared" si="10"/>
        <v>0</v>
      </c>
      <c r="J174" s="114">
        <v>0</v>
      </c>
      <c r="K174" s="116">
        <f t="shared" si="11"/>
        <v>0</v>
      </c>
      <c r="L174" s="114">
        <v>0</v>
      </c>
      <c r="M174" s="52">
        <f t="shared" si="12"/>
        <v>0</v>
      </c>
      <c r="N174" s="12">
        <v>0</v>
      </c>
      <c r="O174" s="52">
        <f t="shared" si="13"/>
        <v>0</v>
      </c>
      <c r="P174" s="12">
        <f t="shared" si="15"/>
        <v>28582</v>
      </c>
      <c r="Q174" s="12">
        <v>0</v>
      </c>
    </row>
    <row r="175" spans="1:17" s="11" customFormat="1" ht="11.25" customHeight="1">
      <c r="A175" s="86"/>
      <c r="B175" s="12">
        <v>159</v>
      </c>
      <c r="C175" s="12" t="s">
        <v>95</v>
      </c>
      <c r="D175" s="113" t="s">
        <v>282</v>
      </c>
      <c r="E175" s="114">
        <v>1890</v>
      </c>
      <c r="F175" s="115">
        <v>0</v>
      </c>
      <c r="G175" s="116">
        <f t="shared" si="14"/>
        <v>0</v>
      </c>
      <c r="H175" s="114">
        <v>20634</v>
      </c>
      <c r="I175" s="116">
        <f t="shared" si="10"/>
        <v>100</v>
      </c>
      <c r="J175" s="114">
        <v>0</v>
      </c>
      <c r="K175" s="116">
        <f t="shared" si="11"/>
        <v>0</v>
      </c>
      <c r="L175" s="114">
        <v>0</v>
      </c>
      <c r="M175" s="52">
        <f t="shared" si="12"/>
        <v>0</v>
      </c>
      <c r="N175" s="12">
        <v>0</v>
      </c>
      <c r="O175" s="52">
        <f t="shared" si="13"/>
        <v>0</v>
      </c>
      <c r="P175" s="12">
        <f t="shared" si="15"/>
        <v>20634</v>
      </c>
      <c r="Q175" s="12">
        <v>0</v>
      </c>
    </row>
    <row r="176" spans="1:17" s="11" customFormat="1" ht="11.25" customHeight="1">
      <c r="A176" s="86"/>
      <c r="B176" s="12">
        <v>160</v>
      </c>
      <c r="C176" s="12" t="s">
        <v>94</v>
      </c>
      <c r="D176" s="113" t="s">
        <v>282</v>
      </c>
      <c r="E176" s="114">
        <v>1890</v>
      </c>
      <c r="F176" s="115">
        <v>0</v>
      </c>
      <c r="G176" s="116">
        <f t="shared" si="14"/>
        <v>0</v>
      </c>
      <c r="H176" s="114">
        <v>0</v>
      </c>
      <c r="I176" s="116">
        <f t="shared" si="10"/>
        <v>0</v>
      </c>
      <c r="J176" s="114">
        <v>145955</v>
      </c>
      <c r="K176" s="116">
        <f t="shared" si="11"/>
        <v>60.5</v>
      </c>
      <c r="L176" s="114">
        <v>95451</v>
      </c>
      <c r="M176" s="52">
        <f t="shared" si="12"/>
        <v>39.5</v>
      </c>
      <c r="N176" s="12">
        <v>0</v>
      </c>
      <c r="O176" s="52">
        <f t="shared" si="13"/>
        <v>0</v>
      </c>
      <c r="P176" s="12">
        <f t="shared" si="15"/>
        <v>241406</v>
      </c>
      <c r="Q176" s="12">
        <v>0</v>
      </c>
    </row>
    <row r="177" spans="1:17" s="11" customFormat="1" ht="11.25" customHeight="1">
      <c r="A177" s="86"/>
      <c r="B177" s="12">
        <v>161</v>
      </c>
      <c r="C177" s="12" t="s">
        <v>90</v>
      </c>
      <c r="D177" s="113" t="s">
        <v>282</v>
      </c>
      <c r="E177" s="114">
        <v>1890</v>
      </c>
      <c r="F177" s="115">
        <v>342009</v>
      </c>
      <c r="G177" s="116">
        <f t="shared" si="14"/>
        <v>100</v>
      </c>
      <c r="H177" s="114">
        <v>0</v>
      </c>
      <c r="I177" s="116">
        <f t="shared" si="10"/>
        <v>0</v>
      </c>
      <c r="J177" s="114">
        <v>0</v>
      </c>
      <c r="K177" s="116">
        <f t="shared" si="11"/>
        <v>0</v>
      </c>
      <c r="L177" s="114">
        <v>0</v>
      </c>
      <c r="M177" s="52">
        <f t="shared" si="12"/>
        <v>0</v>
      </c>
      <c r="N177" s="12">
        <v>0</v>
      </c>
      <c r="O177" s="52">
        <f t="shared" si="13"/>
        <v>0</v>
      </c>
      <c r="P177" s="12">
        <f t="shared" si="15"/>
        <v>342009</v>
      </c>
      <c r="Q177" s="12">
        <v>0</v>
      </c>
    </row>
    <row r="178" spans="1:17" s="11" customFormat="1" ht="11.25" customHeight="1">
      <c r="A178" s="86"/>
      <c r="B178" s="12">
        <v>162</v>
      </c>
      <c r="C178" s="12" t="s">
        <v>92</v>
      </c>
      <c r="D178" s="113" t="s">
        <v>282</v>
      </c>
      <c r="E178" s="114">
        <v>1890</v>
      </c>
      <c r="F178" s="115">
        <v>186150</v>
      </c>
      <c r="G178" s="116">
        <f t="shared" si="14"/>
        <v>100</v>
      </c>
      <c r="H178" s="114">
        <v>0</v>
      </c>
      <c r="I178" s="116">
        <f t="shared" si="10"/>
        <v>0</v>
      </c>
      <c r="J178" s="114">
        <v>0</v>
      </c>
      <c r="K178" s="116">
        <f t="shared" si="11"/>
        <v>0</v>
      </c>
      <c r="L178" s="114">
        <v>0</v>
      </c>
      <c r="M178" s="52">
        <f t="shared" si="12"/>
        <v>0</v>
      </c>
      <c r="N178" s="12">
        <v>0</v>
      </c>
      <c r="O178" s="52">
        <f t="shared" si="13"/>
        <v>0</v>
      </c>
      <c r="P178" s="12">
        <f t="shared" si="15"/>
        <v>186150</v>
      </c>
      <c r="Q178" s="12">
        <v>0</v>
      </c>
    </row>
    <row r="179" spans="1:17" s="11" customFormat="1" ht="11.25" customHeight="1">
      <c r="A179" s="86"/>
      <c r="B179" s="12">
        <v>163</v>
      </c>
      <c r="C179" s="12" t="s">
        <v>91</v>
      </c>
      <c r="D179" s="113" t="s">
        <v>282</v>
      </c>
      <c r="E179" s="114">
        <v>1890</v>
      </c>
      <c r="F179" s="115">
        <v>391602</v>
      </c>
      <c r="G179" s="116">
        <f t="shared" si="14"/>
        <v>100</v>
      </c>
      <c r="H179" s="114">
        <v>0</v>
      </c>
      <c r="I179" s="116">
        <f t="shared" si="10"/>
        <v>0</v>
      </c>
      <c r="J179" s="114">
        <v>0</v>
      </c>
      <c r="K179" s="116">
        <f t="shared" si="11"/>
        <v>0</v>
      </c>
      <c r="L179" s="114">
        <v>0</v>
      </c>
      <c r="M179" s="52">
        <f t="shared" si="12"/>
        <v>0</v>
      </c>
      <c r="N179" s="12">
        <v>0</v>
      </c>
      <c r="O179" s="52">
        <f t="shared" si="13"/>
        <v>0</v>
      </c>
      <c r="P179" s="12">
        <f t="shared" si="15"/>
        <v>391602</v>
      </c>
      <c r="Q179" s="12">
        <v>0</v>
      </c>
    </row>
    <row r="180" spans="1:17" s="11" customFormat="1" ht="11.25" customHeight="1">
      <c r="A180" s="86"/>
      <c r="B180" s="14">
        <v>164</v>
      </c>
      <c r="C180" s="12" t="s">
        <v>93</v>
      </c>
      <c r="D180" s="113" t="s">
        <v>282</v>
      </c>
      <c r="E180" s="114">
        <v>1890</v>
      </c>
      <c r="F180" s="115">
        <v>37083</v>
      </c>
      <c r="G180" s="116">
        <f t="shared" si="14"/>
        <v>100</v>
      </c>
      <c r="H180" s="114">
        <v>0</v>
      </c>
      <c r="I180" s="116">
        <f t="shared" si="10"/>
        <v>0</v>
      </c>
      <c r="J180" s="114">
        <v>0</v>
      </c>
      <c r="K180" s="116">
        <f t="shared" si="11"/>
        <v>0</v>
      </c>
      <c r="L180" s="114">
        <v>0</v>
      </c>
      <c r="M180" s="52">
        <f t="shared" si="12"/>
        <v>0</v>
      </c>
      <c r="N180" s="12">
        <v>0</v>
      </c>
      <c r="O180" s="52">
        <f t="shared" si="13"/>
        <v>0</v>
      </c>
      <c r="P180" s="12">
        <f t="shared" si="15"/>
        <v>37083</v>
      </c>
      <c r="Q180" s="12">
        <v>0</v>
      </c>
    </row>
    <row r="181" spans="1:17" s="11" customFormat="1" ht="11.25" customHeight="1">
      <c r="A181" s="86"/>
      <c r="B181" s="13">
        <v>165</v>
      </c>
      <c r="C181" s="13" t="s">
        <v>210</v>
      </c>
      <c r="D181" s="98" t="s">
        <v>264</v>
      </c>
      <c r="E181" s="99">
        <v>2100</v>
      </c>
      <c r="F181" s="100">
        <v>142928</v>
      </c>
      <c r="G181" s="101">
        <f t="shared" si="14"/>
        <v>100</v>
      </c>
      <c r="H181" s="99">
        <v>0</v>
      </c>
      <c r="I181" s="101">
        <f t="shared" si="10"/>
        <v>0</v>
      </c>
      <c r="J181" s="99">
        <v>0</v>
      </c>
      <c r="K181" s="101">
        <f t="shared" si="11"/>
        <v>0</v>
      </c>
      <c r="L181" s="99">
        <v>0</v>
      </c>
      <c r="M181" s="53">
        <f t="shared" si="12"/>
        <v>0</v>
      </c>
      <c r="N181" s="13">
        <v>0</v>
      </c>
      <c r="O181" s="53">
        <f t="shared" si="13"/>
        <v>0</v>
      </c>
      <c r="P181" s="13">
        <f t="shared" si="15"/>
        <v>142928</v>
      </c>
      <c r="Q181" s="13">
        <v>0</v>
      </c>
    </row>
    <row r="182" spans="1:17" s="11" customFormat="1" ht="11.25" customHeight="1">
      <c r="A182" s="86"/>
      <c r="B182" s="15">
        <v>166</v>
      </c>
      <c r="C182" s="15" t="s">
        <v>211</v>
      </c>
      <c r="D182" s="137" t="s">
        <v>263</v>
      </c>
      <c r="E182" s="138">
        <v>1785</v>
      </c>
      <c r="F182" s="73">
        <v>98550</v>
      </c>
      <c r="G182" s="139">
        <f t="shared" si="14"/>
        <v>17</v>
      </c>
      <c r="H182" s="138">
        <v>226300</v>
      </c>
      <c r="I182" s="139">
        <f aca="true" t="shared" si="16" ref="I182:I239">ROUND(H182/$P182*100,1)</f>
        <v>39</v>
      </c>
      <c r="J182" s="138">
        <v>255500</v>
      </c>
      <c r="K182" s="139">
        <f aca="true" t="shared" si="17" ref="K182:K239">ROUND(J182/$P182*100,1)</f>
        <v>44</v>
      </c>
      <c r="L182" s="138">
        <v>0</v>
      </c>
      <c r="M182" s="55">
        <f aca="true" t="shared" si="18" ref="M182:M239">ROUND(L182/$P182*100,1)</f>
        <v>0</v>
      </c>
      <c r="N182" s="15">
        <v>0</v>
      </c>
      <c r="O182" s="55">
        <f aca="true" t="shared" si="19" ref="O182:O239">ROUND(N182/$P182*100,1)</f>
        <v>0</v>
      </c>
      <c r="P182" s="15">
        <f t="shared" si="15"/>
        <v>580350</v>
      </c>
      <c r="Q182" s="15">
        <v>0</v>
      </c>
    </row>
    <row r="183" spans="1:17" s="11" customFormat="1" ht="11.25" customHeight="1">
      <c r="A183" s="86"/>
      <c r="B183" s="68">
        <v>167</v>
      </c>
      <c r="C183" s="14" t="s">
        <v>80</v>
      </c>
      <c r="D183" s="118" t="s">
        <v>263</v>
      </c>
      <c r="E183" s="119">
        <v>1637</v>
      </c>
      <c r="F183" s="120">
        <v>142700</v>
      </c>
      <c r="G183" s="121">
        <f aca="true" t="shared" si="20" ref="G183:G240">ROUND(F183/$P183*100,1)</f>
        <v>62.6</v>
      </c>
      <c r="H183" s="119">
        <v>0</v>
      </c>
      <c r="I183" s="121">
        <f t="shared" si="16"/>
        <v>0</v>
      </c>
      <c r="J183" s="119">
        <v>85278</v>
      </c>
      <c r="K183" s="121">
        <f t="shared" si="17"/>
        <v>37.4</v>
      </c>
      <c r="L183" s="119">
        <v>0</v>
      </c>
      <c r="M183" s="54">
        <f t="shared" si="18"/>
        <v>0</v>
      </c>
      <c r="N183" s="14">
        <v>0</v>
      </c>
      <c r="O183" s="54">
        <f t="shared" si="19"/>
        <v>0</v>
      </c>
      <c r="P183" s="14">
        <f aca="true" t="shared" si="21" ref="P183:P240">SUM(F183,H183,J183,L183,N183)</f>
        <v>227978</v>
      </c>
      <c r="Q183" s="14">
        <v>0</v>
      </c>
    </row>
    <row r="184" spans="1:17" s="11" customFormat="1" ht="11.25" customHeight="1">
      <c r="A184" s="86"/>
      <c r="B184" s="12">
        <v>168</v>
      </c>
      <c r="C184" s="12" t="s">
        <v>81</v>
      </c>
      <c r="D184" s="113" t="s">
        <v>263</v>
      </c>
      <c r="E184" s="114">
        <v>1637</v>
      </c>
      <c r="F184" s="115">
        <v>23360</v>
      </c>
      <c r="G184" s="116">
        <f t="shared" si="20"/>
        <v>100</v>
      </c>
      <c r="H184" s="114">
        <v>0</v>
      </c>
      <c r="I184" s="116">
        <f t="shared" si="16"/>
        <v>0</v>
      </c>
      <c r="J184" s="114">
        <v>0</v>
      </c>
      <c r="K184" s="116">
        <f t="shared" si="17"/>
        <v>0</v>
      </c>
      <c r="L184" s="114">
        <v>0</v>
      </c>
      <c r="M184" s="52">
        <f t="shared" si="18"/>
        <v>0</v>
      </c>
      <c r="N184" s="12">
        <v>0</v>
      </c>
      <c r="O184" s="52">
        <f t="shared" si="19"/>
        <v>0</v>
      </c>
      <c r="P184" s="12">
        <f t="shared" si="21"/>
        <v>23360</v>
      </c>
      <c r="Q184" s="12">
        <v>0</v>
      </c>
    </row>
    <row r="185" spans="1:17" s="11" customFormat="1" ht="11.25" customHeight="1">
      <c r="A185" s="86"/>
      <c r="B185" s="12">
        <v>169</v>
      </c>
      <c r="C185" s="12" t="s">
        <v>82</v>
      </c>
      <c r="D185" s="113" t="s">
        <v>263</v>
      </c>
      <c r="E185" s="114">
        <v>1637</v>
      </c>
      <c r="F185" s="115">
        <v>6205</v>
      </c>
      <c r="G185" s="116">
        <f t="shared" si="20"/>
        <v>100</v>
      </c>
      <c r="H185" s="114">
        <v>0</v>
      </c>
      <c r="I185" s="116">
        <f t="shared" si="16"/>
        <v>0</v>
      </c>
      <c r="J185" s="114">
        <v>0</v>
      </c>
      <c r="K185" s="116">
        <f t="shared" si="17"/>
        <v>0</v>
      </c>
      <c r="L185" s="114">
        <v>0</v>
      </c>
      <c r="M185" s="52">
        <f t="shared" si="18"/>
        <v>0</v>
      </c>
      <c r="N185" s="12">
        <v>0</v>
      </c>
      <c r="O185" s="52">
        <f t="shared" si="19"/>
        <v>0</v>
      </c>
      <c r="P185" s="12">
        <f t="shared" si="21"/>
        <v>6205</v>
      </c>
      <c r="Q185" s="12">
        <v>0</v>
      </c>
    </row>
    <row r="186" spans="1:17" s="11" customFormat="1" ht="11.25" customHeight="1">
      <c r="A186" s="86"/>
      <c r="B186" s="13">
        <v>170</v>
      </c>
      <c r="C186" s="13" t="s">
        <v>83</v>
      </c>
      <c r="D186" s="98" t="s">
        <v>263</v>
      </c>
      <c r="E186" s="99">
        <v>3066</v>
      </c>
      <c r="F186" s="100">
        <v>383250</v>
      </c>
      <c r="G186" s="101">
        <f t="shared" si="20"/>
        <v>100</v>
      </c>
      <c r="H186" s="99">
        <v>0</v>
      </c>
      <c r="I186" s="101">
        <f t="shared" si="16"/>
        <v>0</v>
      </c>
      <c r="J186" s="99">
        <v>0</v>
      </c>
      <c r="K186" s="101">
        <f t="shared" si="17"/>
        <v>0</v>
      </c>
      <c r="L186" s="99">
        <v>0</v>
      </c>
      <c r="M186" s="53">
        <f t="shared" si="18"/>
        <v>0</v>
      </c>
      <c r="N186" s="13">
        <v>0</v>
      </c>
      <c r="O186" s="53">
        <f t="shared" si="19"/>
        <v>0</v>
      </c>
      <c r="P186" s="13">
        <f t="shared" si="21"/>
        <v>383250</v>
      </c>
      <c r="Q186" s="13">
        <v>0</v>
      </c>
    </row>
    <row r="187" spans="1:17" s="11" customFormat="1" ht="11.25" customHeight="1" thickBot="1">
      <c r="A187" s="86"/>
      <c r="B187" s="41">
        <v>171</v>
      </c>
      <c r="C187" s="14" t="s">
        <v>281</v>
      </c>
      <c r="D187" s="118" t="s">
        <v>282</v>
      </c>
      <c r="E187" s="119">
        <v>1932</v>
      </c>
      <c r="F187" s="120">
        <v>0</v>
      </c>
      <c r="G187" s="121">
        <f t="shared" si="20"/>
        <v>0</v>
      </c>
      <c r="H187" s="119">
        <v>18190</v>
      </c>
      <c r="I187" s="121">
        <f t="shared" si="16"/>
        <v>2.8</v>
      </c>
      <c r="J187" s="119">
        <v>242724</v>
      </c>
      <c r="K187" s="121">
        <f t="shared" si="17"/>
        <v>37.4</v>
      </c>
      <c r="L187" s="119">
        <v>388052</v>
      </c>
      <c r="M187" s="54">
        <f t="shared" si="18"/>
        <v>59.8</v>
      </c>
      <c r="N187" s="14">
        <v>0</v>
      </c>
      <c r="O187" s="54">
        <f t="shared" si="19"/>
        <v>0</v>
      </c>
      <c r="P187" s="14">
        <f t="shared" si="21"/>
        <v>648966</v>
      </c>
      <c r="Q187" s="14">
        <v>0</v>
      </c>
    </row>
    <row r="188" spans="1:17" s="11" customFormat="1" ht="11.25" customHeight="1" thickTop="1">
      <c r="A188" s="86"/>
      <c r="B188" s="17"/>
      <c r="C188" s="18" t="s">
        <v>175</v>
      </c>
      <c r="D188" s="42" t="s">
        <v>266</v>
      </c>
      <c r="E188" s="64">
        <f>AVERAGE(E164:E187)</f>
        <v>1867.6666666666667</v>
      </c>
      <c r="F188" s="25">
        <f>SUM(F164:F187)</f>
        <v>2260896</v>
      </c>
      <c r="G188" s="47">
        <f t="shared" si="20"/>
        <v>46.4</v>
      </c>
      <c r="H188" s="25">
        <f>SUM(H164:H187)</f>
        <v>265124</v>
      </c>
      <c r="I188" s="47">
        <f t="shared" si="16"/>
        <v>5.4</v>
      </c>
      <c r="J188" s="25">
        <f>SUM(J164:J187)</f>
        <v>1184782</v>
      </c>
      <c r="K188" s="47">
        <f t="shared" si="17"/>
        <v>24.3</v>
      </c>
      <c r="L188" s="25">
        <f>SUM(L164:L187)</f>
        <v>1160927</v>
      </c>
      <c r="M188" s="47">
        <f t="shared" si="18"/>
        <v>23.8</v>
      </c>
      <c r="N188" s="25">
        <f>SUM(N164:N187)</f>
        <v>0</v>
      </c>
      <c r="O188" s="47">
        <f t="shared" si="19"/>
        <v>0</v>
      </c>
      <c r="P188" s="25">
        <f>SUM(P164:P187)</f>
        <v>4871729</v>
      </c>
      <c r="Q188" s="25">
        <f>SUM(Q164:Q187)</f>
        <v>0</v>
      </c>
    </row>
    <row r="189" spans="1:17" s="11" customFormat="1" ht="11.25" customHeight="1">
      <c r="A189" s="81" t="s">
        <v>252</v>
      </c>
      <c r="B189" s="20"/>
      <c r="C189" s="21"/>
      <c r="D189" s="43"/>
      <c r="E189" s="22"/>
      <c r="F189" s="23"/>
      <c r="G189" s="46"/>
      <c r="H189" s="22"/>
      <c r="I189" s="46"/>
      <c r="J189" s="29"/>
      <c r="K189" s="50"/>
      <c r="L189" s="29"/>
      <c r="M189" s="60"/>
      <c r="N189" s="29"/>
      <c r="O189" s="60"/>
      <c r="P189" s="29"/>
      <c r="Q189" s="29"/>
    </row>
    <row r="190" spans="1:17" s="11" customFormat="1" ht="11.25" customHeight="1">
      <c r="A190" s="88" t="s">
        <v>268</v>
      </c>
      <c r="B190" s="10">
        <v>172</v>
      </c>
      <c r="C190" s="10" t="s">
        <v>36</v>
      </c>
      <c r="D190" s="93" t="s">
        <v>263</v>
      </c>
      <c r="E190" s="94">
        <v>1500</v>
      </c>
      <c r="F190" s="95">
        <v>0</v>
      </c>
      <c r="G190" s="96">
        <v>0</v>
      </c>
      <c r="H190" s="94">
        <v>0</v>
      </c>
      <c r="I190" s="96">
        <v>0</v>
      </c>
      <c r="J190" s="94">
        <v>0</v>
      </c>
      <c r="K190" s="96">
        <v>0</v>
      </c>
      <c r="L190" s="94">
        <v>0</v>
      </c>
      <c r="M190" s="51">
        <v>0</v>
      </c>
      <c r="N190" s="10">
        <v>0</v>
      </c>
      <c r="O190" s="51">
        <v>0</v>
      </c>
      <c r="P190" s="10">
        <f t="shared" si="21"/>
        <v>0</v>
      </c>
      <c r="Q190" s="10">
        <v>0</v>
      </c>
    </row>
    <row r="191" spans="1:17" s="11" customFormat="1" ht="11.25" customHeight="1">
      <c r="A191" s="86"/>
      <c r="B191" s="66">
        <v>173</v>
      </c>
      <c r="C191" s="12" t="s">
        <v>212</v>
      </c>
      <c r="D191" s="113" t="s">
        <v>263</v>
      </c>
      <c r="E191" s="114">
        <v>1500</v>
      </c>
      <c r="F191" s="115">
        <v>0</v>
      </c>
      <c r="G191" s="116">
        <v>0</v>
      </c>
      <c r="H191" s="114">
        <v>0</v>
      </c>
      <c r="I191" s="116">
        <v>0</v>
      </c>
      <c r="J191" s="114">
        <v>0</v>
      </c>
      <c r="K191" s="116">
        <v>0</v>
      </c>
      <c r="L191" s="114">
        <v>0</v>
      </c>
      <c r="M191" s="52">
        <v>0</v>
      </c>
      <c r="N191" s="12">
        <v>0</v>
      </c>
      <c r="O191" s="52">
        <v>0</v>
      </c>
      <c r="P191" s="12">
        <f t="shared" si="21"/>
        <v>0</v>
      </c>
      <c r="Q191" s="12">
        <v>0</v>
      </c>
    </row>
    <row r="192" spans="1:17" s="11" customFormat="1" ht="11.25" customHeight="1">
      <c r="A192" s="86"/>
      <c r="B192" s="12">
        <v>174</v>
      </c>
      <c r="C192" s="31" t="s">
        <v>37</v>
      </c>
      <c r="D192" s="108" t="s">
        <v>263</v>
      </c>
      <c r="E192" s="109">
        <v>1680</v>
      </c>
      <c r="F192" s="110">
        <v>57829</v>
      </c>
      <c r="G192" s="111">
        <f t="shared" si="20"/>
        <v>18.2</v>
      </c>
      <c r="H192" s="109">
        <v>0</v>
      </c>
      <c r="I192" s="111">
        <f t="shared" si="16"/>
        <v>0</v>
      </c>
      <c r="J192" s="109">
        <v>259914</v>
      </c>
      <c r="K192" s="111">
        <f t="shared" si="17"/>
        <v>81.8</v>
      </c>
      <c r="L192" s="109">
        <v>0</v>
      </c>
      <c r="M192" s="61">
        <f t="shared" si="18"/>
        <v>0</v>
      </c>
      <c r="N192" s="30">
        <v>0</v>
      </c>
      <c r="O192" s="61">
        <f t="shared" si="19"/>
        <v>0</v>
      </c>
      <c r="P192" s="30">
        <f t="shared" si="21"/>
        <v>317743</v>
      </c>
      <c r="Q192" s="30">
        <v>0</v>
      </c>
    </row>
    <row r="193" spans="1:17" s="11" customFormat="1" ht="11.25" customHeight="1">
      <c r="A193" s="86"/>
      <c r="B193" s="12">
        <v>175</v>
      </c>
      <c r="C193" s="31" t="s">
        <v>38</v>
      </c>
      <c r="D193" s="108" t="s">
        <v>263</v>
      </c>
      <c r="E193" s="109">
        <v>1150</v>
      </c>
      <c r="F193" s="110">
        <v>0</v>
      </c>
      <c r="G193" s="111">
        <f t="shared" si="20"/>
        <v>0</v>
      </c>
      <c r="H193" s="109">
        <v>0</v>
      </c>
      <c r="I193" s="111">
        <f t="shared" si="16"/>
        <v>0</v>
      </c>
      <c r="J193" s="109">
        <v>110302</v>
      </c>
      <c r="K193" s="111">
        <f t="shared" si="17"/>
        <v>100</v>
      </c>
      <c r="L193" s="109">
        <v>0</v>
      </c>
      <c r="M193" s="61">
        <f t="shared" si="18"/>
        <v>0</v>
      </c>
      <c r="N193" s="30">
        <v>0</v>
      </c>
      <c r="O193" s="61">
        <f t="shared" si="19"/>
        <v>0</v>
      </c>
      <c r="P193" s="30">
        <f t="shared" si="21"/>
        <v>110302</v>
      </c>
      <c r="Q193" s="30">
        <v>0</v>
      </c>
    </row>
    <row r="194" spans="1:17" s="11" customFormat="1" ht="11.25" customHeight="1">
      <c r="A194" s="86"/>
      <c r="B194" s="12">
        <v>176</v>
      </c>
      <c r="C194" s="12" t="s">
        <v>39</v>
      </c>
      <c r="D194" s="113" t="s">
        <v>263</v>
      </c>
      <c r="E194" s="114">
        <v>1150</v>
      </c>
      <c r="F194" s="115">
        <v>91744</v>
      </c>
      <c r="G194" s="116">
        <f t="shared" si="20"/>
        <v>100</v>
      </c>
      <c r="H194" s="114">
        <v>0</v>
      </c>
      <c r="I194" s="116">
        <f t="shared" si="16"/>
        <v>0</v>
      </c>
      <c r="J194" s="114">
        <v>0</v>
      </c>
      <c r="K194" s="116">
        <f t="shared" si="17"/>
        <v>0</v>
      </c>
      <c r="L194" s="114">
        <v>0</v>
      </c>
      <c r="M194" s="52">
        <f t="shared" si="18"/>
        <v>0</v>
      </c>
      <c r="N194" s="12">
        <v>0</v>
      </c>
      <c r="O194" s="52">
        <f t="shared" si="19"/>
        <v>0</v>
      </c>
      <c r="P194" s="12">
        <f t="shared" si="21"/>
        <v>91744</v>
      </c>
      <c r="Q194" s="12">
        <v>0</v>
      </c>
    </row>
    <row r="195" spans="1:17" s="11" customFormat="1" ht="11.25" customHeight="1">
      <c r="A195" s="86"/>
      <c r="B195" s="12">
        <v>177</v>
      </c>
      <c r="C195" s="12" t="s">
        <v>40</v>
      </c>
      <c r="D195" s="113" t="s">
        <v>263</v>
      </c>
      <c r="E195" s="114">
        <v>1150</v>
      </c>
      <c r="F195" s="115">
        <v>245162</v>
      </c>
      <c r="G195" s="116">
        <f t="shared" si="20"/>
        <v>100</v>
      </c>
      <c r="H195" s="114">
        <v>0</v>
      </c>
      <c r="I195" s="116">
        <f t="shared" si="16"/>
        <v>0</v>
      </c>
      <c r="J195" s="114">
        <v>0</v>
      </c>
      <c r="K195" s="116">
        <f t="shared" si="17"/>
        <v>0</v>
      </c>
      <c r="L195" s="114">
        <v>0</v>
      </c>
      <c r="M195" s="52">
        <f t="shared" si="18"/>
        <v>0</v>
      </c>
      <c r="N195" s="12">
        <v>0</v>
      </c>
      <c r="O195" s="52">
        <f t="shared" si="19"/>
        <v>0</v>
      </c>
      <c r="P195" s="12">
        <f t="shared" si="21"/>
        <v>245162</v>
      </c>
      <c r="Q195" s="12">
        <v>0</v>
      </c>
    </row>
    <row r="196" spans="1:17" s="11" customFormat="1" ht="11.25" customHeight="1">
      <c r="A196" s="86"/>
      <c r="B196" s="12">
        <v>178</v>
      </c>
      <c r="C196" s="66" t="s">
        <v>41</v>
      </c>
      <c r="D196" s="128" t="s">
        <v>263</v>
      </c>
      <c r="E196" s="129">
        <v>1150</v>
      </c>
      <c r="F196" s="130">
        <v>95924</v>
      </c>
      <c r="G196" s="131">
        <f t="shared" si="20"/>
        <v>100</v>
      </c>
      <c r="H196" s="129">
        <v>0</v>
      </c>
      <c r="I196" s="131">
        <f t="shared" si="16"/>
        <v>0</v>
      </c>
      <c r="J196" s="129">
        <v>0</v>
      </c>
      <c r="K196" s="131">
        <f t="shared" si="17"/>
        <v>0</v>
      </c>
      <c r="L196" s="129">
        <v>0</v>
      </c>
      <c r="M196" s="69">
        <f t="shared" si="18"/>
        <v>0</v>
      </c>
      <c r="N196" s="66">
        <v>0</v>
      </c>
      <c r="O196" s="69">
        <f t="shared" si="19"/>
        <v>0</v>
      </c>
      <c r="P196" s="66">
        <f t="shared" si="21"/>
        <v>95924</v>
      </c>
      <c r="Q196" s="66">
        <v>0</v>
      </c>
    </row>
    <row r="197" spans="1:17" s="11" customFormat="1" ht="11.25" customHeight="1">
      <c r="A197" s="86"/>
      <c r="B197" s="12">
        <v>179</v>
      </c>
      <c r="C197" s="13" t="s">
        <v>253</v>
      </c>
      <c r="D197" s="98" t="s">
        <v>265</v>
      </c>
      <c r="E197" s="99">
        <v>2000</v>
      </c>
      <c r="F197" s="100">
        <v>6300</v>
      </c>
      <c r="G197" s="101">
        <f t="shared" si="20"/>
        <v>100</v>
      </c>
      <c r="H197" s="99">
        <v>0</v>
      </c>
      <c r="I197" s="101">
        <f t="shared" si="16"/>
        <v>0</v>
      </c>
      <c r="J197" s="99">
        <v>0</v>
      </c>
      <c r="K197" s="101">
        <f t="shared" si="17"/>
        <v>0</v>
      </c>
      <c r="L197" s="99">
        <v>0</v>
      </c>
      <c r="M197" s="53">
        <f t="shared" si="18"/>
        <v>0</v>
      </c>
      <c r="N197" s="13">
        <v>0</v>
      </c>
      <c r="O197" s="53">
        <f t="shared" si="19"/>
        <v>0</v>
      </c>
      <c r="P197" s="13">
        <f t="shared" si="21"/>
        <v>6300</v>
      </c>
      <c r="Q197" s="13">
        <v>0</v>
      </c>
    </row>
    <row r="198" spans="1:17" s="11" customFormat="1" ht="11.25" customHeight="1">
      <c r="A198" s="86"/>
      <c r="B198" s="15">
        <v>180</v>
      </c>
      <c r="C198" s="68" t="s">
        <v>213</v>
      </c>
      <c r="D198" s="84" t="s">
        <v>263</v>
      </c>
      <c r="E198" s="132">
        <v>1590</v>
      </c>
      <c r="F198" s="81">
        <v>0</v>
      </c>
      <c r="G198" s="133">
        <v>0</v>
      </c>
      <c r="H198" s="132">
        <v>0</v>
      </c>
      <c r="I198" s="133">
        <v>0</v>
      </c>
      <c r="J198" s="132">
        <v>20358</v>
      </c>
      <c r="K198" s="133">
        <v>0</v>
      </c>
      <c r="L198" s="132">
        <v>297132</v>
      </c>
      <c r="M198" s="72">
        <v>0</v>
      </c>
      <c r="N198" s="41">
        <v>0</v>
      </c>
      <c r="O198" s="72">
        <v>0</v>
      </c>
      <c r="P198" s="41">
        <f t="shared" si="21"/>
        <v>317490</v>
      </c>
      <c r="Q198" s="41">
        <v>0</v>
      </c>
    </row>
    <row r="199" spans="1:17" s="11" customFormat="1" ht="11.25" customHeight="1">
      <c r="A199" s="86"/>
      <c r="B199" s="10">
        <v>181</v>
      </c>
      <c r="C199" s="10" t="s">
        <v>274</v>
      </c>
      <c r="D199" s="93" t="s">
        <v>263</v>
      </c>
      <c r="E199" s="94">
        <v>3500</v>
      </c>
      <c r="F199" s="95">
        <v>3235</v>
      </c>
      <c r="G199" s="96">
        <v>0</v>
      </c>
      <c r="H199" s="94">
        <v>0</v>
      </c>
      <c r="I199" s="96">
        <v>0</v>
      </c>
      <c r="J199" s="94">
        <v>0</v>
      </c>
      <c r="K199" s="96">
        <v>0</v>
      </c>
      <c r="L199" s="94">
        <v>0</v>
      </c>
      <c r="M199" s="51">
        <v>0</v>
      </c>
      <c r="N199" s="10">
        <v>0</v>
      </c>
      <c r="O199" s="51">
        <v>0</v>
      </c>
      <c r="P199" s="10">
        <f t="shared" si="21"/>
        <v>3235</v>
      </c>
      <c r="Q199" s="10">
        <v>0</v>
      </c>
    </row>
    <row r="200" spans="1:17" s="11" customFormat="1" ht="11.25" customHeight="1">
      <c r="A200" s="86"/>
      <c r="B200" s="41">
        <v>182</v>
      </c>
      <c r="C200" s="13" t="s">
        <v>214</v>
      </c>
      <c r="D200" s="83" t="s">
        <v>263</v>
      </c>
      <c r="E200" s="134">
        <v>1995</v>
      </c>
      <c r="F200" s="135">
        <v>57325</v>
      </c>
      <c r="G200" s="136">
        <f t="shared" si="20"/>
        <v>100</v>
      </c>
      <c r="H200" s="134">
        <v>0</v>
      </c>
      <c r="I200" s="136">
        <f t="shared" si="16"/>
        <v>0</v>
      </c>
      <c r="J200" s="134">
        <v>0</v>
      </c>
      <c r="K200" s="136">
        <f t="shared" si="17"/>
        <v>0</v>
      </c>
      <c r="L200" s="134">
        <v>0</v>
      </c>
      <c r="M200" s="71">
        <f t="shared" si="18"/>
        <v>0</v>
      </c>
      <c r="N200" s="68">
        <v>0</v>
      </c>
      <c r="O200" s="71">
        <f t="shared" si="19"/>
        <v>0</v>
      </c>
      <c r="P200" s="68">
        <f t="shared" si="21"/>
        <v>57325</v>
      </c>
      <c r="Q200" s="68">
        <v>0</v>
      </c>
    </row>
    <row r="201" spans="1:17" s="11" customFormat="1" ht="11.25" customHeight="1">
      <c r="A201" s="86"/>
      <c r="B201" s="14">
        <v>183</v>
      </c>
      <c r="C201" s="41" t="s">
        <v>42</v>
      </c>
      <c r="D201" s="137" t="s">
        <v>264</v>
      </c>
      <c r="E201" s="138">
        <v>2620</v>
      </c>
      <c r="F201" s="73">
        <v>108000</v>
      </c>
      <c r="G201" s="139">
        <f t="shared" si="20"/>
        <v>29.3</v>
      </c>
      <c r="H201" s="138">
        <v>0</v>
      </c>
      <c r="I201" s="139">
        <f t="shared" si="16"/>
        <v>0</v>
      </c>
      <c r="J201" s="138">
        <v>189000</v>
      </c>
      <c r="K201" s="139">
        <f t="shared" si="17"/>
        <v>51.2</v>
      </c>
      <c r="L201" s="138">
        <v>72000</v>
      </c>
      <c r="M201" s="55">
        <f t="shared" si="18"/>
        <v>19.5</v>
      </c>
      <c r="N201" s="15">
        <v>0</v>
      </c>
      <c r="O201" s="55">
        <f t="shared" si="19"/>
        <v>0</v>
      </c>
      <c r="P201" s="15">
        <f t="shared" si="21"/>
        <v>369000</v>
      </c>
      <c r="Q201" s="15">
        <v>0</v>
      </c>
    </row>
    <row r="202" spans="1:17" s="11" customFormat="1" ht="11.25" customHeight="1">
      <c r="A202" s="86"/>
      <c r="B202" s="10">
        <v>184</v>
      </c>
      <c r="C202" s="67" t="s">
        <v>43</v>
      </c>
      <c r="D202" s="93" t="s">
        <v>263</v>
      </c>
      <c r="E202" s="94">
        <v>2000</v>
      </c>
      <c r="F202" s="95">
        <v>0</v>
      </c>
      <c r="G202" s="96">
        <v>0</v>
      </c>
      <c r="H202" s="94">
        <v>0</v>
      </c>
      <c r="I202" s="96">
        <v>0</v>
      </c>
      <c r="J202" s="94">
        <v>0</v>
      </c>
      <c r="K202" s="96">
        <v>0</v>
      </c>
      <c r="L202" s="94">
        <v>0</v>
      </c>
      <c r="M202" s="51">
        <v>0</v>
      </c>
      <c r="N202" s="10">
        <v>0</v>
      </c>
      <c r="O202" s="51">
        <v>0</v>
      </c>
      <c r="P202" s="10">
        <f t="shared" si="21"/>
        <v>0</v>
      </c>
      <c r="Q202" s="10">
        <v>0</v>
      </c>
    </row>
    <row r="203" spans="1:17" s="11" customFormat="1" ht="11.25" customHeight="1">
      <c r="A203" s="86"/>
      <c r="B203" s="12">
        <v>185</v>
      </c>
      <c r="C203" s="13" t="s">
        <v>0</v>
      </c>
      <c r="D203" s="84" t="s">
        <v>263</v>
      </c>
      <c r="E203" s="132">
        <v>1800</v>
      </c>
      <c r="F203" s="81">
        <v>0</v>
      </c>
      <c r="G203" s="133">
        <v>0</v>
      </c>
      <c r="H203" s="132">
        <v>0</v>
      </c>
      <c r="I203" s="133">
        <v>0</v>
      </c>
      <c r="J203" s="132">
        <v>0</v>
      </c>
      <c r="K203" s="133">
        <v>0</v>
      </c>
      <c r="L203" s="132">
        <v>0</v>
      </c>
      <c r="M203" s="72">
        <v>0</v>
      </c>
      <c r="N203" s="41">
        <v>0</v>
      </c>
      <c r="O203" s="72">
        <v>0</v>
      </c>
      <c r="P203" s="41">
        <f t="shared" si="21"/>
        <v>0</v>
      </c>
      <c r="Q203" s="41">
        <v>0</v>
      </c>
    </row>
    <row r="204" spans="1:17" s="11" customFormat="1" ht="11.25" customHeight="1">
      <c r="A204" s="86"/>
      <c r="B204" s="15">
        <v>186</v>
      </c>
      <c r="C204" s="15" t="s">
        <v>173</v>
      </c>
      <c r="D204" s="137" t="s">
        <v>282</v>
      </c>
      <c r="E204" s="138">
        <v>2698</v>
      </c>
      <c r="F204" s="73">
        <v>0</v>
      </c>
      <c r="G204" s="139">
        <f t="shared" si="20"/>
        <v>0</v>
      </c>
      <c r="H204" s="138">
        <v>0</v>
      </c>
      <c r="I204" s="139">
        <f t="shared" si="16"/>
        <v>0</v>
      </c>
      <c r="J204" s="138">
        <v>21865</v>
      </c>
      <c r="K204" s="139">
        <f t="shared" si="17"/>
        <v>100</v>
      </c>
      <c r="L204" s="138">
        <v>0</v>
      </c>
      <c r="M204" s="55">
        <f t="shared" si="18"/>
        <v>0</v>
      </c>
      <c r="N204" s="15">
        <v>0</v>
      </c>
      <c r="O204" s="55">
        <f t="shared" si="19"/>
        <v>0</v>
      </c>
      <c r="P204" s="15">
        <f t="shared" si="21"/>
        <v>21865</v>
      </c>
      <c r="Q204" s="15">
        <v>0</v>
      </c>
    </row>
    <row r="205" spans="1:17" s="11" customFormat="1" ht="11.25" customHeight="1">
      <c r="A205" s="86"/>
      <c r="B205" s="41">
        <v>187</v>
      </c>
      <c r="C205" s="41" t="s">
        <v>215</v>
      </c>
      <c r="D205" s="84" t="s">
        <v>263</v>
      </c>
      <c r="E205" s="132">
        <v>1800</v>
      </c>
      <c r="F205" s="81">
        <v>493434</v>
      </c>
      <c r="G205" s="133">
        <f t="shared" si="20"/>
        <v>90.4</v>
      </c>
      <c r="H205" s="132">
        <v>52195</v>
      </c>
      <c r="I205" s="133">
        <f t="shared" si="16"/>
        <v>9.6</v>
      </c>
      <c r="J205" s="132">
        <v>0</v>
      </c>
      <c r="K205" s="133">
        <f t="shared" si="17"/>
        <v>0</v>
      </c>
      <c r="L205" s="132">
        <v>0</v>
      </c>
      <c r="M205" s="72">
        <f t="shared" si="18"/>
        <v>0</v>
      </c>
      <c r="N205" s="41">
        <v>0</v>
      </c>
      <c r="O205" s="72">
        <f t="shared" si="19"/>
        <v>0</v>
      </c>
      <c r="P205" s="41">
        <f t="shared" si="21"/>
        <v>545629</v>
      </c>
      <c r="Q205" s="41">
        <v>0</v>
      </c>
    </row>
    <row r="206" spans="1:17" s="11" customFormat="1" ht="11.25" customHeight="1">
      <c r="A206" s="86"/>
      <c r="B206" s="66">
        <v>188</v>
      </c>
      <c r="C206" s="14" t="s">
        <v>216</v>
      </c>
      <c r="D206" s="118" t="s">
        <v>264</v>
      </c>
      <c r="E206" s="119">
        <v>1750</v>
      </c>
      <c r="F206" s="120">
        <v>156547</v>
      </c>
      <c r="G206" s="121">
        <f t="shared" si="20"/>
        <v>100</v>
      </c>
      <c r="H206" s="119">
        <v>0</v>
      </c>
      <c r="I206" s="121">
        <f t="shared" si="16"/>
        <v>0</v>
      </c>
      <c r="J206" s="119">
        <v>0</v>
      </c>
      <c r="K206" s="121">
        <f t="shared" si="17"/>
        <v>0</v>
      </c>
      <c r="L206" s="119">
        <v>0</v>
      </c>
      <c r="M206" s="54">
        <f t="shared" si="18"/>
        <v>0</v>
      </c>
      <c r="N206" s="14">
        <v>0</v>
      </c>
      <c r="O206" s="54">
        <f t="shared" si="19"/>
        <v>0</v>
      </c>
      <c r="P206" s="14">
        <f t="shared" si="21"/>
        <v>156547</v>
      </c>
      <c r="Q206" s="14">
        <v>0</v>
      </c>
    </row>
    <row r="207" spans="1:17" s="11" customFormat="1" ht="11.25" customHeight="1">
      <c r="A207" s="86"/>
      <c r="B207" s="12">
        <v>189</v>
      </c>
      <c r="C207" s="12" t="s">
        <v>217</v>
      </c>
      <c r="D207" s="113" t="s">
        <v>264</v>
      </c>
      <c r="E207" s="114">
        <v>1750</v>
      </c>
      <c r="F207" s="115">
        <v>166542</v>
      </c>
      <c r="G207" s="116">
        <f t="shared" si="20"/>
        <v>100</v>
      </c>
      <c r="H207" s="114">
        <v>0</v>
      </c>
      <c r="I207" s="116">
        <f t="shared" si="16"/>
        <v>0</v>
      </c>
      <c r="J207" s="114">
        <v>0</v>
      </c>
      <c r="K207" s="116">
        <f t="shared" si="17"/>
        <v>0</v>
      </c>
      <c r="L207" s="114">
        <v>0</v>
      </c>
      <c r="M207" s="52">
        <f t="shared" si="18"/>
        <v>0</v>
      </c>
      <c r="N207" s="12">
        <v>0</v>
      </c>
      <c r="O207" s="52">
        <f t="shared" si="19"/>
        <v>0</v>
      </c>
      <c r="P207" s="12">
        <f t="shared" si="21"/>
        <v>166542</v>
      </c>
      <c r="Q207" s="12">
        <v>0</v>
      </c>
    </row>
    <row r="208" spans="1:17" s="11" customFormat="1" ht="11.25" customHeight="1">
      <c r="A208" s="86"/>
      <c r="B208" s="12">
        <v>190</v>
      </c>
      <c r="C208" s="12" t="s">
        <v>218</v>
      </c>
      <c r="D208" s="113" t="s">
        <v>264</v>
      </c>
      <c r="E208" s="114">
        <v>1750</v>
      </c>
      <c r="F208" s="115">
        <v>4860</v>
      </c>
      <c r="G208" s="116">
        <f t="shared" si="20"/>
        <v>100</v>
      </c>
      <c r="H208" s="114">
        <v>0</v>
      </c>
      <c r="I208" s="116">
        <f t="shared" si="16"/>
        <v>0</v>
      </c>
      <c r="J208" s="114">
        <v>0</v>
      </c>
      <c r="K208" s="116">
        <f t="shared" si="17"/>
        <v>0</v>
      </c>
      <c r="L208" s="114">
        <v>0</v>
      </c>
      <c r="M208" s="52">
        <f t="shared" si="18"/>
        <v>0</v>
      </c>
      <c r="N208" s="12">
        <v>0</v>
      </c>
      <c r="O208" s="52">
        <f t="shared" si="19"/>
        <v>0</v>
      </c>
      <c r="P208" s="12">
        <f t="shared" si="21"/>
        <v>4860</v>
      </c>
      <c r="Q208" s="12">
        <v>0</v>
      </c>
    </row>
    <row r="209" spans="1:17" s="11" customFormat="1" ht="11.25" customHeight="1">
      <c r="A209" s="86"/>
      <c r="B209" s="14">
        <v>191</v>
      </c>
      <c r="C209" s="12" t="s">
        <v>219</v>
      </c>
      <c r="D209" s="113" t="s">
        <v>264</v>
      </c>
      <c r="E209" s="114">
        <v>1750</v>
      </c>
      <c r="F209" s="115">
        <v>5504</v>
      </c>
      <c r="G209" s="116">
        <f t="shared" si="20"/>
        <v>34.7</v>
      </c>
      <c r="H209" s="114">
        <v>7984</v>
      </c>
      <c r="I209" s="116">
        <f t="shared" si="16"/>
        <v>50.4</v>
      </c>
      <c r="J209" s="114">
        <v>0</v>
      </c>
      <c r="K209" s="116">
        <f t="shared" si="17"/>
        <v>0</v>
      </c>
      <c r="L209" s="114">
        <v>2358</v>
      </c>
      <c r="M209" s="52">
        <f t="shared" si="18"/>
        <v>14.9</v>
      </c>
      <c r="N209" s="12">
        <v>0</v>
      </c>
      <c r="O209" s="52">
        <f t="shared" si="19"/>
        <v>0</v>
      </c>
      <c r="P209" s="12">
        <f t="shared" si="21"/>
        <v>15846</v>
      </c>
      <c r="Q209" s="12">
        <v>0</v>
      </c>
    </row>
    <row r="210" spans="1:17" s="11" customFormat="1" ht="11.25" customHeight="1" thickBot="1">
      <c r="A210" s="86"/>
      <c r="B210" s="12">
        <v>192</v>
      </c>
      <c r="C210" s="16" t="s">
        <v>220</v>
      </c>
      <c r="D210" s="123" t="s">
        <v>264</v>
      </c>
      <c r="E210" s="124">
        <v>1750</v>
      </c>
      <c r="F210" s="125">
        <v>0</v>
      </c>
      <c r="G210" s="126">
        <f t="shared" si="20"/>
        <v>0</v>
      </c>
      <c r="H210" s="124">
        <v>0</v>
      </c>
      <c r="I210" s="126">
        <f t="shared" si="16"/>
        <v>0</v>
      </c>
      <c r="J210" s="124">
        <v>165013</v>
      </c>
      <c r="K210" s="126">
        <f t="shared" si="17"/>
        <v>100</v>
      </c>
      <c r="L210" s="124">
        <v>0</v>
      </c>
      <c r="M210" s="56">
        <f t="shared" si="18"/>
        <v>0</v>
      </c>
      <c r="N210" s="16">
        <v>0</v>
      </c>
      <c r="O210" s="56">
        <f t="shared" si="19"/>
        <v>0</v>
      </c>
      <c r="P210" s="16">
        <f t="shared" si="21"/>
        <v>165013</v>
      </c>
      <c r="Q210" s="16">
        <v>0</v>
      </c>
    </row>
    <row r="211" spans="1:17" s="11" customFormat="1" ht="11.25" customHeight="1" thickTop="1">
      <c r="A211" s="86"/>
      <c r="B211" s="17"/>
      <c r="C211" s="25" t="s">
        <v>175</v>
      </c>
      <c r="D211" s="42" t="s">
        <v>266</v>
      </c>
      <c r="E211" s="64">
        <f>AVERAGE(E190:E210)</f>
        <v>1811.095238095238</v>
      </c>
      <c r="F211" s="25">
        <f>SUM(F190:F210)</f>
        <v>1492406</v>
      </c>
      <c r="G211" s="47">
        <f t="shared" si="20"/>
        <v>55.5</v>
      </c>
      <c r="H211" s="25">
        <f>SUM(H190:H210)</f>
        <v>60179</v>
      </c>
      <c r="I211" s="47">
        <f t="shared" si="16"/>
        <v>2.2</v>
      </c>
      <c r="J211" s="25">
        <f>SUM(J190:J210)</f>
        <v>766452</v>
      </c>
      <c r="K211" s="47">
        <f t="shared" si="17"/>
        <v>28.5</v>
      </c>
      <c r="L211" s="25">
        <f>SUM(L190:L210)</f>
        <v>371490</v>
      </c>
      <c r="M211" s="47">
        <f t="shared" si="18"/>
        <v>13.8</v>
      </c>
      <c r="N211" s="25">
        <f>SUM(N190:N210)</f>
        <v>0</v>
      </c>
      <c r="O211" s="47">
        <f t="shared" si="19"/>
        <v>0</v>
      </c>
      <c r="P211" s="25">
        <f>SUM(P190:P210)</f>
        <v>2690527</v>
      </c>
      <c r="Q211" s="25">
        <f>SUM(Q190:Q210)</f>
        <v>0</v>
      </c>
    </row>
    <row r="212" spans="1:17" s="11" customFormat="1" ht="11.25" customHeight="1">
      <c r="A212" s="87"/>
      <c r="B212" s="20"/>
      <c r="C212" s="26"/>
      <c r="D212" s="43"/>
      <c r="E212" s="22"/>
      <c r="F212" s="23"/>
      <c r="G212" s="46"/>
      <c r="H212" s="22"/>
      <c r="I212" s="46"/>
      <c r="J212" s="29"/>
      <c r="K212" s="50"/>
      <c r="L212" s="29"/>
      <c r="M212" s="60"/>
      <c r="N212" s="29"/>
      <c r="O212" s="60"/>
      <c r="P212" s="29"/>
      <c r="Q212" s="29"/>
    </row>
    <row r="213" spans="1:17" s="11" customFormat="1" ht="11.25" customHeight="1">
      <c r="A213" s="88" t="s">
        <v>254</v>
      </c>
      <c r="B213" s="14">
        <v>193</v>
      </c>
      <c r="C213" s="14" t="s">
        <v>25</v>
      </c>
      <c r="D213" s="118" t="s">
        <v>264</v>
      </c>
      <c r="E213" s="119">
        <v>1780</v>
      </c>
      <c r="F213" s="120">
        <v>182516</v>
      </c>
      <c r="G213" s="121">
        <f t="shared" si="20"/>
        <v>100</v>
      </c>
      <c r="H213" s="119">
        <v>0</v>
      </c>
      <c r="I213" s="121">
        <f t="shared" si="16"/>
        <v>0</v>
      </c>
      <c r="J213" s="119">
        <v>0</v>
      </c>
      <c r="K213" s="121">
        <f t="shared" si="17"/>
        <v>0</v>
      </c>
      <c r="L213" s="119">
        <v>0</v>
      </c>
      <c r="M213" s="54">
        <f t="shared" si="18"/>
        <v>0</v>
      </c>
      <c r="N213" s="14">
        <v>0</v>
      </c>
      <c r="O213" s="54">
        <f t="shared" si="19"/>
        <v>0</v>
      </c>
      <c r="P213" s="14">
        <f t="shared" si="21"/>
        <v>182516</v>
      </c>
      <c r="Q213" s="14">
        <v>0</v>
      </c>
    </row>
    <row r="214" spans="1:17" s="11" customFormat="1" ht="11.25" customHeight="1">
      <c r="A214" s="86"/>
      <c r="B214" s="30">
        <v>194</v>
      </c>
      <c r="C214" s="31" t="s">
        <v>221</v>
      </c>
      <c r="D214" s="108" t="s">
        <v>264</v>
      </c>
      <c r="E214" s="109">
        <v>1780</v>
      </c>
      <c r="F214" s="110">
        <v>242843</v>
      </c>
      <c r="G214" s="111">
        <f t="shared" si="20"/>
        <v>100</v>
      </c>
      <c r="H214" s="109">
        <v>0</v>
      </c>
      <c r="I214" s="111">
        <f t="shared" si="16"/>
        <v>0</v>
      </c>
      <c r="J214" s="109">
        <v>0</v>
      </c>
      <c r="K214" s="111">
        <f t="shared" si="17"/>
        <v>0</v>
      </c>
      <c r="L214" s="109">
        <v>0</v>
      </c>
      <c r="M214" s="61">
        <f t="shared" si="18"/>
        <v>0</v>
      </c>
      <c r="N214" s="30">
        <v>0</v>
      </c>
      <c r="O214" s="61">
        <f t="shared" si="19"/>
        <v>0</v>
      </c>
      <c r="P214" s="30">
        <f t="shared" si="21"/>
        <v>242843</v>
      </c>
      <c r="Q214" s="30">
        <v>0</v>
      </c>
    </row>
    <row r="215" spans="1:17" s="11" customFormat="1" ht="11.25" customHeight="1">
      <c r="A215" s="86"/>
      <c r="B215" s="14">
        <v>195</v>
      </c>
      <c r="C215" s="31" t="s">
        <v>26</v>
      </c>
      <c r="D215" s="108" t="s">
        <v>265</v>
      </c>
      <c r="E215" s="109">
        <v>1000</v>
      </c>
      <c r="F215" s="110">
        <v>10268</v>
      </c>
      <c r="G215" s="111">
        <f t="shared" si="20"/>
        <v>100</v>
      </c>
      <c r="H215" s="109">
        <v>0</v>
      </c>
      <c r="I215" s="111">
        <f t="shared" si="16"/>
        <v>0</v>
      </c>
      <c r="J215" s="109">
        <v>0</v>
      </c>
      <c r="K215" s="111">
        <f t="shared" si="17"/>
        <v>0</v>
      </c>
      <c r="L215" s="109">
        <v>0</v>
      </c>
      <c r="M215" s="61">
        <f t="shared" si="18"/>
        <v>0</v>
      </c>
      <c r="N215" s="30">
        <v>0</v>
      </c>
      <c r="O215" s="61">
        <f t="shared" si="19"/>
        <v>0</v>
      </c>
      <c r="P215" s="30">
        <f t="shared" si="21"/>
        <v>10268</v>
      </c>
      <c r="Q215" s="30">
        <v>0</v>
      </c>
    </row>
    <row r="216" spans="1:17" s="11" customFormat="1" ht="11.25" customHeight="1">
      <c r="A216" s="86"/>
      <c r="B216" s="30">
        <v>196</v>
      </c>
      <c r="C216" s="12" t="s">
        <v>222</v>
      </c>
      <c r="D216" s="113" t="s">
        <v>264</v>
      </c>
      <c r="E216" s="114">
        <v>500</v>
      </c>
      <c r="F216" s="115">
        <v>17100</v>
      </c>
      <c r="G216" s="116">
        <f t="shared" si="20"/>
        <v>100</v>
      </c>
      <c r="H216" s="114">
        <v>0</v>
      </c>
      <c r="I216" s="116">
        <f t="shared" si="16"/>
        <v>0</v>
      </c>
      <c r="J216" s="114">
        <v>0</v>
      </c>
      <c r="K216" s="116">
        <f t="shared" si="17"/>
        <v>0</v>
      </c>
      <c r="L216" s="114">
        <v>0</v>
      </c>
      <c r="M216" s="52">
        <f t="shared" si="18"/>
        <v>0</v>
      </c>
      <c r="N216" s="12">
        <v>0</v>
      </c>
      <c r="O216" s="52">
        <f t="shared" si="19"/>
        <v>0</v>
      </c>
      <c r="P216" s="12">
        <f t="shared" si="21"/>
        <v>17100</v>
      </c>
      <c r="Q216" s="12">
        <v>0</v>
      </c>
    </row>
    <row r="217" spans="1:17" s="11" customFormat="1" ht="11.25" customHeight="1">
      <c r="A217" s="86"/>
      <c r="B217" s="68">
        <v>197</v>
      </c>
      <c r="C217" s="13" t="s">
        <v>27</v>
      </c>
      <c r="D217" s="98" t="s">
        <v>282</v>
      </c>
      <c r="E217" s="99">
        <v>2500</v>
      </c>
      <c r="F217" s="100">
        <v>0</v>
      </c>
      <c r="G217" s="101">
        <f t="shared" si="20"/>
        <v>0</v>
      </c>
      <c r="H217" s="99">
        <v>10200</v>
      </c>
      <c r="I217" s="101">
        <f t="shared" si="16"/>
        <v>100</v>
      </c>
      <c r="J217" s="99">
        <v>0</v>
      </c>
      <c r="K217" s="101">
        <f t="shared" si="17"/>
        <v>0</v>
      </c>
      <c r="L217" s="99">
        <v>0</v>
      </c>
      <c r="M217" s="53">
        <f t="shared" si="18"/>
        <v>0</v>
      </c>
      <c r="N217" s="13">
        <v>0</v>
      </c>
      <c r="O217" s="53">
        <f t="shared" si="19"/>
        <v>0</v>
      </c>
      <c r="P217" s="13">
        <f t="shared" si="21"/>
        <v>10200</v>
      </c>
      <c r="Q217" s="13">
        <v>0</v>
      </c>
    </row>
    <row r="218" spans="1:17" s="11" customFormat="1" ht="11.25" customHeight="1">
      <c r="A218" s="86"/>
      <c r="B218" s="75">
        <v>198</v>
      </c>
      <c r="C218" s="15" t="s">
        <v>28</v>
      </c>
      <c r="D218" s="137" t="s">
        <v>282</v>
      </c>
      <c r="E218" s="138">
        <v>2160</v>
      </c>
      <c r="F218" s="73">
        <v>16095</v>
      </c>
      <c r="G218" s="139">
        <f t="shared" si="20"/>
        <v>100</v>
      </c>
      <c r="H218" s="138">
        <v>0</v>
      </c>
      <c r="I218" s="139">
        <f t="shared" si="16"/>
        <v>0</v>
      </c>
      <c r="J218" s="138">
        <v>0</v>
      </c>
      <c r="K218" s="139">
        <f t="shared" si="17"/>
        <v>0</v>
      </c>
      <c r="L218" s="138">
        <v>0</v>
      </c>
      <c r="M218" s="55">
        <f t="shared" si="18"/>
        <v>0</v>
      </c>
      <c r="N218" s="15">
        <v>0</v>
      </c>
      <c r="O218" s="55">
        <f t="shared" si="19"/>
        <v>0</v>
      </c>
      <c r="P218" s="15">
        <f t="shared" si="21"/>
        <v>16095</v>
      </c>
      <c r="Q218" s="15">
        <v>0</v>
      </c>
    </row>
    <row r="219" spans="1:17" s="11" customFormat="1" ht="11.25" customHeight="1">
      <c r="A219" s="86"/>
      <c r="B219" s="14">
        <v>199</v>
      </c>
      <c r="C219" s="14" t="s">
        <v>29</v>
      </c>
      <c r="D219" s="118" t="s">
        <v>263</v>
      </c>
      <c r="E219" s="119">
        <v>2110</v>
      </c>
      <c r="F219" s="120">
        <v>217020</v>
      </c>
      <c r="G219" s="121">
        <f t="shared" si="20"/>
        <v>100</v>
      </c>
      <c r="H219" s="119">
        <v>0</v>
      </c>
      <c r="I219" s="121">
        <f t="shared" si="16"/>
        <v>0</v>
      </c>
      <c r="J219" s="119">
        <v>0</v>
      </c>
      <c r="K219" s="121">
        <f t="shared" si="17"/>
        <v>0</v>
      </c>
      <c r="L219" s="119">
        <v>0</v>
      </c>
      <c r="M219" s="54">
        <f t="shared" si="18"/>
        <v>0</v>
      </c>
      <c r="N219" s="14">
        <v>0</v>
      </c>
      <c r="O219" s="54">
        <f t="shared" si="19"/>
        <v>0</v>
      </c>
      <c r="P219" s="14">
        <f t="shared" si="21"/>
        <v>217020</v>
      </c>
      <c r="Q219" s="14">
        <v>0</v>
      </c>
    </row>
    <row r="220" spans="1:17" s="11" customFormat="1" ht="11.25" customHeight="1">
      <c r="A220" s="86"/>
      <c r="B220" s="30">
        <v>200</v>
      </c>
      <c r="C220" s="12" t="s">
        <v>30</v>
      </c>
      <c r="D220" s="113" t="s">
        <v>263</v>
      </c>
      <c r="E220" s="114">
        <v>2110</v>
      </c>
      <c r="F220" s="115">
        <v>423600</v>
      </c>
      <c r="G220" s="116">
        <f t="shared" si="20"/>
        <v>100</v>
      </c>
      <c r="H220" s="114">
        <v>0</v>
      </c>
      <c r="I220" s="116">
        <f t="shared" si="16"/>
        <v>0</v>
      </c>
      <c r="J220" s="114">
        <v>0</v>
      </c>
      <c r="K220" s="116">
        <f t="shared" si="17"/>
        <v>0</v>
      </c>
      <c r="L220" s="114">
        <v>0</v>
      </c>
      <c r="M220" s="52">
        <f t="shared" si="18"/>
        <v>0</v>
      </c>
      <c r="N220" s="12">
        <v>0</v>
      </c>
      <c r="O220" s="52">
        <f t="shared" si="19"/>
        <v>0</v>
      </c>
      <c r="P220" s="12">
        <f t="shared" si="21"/>
        <v>423600</v>
      </c>
      <c r="Q220" s="12">
        <v>0</v>
      </c>
    </row>
    <row r="221" spans="1:17" s="11" customFormat="1" ht="11.25" customHeight="1">
      <c r="A221" s="86"/>
      <c r="B221" s="14">
        <v>201</v>
      </c>
      <c r="C221" s="12" t="s">
        <v>31</v>
      </c>
      <c r="D221" s="113" t="s">
        <v>263</v>
      </c>
      <c r="E221" s="114">
        <v>2110</v>
      </c>
      <c r="F221" s="115">
        <v>42000</v>
      </c>
      <c r="G221" s="116">
        <f t="shared" si="20"/>
        <v>100</v>
      </c>
      <c r="H221" s="114">
        <v>0</v>
      </c>
      <c r="I221" s="116">
        <f t="shared" si="16"/>
        <v>0</v>
      </c>
      <c r="J221" s="114">
        <v>0</v>
      </c>
      <c r="K221" s="116">
        <f t="shared" si="17"/>
        <v>0</v>
      </c>
      <c r="L221" s="114">
        <v>0</v>
      </c>
      <c r="M221" s="52">
        <f t="shared" si="18"/>
        <v>0</v>
      </c>
      <c r="N221" s="12">
        <v>0</v>
      </c>
      <c r="O221" s="52">
        <f t="shared" si="19"/>
        <v>0</v>
      </c>
      <c r="P221" s="12">
        <f t="shared" si="21"/>
        <v>42000</v>
      </c>
      <c r="Q221" s="12">
        <v>0</v>
      </c>
    </row>
    <row r="222" spans="1:17" s="11" customFormat="1" ht="11.25" customHeight="1">
      <c r="A222" s="86"/>
      <c r="B222" s="30">
        <v>202</v>
      </c>
      <c r="C222" s="12" t="s">
        <v>32</v>
      </c>
      <c r="D222" s="113" t="s">
        <v>263</v>
      </c>
      <c r="E222" s="114">
        <v>2110</v>
      </c>
      <c r="F222" s="115">
        <v>94900</v>
      </c>
      <c r="G222" s="116">
        <f t="shared" si="20"/>
        <v>100</v>
      </c>
      <c r="H222" s="114">
        <v>0</v>
      </c>
      <c r="I222" s="116">
        <f t="shared" si="16"/>
        <v>0</v>
      </c>
      <c r="J222" s="114">
        <v>0</v>
      </c>
      <c r="K222" s="116">
        <f t="shared" si="17"/>
        <v>0</v>
      </c>
      <c r="L222" s="114">
        <v>0</v>
      </c>
      <c r="M222" s="52">
        <f t="shared" si="18"/>
        <v>0</v>
      </c>
      <c r="N222" s="12">
        <v>0</v>
      </c>
      <c r="O222" s="52">
        <f t="shared" si="19"/>
        <v>0</v>
      </c>
      <c r="P222" s="12">
        <f t="shared" si="21"/>
        <v>94900</v>
      </c>
      <c r="Q222" s="12">
        <v>0</v>
      </c>
    </row>
    <row r="223" spans="1:17" s="11" customFormat="1" ht="11.25" customHeight="1">
      <c r="A223" s="86"/>
      <c r="B223" s="14">
        <v>203</v>
      </c>
      <c r="C223" s="12" t="s">
        <v>33</v>
      </c>
      <c r="D223" s="113" t="s">
        <v>263</v>
      </c>
      <c r="E223" s="114">
        <v>2110</v>
      </c>
      <c r="F223" s="115">
        <v>9800</v>
      </c>
      <c r="G223" s="116">
        <f t="shared" si="20"/>
        <v>100</v>
      </c>
      <c r="H223" s="114">
        <v>0</v>
      </c>
      <c r="I223" s="116">
        <f t="shared" si="16"/>
        <v>0</v>
      </c>
      <c r="J223" s="114">
        <v>0</v>
      </c>
      <c r="K223" s="116">
        <f t="shared" si="17"/>
        <v>0</v>
      </c>
      <c r="L223" s="114">
        <v>0</v>
      </c>
      <c r="M223" s="52">
        <f t="shared" si="18"/>
        <v>0</v>
      </c>
      <c r="N223" s="12">
        <v>0</v>
      </c>
      <c r="O223" s="52">
        <f t="shared" si="19"/>
        <v>0</v>
      </c>
      <c r="P223" s="12">
        <f t="shared" si="21"/>
        <v>9800</v>
      </c>
      <c r="Q223" s="12">
        <v>0</v>
      </c>
    </row>
    <row r="224" spans="1:17" s="11" customFormat="1" ht="11.25" customHeight="1">
      <c r="A224" s="86"/>
      <c r="B224" s="30">
        <v>204</v>
      </c>
      <c r="C224" s="12" t="s">
        <v>35</v>
      </c>
      <c r="D224" s="113" t="s">
        <v>263</v>
      </c>
      <c r="E224" s="114">
        <v>2110</v>
      </c>
      <c r="F224" s="115">
        <v>8472</v>
      </c>
      <c r="G224" s="116">
        <f t="shared" si="20"/>
        <v>100</v>
      </c>
      <c r="H224" s="114">
        <v>0</v>
      </c>
      <c r="I224" s="116">
        <f t="shared" si="16"/>
        <v>0</v>
      </c>
      <c r="J224" s="114">
        <v>0</v>
      </c>
      <c r="K224" s="116">
        <f t="shared" si="17"/>
        <v>0</v>
      </c>
      <c r="L224" s="114">
        <v>0</v>
      </c>
      <c r="M224" s="52">
        <f t="shared" si="18"/>
        <v>0</v>
      </c>
      <c r="N224" s="12">
        <v>0</v>
      </c>
      <c r="O224" s="52">
        <f t="shared" si="19"/>
        <v>0</v>
      </c>
      <c r="P224" s="12">
        <f t="shared" si="21"/>
        <v>8472</v>
      </c>
      <c r="Q224" s="12">
        <v>0</v>
      </c>
    </row>
    <row r="225" spans="1:17" s="11" customFormat="1" ht="11.25" customHeight="1">
      <c r="A225" s="86"/>
      <c r="B225" s="14">
        <v>205</v>
      </c>
      <c r="C225" s="12" t="s">
        <v>34</v>
      </c>
      <c r="D225" s="113" t="s">
        <v>263</v>
      </c>
      <c r="E225" s="114">
        <v>2110</v>
      </c>
      <c r="F225" s="115">
        <v>127750</v>
      </c>
      <c r="G225" s="116">
        <f t="shared" si="20"/>
        <v>100</v>
      </c>
      <c r="H225" s="114">
        <v>0</v>
      </c>
      <c r="I225" s="116">
        <f t="shared" si="16"/>
        <v>0</v>
      </c>
      <c r="J225" s="114">
        <v>0</v>
      </c>
      <c r="K225" s="116">
        <f t="shared" si="17"/>
        <v>0</v>
      </c>
      <c r="L225" s="114">
        <v>0</v>
      </c>
      <c r="M225" s="52">
        <f t="shared" si="18"/>
        <v>0</v>
      </c>
      <c r="N225" s="12">
        <v>0</v>
      </c>
      <c r="O225" s="52">
        <f t="shared" si="19"/>
        <v>0</v>
      </c>
      <c r="P225" s="12">
        <f t="shared" si="21"/>
        <v>127750</v>
      </c>
      <c r="Q225" s="12">
        <v>0</v>
      </c>
    </row>
    <row r="226" spans="1:17" s="11" customFormat="1" ht="11.25" customHeight="1" thickBot="1">
      <c r="A226" s="86"/>
      <c r="B226" s="30">
        <v>206</v>
      </c>
      <c r="C226" s="16" t="s">
        <v>223</v>
      </c>
      <c r="D226" s="123" t="s">
        <v>265</v>
      </c>
      <c r="E226" s="124">
        <v>0</v>
      </c>
      <c r="F226" s="125">
        <v>6492</v>
      </c>
      <c r="G226" s="126">
        <f t="shared" si="20"/>
        <v>100</v>
      </c>
      <c r="H226" s="124">
        <v>0</v>
      </c>
      <c r="I226" s="126">
        <f t="shared" si="16"/>
        <v>0</v>
      </c>
      <c r="J226" s="124">
        <v>0</v>
      </c>
      <c r="K226" s="126">
        <f t="shared" si="17"/>
        <v>0</v>
      </c>
      <c r="L226" s="124">
        <v>0</v>
      </c>
      <c r="M226" s="56">
        <f t="shared" si="18"/>
        <v>0</v>
      </c>
      <c r="N226" s="16">
        <v>0</v>
      </c>
      <c r="O226" s="56">
        <f t="shared" si="19"/>
        <v>0</v>
      </c>
      <c r="P226" s="16">
        <f t="shared" si="21"/>
        <v>6492</v>
      </c>
      <c r="Q226" s="16">
        <v>0</v>
      </c>
    </row>
    <row r="227" spans="1:17" s="11" customFormat="1" ht="11.25" customHeight="1" thickTop="1">
      <c r="A227" s="86"/>
      <c r="B227" s="17"/>
      <c r="C227" s="18" t="s">
        <v>175</v>
      </c>
      <c r="D227" s="42" t="s">
        <v>266</v>
      </c>
      <c r="E227" s="63">
        <f>AVERAGE(E213:E226)</f>
        <v>1749.2857142857142</v>
      </c>
      <c r="F227" s="19">
        <f>SUM(F213:F226)</f>
        <v>1398856</v>
      </c>
      <c r="G227" s="45">
        <f t="shared" si="20"/>
        <v>99.3</v>
      </c>
      <c r="H227" s="19">
        <f>SUM(H213:H226)</f>
        <v>10200</v>
      </c>
      <c r="I227" s="45">
        <f t="shared" si="16"/>
        <v>0.7</v>
      </c>
      <c r="J227" s="19">
        <f>SUM(J213:J226)</f>
        <v>0</v>
      </c>
      <c r="K227" s="45">
        <f t="shared" si="17"/>
        <v>0</v>
      </c>
      <c r="L227" s="19">
        <f>SUM(L213:L226)</f>
        <v>0</v>
      </c>
      <c r="M227" s="45">
        <f t="shared" si="18"/>
        <v>0</v>
      </c>
      <c r="N227" s="19">
        <f>SUM(N213:N226)</f>
        <v>0</v>
      </c>
      <c r="O227" s="45">
        <f t="shared" si="19"/>
        <v>0</v>
      </c>
      <c r="P227" s="19">
        <f>SUM(P213:P226)</f>
        <v>1409056</v>
      </c>
      <c r="Q227" s="19">
        <f>SUM(Q213:Q226)</f>
        <v>0</v>
      </c>
    </row>
    <row r="228" spans="1:17" s="11" customFormat="1" ht="11.25" customHeight="1">
      <c r="A228" s="87"/>
      <c r="B228" s="20"/>
      <c r="C228" s="21"/>
      <c r="D228" s="43"/>
      <c r="E228" s="22"/>
      <c r="F228" s="23"/>
      <c r="G228" s="46"/>
      <c r="H228" s="22"/>
      <c r="I228" s="46"/>
      <c r="J228" s="29"/>
      <c r="K228" s="50"/>
      <c r="L228" s="29"/>
      <c r="M228" s="60"/>
      <c r="N228" s="29"/>
      <c r="O228" s="60"/>
      <c r="P228" s="29"/>
      <c r="Q228" s="29"/>
    </row>
    <row r="229" spans="1:17" s="11" customFormat="1" ht="11.25" customHeight="1">
      <c r="A229" s="88" t="s">
        <v>255</v>
      </c>
      <c r="B229" s="14">
        <v>207</v>
      </c>
      <c r="C229" s="14" t="s">
        <v>125</v>
      </c>
      <c r="D229" s="118" t="s">
        <v>265</v>
      </c>
      <c r="E229" s="119">
        <v>1500</v>
      </c>
      <c r="F229" s="120">
        <v>31500</v>
      </c>
      <c r="G229" s="121">
        <f t="shared" si="20"/>
        <v>100</v>
      </c>
      <c r="H229" s="119">
        <v>0</v>
      </c>
      <c r="I229" s="121">
        <f t="shared" si="16"/>
        <v>0</v>
      </c>
      <c r="J229" s="119">
        <v>0</v>
      </c>
      <c r="K229" s="121">
        <f t="shared" si="17"/>
        <v>0</v>
      </c>
      <c r="L229" s="119">
        <v>0</v>
      </c>
      <c r="M229" s="54">
        <f t="shared" si="18"/>
        <v>0</v>
      </c>
      <c r="N229" s="14">
        <v>0</v>
      </c>
      <c r="O229" s="54">
        <f t="shared" si="19"/>
        <v>0</v>
      </c>
      <c r="P229" s="14">
        <f t="shared" si="21"/>
        <v>31500</v>
      </c>
      <c r="Q229" s="14">
        <v>0</v>
      </c>
    </row>
    <row r="230" spans="1:17" s="11" customFormat="1" ht="11.25" customHeight="1">
      <c r="A230" s="86"/>
      <c r="B230" s="30">
        <v>208</v>
      </c>
      <c r="C230" s="31" t="s">
        <v>126</v>
      </c>
      <c r="D230" s="108" t="s">
        <v>263</v>
      </c>
      <c r="E230" s="109">
        <v>1396</v>
      </c>
      <c r="F230" s="110">
        <v>201292</v>
      </c>
      <c r="G230" s="111">
        <f t="shared" si="20"/>
        <v>86.8</v>
      </c>
      <c r="H230" s="109">
        <v>0</v>
      </c>
      <c r="I230" s="111">
        <f t="shared" si="16"/>
        <v>0</v>
      </c>
      <c r="J230" s="109">
        <v>30665</v>
      </c>
      <c r="K230" s="111">
        <f t="shared" si="17"/>
        <v>13.2</v>
      </c>
      <c r="L230" s="109">
        <v>0</v>
      </c>
      <c r="M230" s="61">
        <f t="shared" si="18"/>
        <v>0</v>
      </c>
      <c r="N230" s="30">
        <v>0</v>
      </c>
      <c r="O230" s="61">
        <f t="shared" si="19"/>
        <v>0</v>
      </c>
      <c r="P230" s="30">
        <f t="shared" si="21"/>
        <v>231957</v>
      </c>
      <c r="Q230" s="30">
        <v>0</v>
      </c>
    </row>
    <row r="231" spans="1:17" s="11" customFormat="1" ht="11.25" customHeight="1">
      <c r="A231" s="86"/>
      <c r="B231" s="14">
        <v>209</v>
      </c>
      <c r="C231" s="31" t="s">
        <v>275</v>
      </c>
      <c r="D231" s="108" t="s">
        <v>263</v>
      </c>
      <c r="E231" s="109">
        <v>1396</v>
      </c>
      <c r="F231" s="110">
        <v>381428</v>
      </c>
      <c r="G231" s="111">
        <f t="shared" si="20"/>
        <v>63.7</v>
      </c>
      <c r="H231" s="109">
        <v>9832</v>
      </c>
      <c r="I231" s="111">
        <f t="shared" si="16"/>
        <v>1.6</v>
      </c>
      <c r="J231" s="109">
        <v>207256</v>
      </c>
      <c r="K231" s="111">
        <f t="shared" si="17"/>
        <v>34.6</v>
      </c>
      <c r="L231" s="109">
        <v>0</v>
      </c>
      <c r="M231" s="61">
        <f t="shared" si="18"/>
        <v>0</v>
      </c>
      <c r="N231" s="30">
        <v>0</v>
      </c>
      <c r="O231" s="61">
        <f t="shared" si="19"/>
        <v>0</v>
      </c>
      <c r="P231" s="30">
        <f t="shared" si="21"/>
        <v>598516</v>
      </c>
      <c r="Q231" s="30">
        <v>0</v>
      </c>
    </row>
    <row r="232" spans="1:17" s="11" customFormat="1" ht="11.25" customHeight="1">
      <c r="A232" s="86"/>
      <c r="B232" s="30">
        <v>210</v>
      </c>
      <c r="C232" s="12" t="s">
        <v>128</v>
      </c>
      <c r="D232" s="113" t="s">
        <v>263</v>
      </c>
      <c r="E232" s="114">
        <v>1396</v>
      </c>
      <c r="F232" s="115">
        <v>518054</v>
      </c>
      <c r="G232" s="116">
        <f t="shared" si="20"/>
        <v>100</v>
      </c>
      <c r="H232" s="114">
        <v>0</v>
      </c>
      <c r="I232" s="116">
        <f t="shared" si="16"/>
        <v>0</v>
      </c>
      <c r="J232" s="114">
        <v>0</v>
      </c>
      <c r="K232" s="116">
        <f t="shared" si="17"/>
        <v>0</v>
      </c>
      <c r="L232" s="114">
        <v>0</v>
      </c>
      <c r="M232" s="52">
        <f t="shared" si="18"/>
        <v>0</v>
      </c>
      <c r="N232" s="12">
        <v>0</v>
      </c>
      <c r="O232" s="52">
        <f t="shared" si="19"/>
        <v>0</v>
      </c>
      <c r="P232" s="12">
        <f t="shared" si="21"/>
        <v>518054</v>
      </c>
      <c r="Q232" s="12">
        <v>0</v>
      </c>
    </row>
    <row r="233" spans="1:17" s="11" customFormat="1" ht="11.25" customHeight="1">
      <c r="A233" s="86"/>
      <c r="B233" s="14">
        <v>211</v>
      </c>
      <c r="C233" s="12" t="s">
        <v>131</v>
      </c>
      <c r="D233" s="113" t="s">
        <v>263</v>
      </c>
      <c r="E233" s="114">
        <v>1396</v>
      </c>
      <c r="F233" s="115">
        <v>141478</v>
      </c>
      <c r="G233" s="116">
        <f t="shared" si="20"/>
        <v>22.5</v>
      </c>
      <c r="H233" s="114">
        <v>0</v>
      </c>
      <c r="I233" s="116">
        <f t="shared" si="16"/>
        <v>0</v>
      </c>
      <c r="J233" s="114">
        <v>487142</v>
      </c>
      <c r="K233" s="116">
        <f t="shared" si="17"/>
        <v>77.5</v>
      </c>
      <c r="L233" s="114">
        <v>0</v>
      </c>
      <c r="M233" s="52">
        <f t="shared" si="18"/>
        <v>0</v>
      </c>
      <c r="N233" s="12">
        <v>0</v>
      </c>
      <c r="O233" s="52">
        <f t="shared" si="19"/>
        <v>0</v>
      </c>
      <c r="P233" s="12">
        <f t="shared" si="21"/>
        <v>628620</v>
      </c>
      <c r="Q233" s="12">
        <v>0</v>
      </c>
    </row>
    <row r="234" spans="1:17" s="11" customFormat="1" ht="11.25" customHeight="1">
      <c r="A234" s="86"/>
      <c r="B234" s="30">
        <v>212</v>
      </c>
      <c r="C234" s="12" t="s">
        <v>276</v>
      </c>
      <c r="D234" s="113" t="s">
        <v>263</v>
      </c>
      <c r="E234" s="114">
        <v>1396</v>
      </c>
      <c r="F234" s="115">
        <v>75480</v>
      </c>
      <c r="G234" s="116">
        <f t="shared" si="20"/>
        <v>27</v>
      </c>
      <c r="H234" s="114">
        <v>0</v>
      </c>
      <c r="I234" s="116">
        <f t="shared" si="16"/>
        <v>0</v>
      </c>
      <c r="J234" s="114">
        <v>86813</v>
      </c>
      <c r="K234" s="116">
        <f t="shared" si="17"/>
        <v>31.1</v>
      </c>
      <c r="L234" s="114">
        <v>117182</v>
      </c>
      <c r="M234" s="52">
        <f t="shared" si="18"/>
        <v>41.9</v>
      </c>
      <c r="N234" s="12">
        <v>0</v>
      </c>
      <c r="O234" s="52">
        <f t="shared" si="19"/>
        <v>0</v>
      </c>
      <c r="P234" s="12">
        <f t="shared" si="21"/>
        <v>279475</v>
      </c>
      <c r="Q234" s="12">
        <v>0</v>
      </c>
    </row>
    <row r="235" spans="1:17" s="11" customFormat="1" ht="11.25" customHeight="1">
      <c r="A235" s="86"/>
      <c r="B235" s="68">
        <v>213</v>
      </c>
      <c r="C235" s="66" t="s">
        <v>127</v>
      </c>
      <c r="D235" s="128" t="s">
        <v>263</v>
      </c>
      <c r="E235" s="129">
        <v>1500</v>
      </c>
      <c r="F235" s="130">
        <v>78466</v>
      </c>
      <c r="G235" s="131">
        <f t="shared" si="20"/>
        <v>100</v>
      </c>
      <c r="H235" s="129">
        <v>0</v>
      </c>
      <c r="I235" s="131">
        <f t="shared" si="16"/>
        <v>0</v>
      </c>
      <c r="J235" s="129">
        <v>0</v>
      </c>
      <c r="K235" s="131">
        <f t="shared" si="17"/>
        <v>0</v>
      </c>
      <c r="L235" s="129">
        <v>0</v>
      </c>
      <c r="M235" s="69">
        <f t="shared" si="18"/>
        <v>0</v>
      </c>
      <c r="N235" s="66">
        <v>0</v>
      </c>
      <c r="O235" s="69">
        <f t="shared" si="19"/>
        <v>0</v>
      </c>
      <c r="P235" s="66">
        <f t="shared" si="21"/>
        <v>78466</v>
      </c>
      <c r="Q235" s="66">
        <v>0</v>
      </c>
    </row>
    <row r="236" spans="1:17" s="11" customFormat="1" ht="11.25" customHeight="1">
      <c r="A236" s="86"/>
      <c r="B236" s="76">
        <v>214</v>
      </c>
      <c r="C236" s="10" t="s">
        <v>129</v>
      </c>
      <c r="D236" s="93" t="s">
        <v>263</v>
      </c>
      <c r="E236" s="94">
        <v>2830</v>
      </c>
      <c r="F236" s="95">
        <v>0</v>
      </c>
      <c r="G236" s="96">
        <f t="shared" si="20"/>
        <v>0</v>
      </c>
      <c r="H236" s="94">
        <v>120616</v>
      </c>
      <c r="I236" s="96">
        <f t="shared" si="16"/>
        <v>100</v>
      </c>
      <c r="J236" s="94">
        <v>0</v>
      </c>
      <c r="K236" s="96">
        <f t="shared" si="17"/>
        <v>0</v>
      </c>
      <c r="L236" s="94">
        <v>0</v>
      </c>
      <c r="M236" s="51">
        <f t="shared" si="18"/>
        <v>0</v>
      </c>
      <c r="N236" s="10">
        <v>0</v>
      </c>
      <c r="O236" s="51">
        <f t="shared" si="19"/>
        <v>0</v>
      </c>
      <c r="P236" s="10">
        <f t="shared" si="21"/>
        <v>120616</v>
      </c>
      <c r="Q236" s="10">
        <v>0</v>
      </c>
    </row>
    <row r="237" spans="1:17" s="11" customFormat="1" ht="11.25" customHeight="1">
      <c r="A237" s="86"/>
      <c r="B237" s="14">
        <v>215</v>
      </c>
      <c r="C237" s="12" t="s">
        <v>295</v>
      </c>
      <c r="D237" s="113" t="s">
        <v>264</v>
      </c>
      <c r="E237" s="114">
        <v>3000</v>
      </c>
      <c r="F237" s="115">
        <v>15400</v>
      </c>
      <c r="G237" s="116">
        <f t="shared" si="20"/>
        <v>100</v>
      </c>
      <c r="H237" s="114">
        <v>0</v>
      </c>
      <c r="I237" s="116">
        <f t="shared" si="16"/>
        <v>0</v>
      </c>
      <c r="J237" s="114">
        <v>0</v>
      </c>
      <c r="K237" s="116">
        <f t="shared" si="17"/>
        <v>0</v>
      </c>
      <c r="L237" s="114">
        <v>0</v>
      </c>
      <c r="M237" s="52">
        <f t="shared" si="18"/>
        <v>0</v>
      </c>
      <c r="N237" s="12">
        <v>0</v>
      </c>
      <c r="O237" s="52">
        <f t="shared" si="19"/>
        <v>0</v>
      </c>
      <c r="P237" s="12">
        <f t="shared" si="21"/>
        <v>15400</v>
      </c>
      <c r="Q237" s="12">
        <v>0</v>
      </c>
    </row>
    <row r="238" spans="1:17" s="11" customFormat="1" ht="11.25" customHeight="1">
      <c r="A238" s="86"/>
      <c r="B238" s="74">
        <v>216</v>
      </c>
      <c r="C238" s="13" t="s">
        <v>130</v>
      </c>
      <c r="D238" s="98" t="s">
        <v>263</v>
      </c>
      <c r="E238" s="99">
        <v>1500</v>
      </c>
      <c r="F238" s="100">
        <v>4500</v>
      </c>
      <c r="G238" s="101">
        <f t="shared" si="20"/>
        <v>100</v>
      </c>
      <c r="H238" s="99">
        <v>0</v>
      </c>
      <c r="I238" s="101">
        <f t="shared" si="16"/>
        <v>0</v>
      </c>
      <c r="J238" s="99">
        <v>0</v>
      </c>
      <c r="K238" s="101">
        <f t="shared" si="17"/>
        <v>0</v>
      </c>
      <c r="L238" s="99">
        <v>0</v>
      </c>
      <c r="M238" s="53">
        <f t="shared" si="18"/>
        <v>0</v>
      </c>
      <c r="N238" s="13">
        <v>0</v>
      </c>
      <c r="O238" s="53">
        <f t="shared" si="19"/>
        <v>0</v>
      </c>
      <c r="P238" s="13">
        <f t="shared" si="21"/>
        <v>4500</v>
      </c>
      <c r="Q238" s="13">
        <v>0</v>
      </c>
    </row>
    <row r="239" spans="1:17" s="11" customFormat="1" ht="11.25" customHeight="1">
      <c r="A239" s="86"/>
      <c r="B239" s="14">
        <v>217</v>
      </c>
      <c r="C239" s="14" t="s">
        <v>143</v>
      </c>
      <c r="D239" s="118" t="s">
        <v>263</v>
      </c>
      <c r="E239" s="119">
        <v>1350</v>
      </c>
      <c r="F239" s="120">
        <v>0</v>
      </c>
      <c r="G239" s="121">
        <f t="shared" si="20"/>
        <v>0</v>
      </c>
      <c r="H239" s="119">
        <v>13223</v>
      </c>
      <c r="I239" s="121">
        <f t="shared" si="16"/>
        <v>100</v>
      </c>
      <c r="J239" s="119">
        <v>0</v>
      </c>
      <c r="K239" s="121">
        <f t="shared" si="17"/>
        <v>0</v>
      </c>
      <c r="L239" s="119">
        <v>0</v>
      </c>
      <c r="M239" s="54">
        <f t="shared" si="18"/>
        <v>0</v>
      </c>
      <c r="N239" s="14">
        <v>0</v>
      </c>
      <c r="O239" s="54">
        <f t="shared" si="19"/>
        <v>0</v>
      </c>
      <c r="P239" s="14">
        <f t="shared" si="21"/>
        <v>13223</v>
      </c>
      <c r="Q239" s="14">
        <v>0</v>
      </c>
    </row>
    <row r="240" spans="1:17" s="11" customFormat="1" ht="11.25" customHeight="1">
      <c r="A240" s="86"/>
      <c r="B240" s="30">
        <v>218</v>
      </c>
      <c r="C240" s="66" t="s">
        <v>144</v>
      </c>
      <c r="D240" s="128" t="s">
        <v>263</v>
      </c>
      <c r="E240" s="129">
        <v>6355</v>
      </c>
      <c r="F240" s="130">
        <v>10100</v>
      </c>
      <c r="G240" s="131">
        <f t="shared" si="20"/>
        <v>100</v>
      </c>
      <c r="H240" s="129">
        <v>0</v>
      </c>
      <c r="I240" s="131">
        <f aca="true" t="shared" si="22" ref="I240:I286">ROUND(H240/$P240*100,1)</f>
        <v>0</v>
      </c>
      <c r="J240" s="129">
        <v>0</v>
      </c>
      <c r="K240" s="131">
        <f aca="true" t="shared" si="23" ref="K240:K286">ROUND(J240/$P240*100,1)</f>
        <v>0</v>
      </c>
      <c r="L240" s="129">
        <v>0</v>
      </c>
      <c r="M240" s="69">
        <f aca="true" t="shared" si="24" ref="M240:M286">ROUND(L240/$P240*100,1)</f>
        <v>0</v>
      </c>
      <c r="N240" s="66">
        <v>0</v>
      </c>
      <c r="O240" s="69">
        <f aca="true" t="shared" si="25" ref="O240:O286">ROUND(N240/$P240*100,1)</f>
        <v>0</v>
      </c>
      <c r="P240" s="66">
        <f t="shared" si="21"/>
        <v>10100</v>
      </c>
      <c r="Q240" s="66">
        <v>0</v>
      </c>
    </row>
    <row r="241" spans="1:17" s="11" customFormat="1" ht="11.25" customHeight="1">
      <c r="A241" s="86"/>
      <c r="B241" s="14">
        <v>219</v>
      </c>
      <c r="C241" s="12" t="s">
        <v>224</v>
      </c>
      <c r="D241" s="113" t="s">
        <v>263</v>
      </c>
      <c r="E241" s="114">
        <v>1350</v>
      </c>
      <c r="F241" s="115">
        <v>0</v>
      </c>
      <c r="G241" s="116">
        <f aca="true" t="shared" si="26" ref="G241:G287">ROUND(F241/$P241*100,1)</f>
        <v>0</v>
      </c>
      <c r="H241" s="114">
        <v>210800</v>
      </c>
      <c r="I241" s="116">
        <f t="shared" si="22"/>
        <v>100</v>
      </c>
      <c r="J241" s="114">
        <v>0</v>
      </c>
      <c r="K241" s="116">
        <f t="shared" si="23"/>
        <v>0</v>
      </c>
      <c r="L241" s="114">
        <v>0</v>
      </c>
      <c r="M241" s="52">
        <f t="shared" si="24"/>
        <v>0</v>
      </c>
      <c r="N241" s="12">
        <v>0</v>
      </c>
      <c r="O241" s="52">
        <f t="shared" si="25"/>
        <v>0</v>
      </c>
      <c r="P241" s="12">
        <f aca="true" t="shared" si="27" ref="P241:P287">SUM(F241,H241,J241,L241,N241)</f>
        <v>210800</v>
      </c>
      <c r="Q241" s="12">
        <v>0</v>
      </c>
    </row>
    <row r="242" spans="1:17" s="11" customFormat="1" ht="11.25" customHeight="1">
      <c r="A242" s="86"/>
      <c r="B242" s="77">
        <v>220</v>
      </c>
      <c r="C242" s="13" t="s">
        <v>296</v>
      </c>
      <c r="D242" s="98" t="s">
        <v>263</v>
      </c>
      <c r="E242" s="99">
        <v>1200</v>
      </c>
      <c r="F242" s="100">
        <v>23000</v>
      </c>
      <c r="G242" s="101">
        <f t="shared" si="26"/>
        <v>100</v>
      </c>
      <c r="H242" s="99">
        <v>0</v>
      </c>
      <c r="I242" s="101">
        <f t="shared" si="22"/>
        <v>0</v>
      </c>
      <c r="J242" s="99">
        <v>0</v>
      </c>
      <c r="K242" s="101">
        <f t="shared" si="23"/>
        <v>0</v>
      </c>
      <c r="L242" s="99">
        <v>0</v>
      </c>
      <c r="M242" s="53">
        <f t="shared" si="24"/>
        <v>0</v>
      </c>
      <c r="N242" s="13">
        <v>0</v>
      </c>
      <c r="O242" s="53">
        <f t="shared" si="25"/>
        <v>0</v>
      </c>
      <c r="P242" s="13">
        <f t="shared" si="27"/>
        <v>23000</v>
      </c>
      <c r="Q242" s="13">
        <v>0</v>
      </c>
    </row>
    <row r="243" spans="1:17" s="11" customFormat="1" ht="11.25" customHeight="1">
      <c r="A243" s="86"/>
      <c r="B243" s="15">
        <v>221</v>
      </c>
      <c r="C243" s="41" t="s">
        <v>225</v>
      </c>
      <c r="D243" s="84" t="s">
        <v>264</v>
      </c>
      <c r="E243" s="132">
        <v>1700</v>
      </c>
      <c r="F243" s="81">
        <v>11000</v>
      </c>
      <c r="G243" s="133">
        <f t="shared" si="26"/>
        <v>100</v>
      </c>
      <c r="H243" s="132">
        <v>0</v>
      </c>
      <c r="I243" s="133">
        <f t="shared" si="22"/>
        <v>0</v>
      </c>
      <c r="J243" s="132">
        <v>0</v>
      </c>
      <c r="K243" s="133">
        <f t="shared" si="23"/>
        <v>0</v>
      </c>
      <c r="L243" s="132">
        <v>0</v>
      </c>
      <c r="M243" s="72">
        <f t="shared" si="24"/>
        <v>0</v>
      </c>
      <c r="N243" s="41">
        <v>0</v>
      </c>
      <c r="O243" s="72">
        <f t="shared" si="25"/>
        <v>0</v>
      </c>
      <c r="P243" s="41">
        <f t="shared" si="27"/>
        <v>11000</v>
      </c>
      <c r="Q243" s="41">
        <v>0</v>
      </c>
    </row>
    <row r="244" spans="1:17" s="11" customFormat="1" ht="11.25" customHeight="1">
      <c r="A244" s="86"/>
      <c r="B244" s="75">
        <v>222</v>
      </c>
      <c r="C244" s="68" t="s">
        <v>124</v>
      </c>
      <c r="D244" s="83" t="s">
        <v>263</v>
      </c>
      <c r="E244" s="134">
        <v>1480</v>
      </c>
      <c r="F244" s="135">
        <v>152426</v>
      </c>
      <c r="G244" s="136">
        <f t="shared" si="26"/>
        <v>28</v>
      </c>
      <c r="H244" s="134">
        <v>0</v>
      </c>
      <c r="I244" s="136">
        <f t="shared" si="22"/>
        <v>0</v>
      </c>
      <c r="J244" s="134">
        <v>391953</v>
      </c>
      <c r="K244" s="136">
        <f t="shared" si="23"/>
        <v>72</v>
      </c>
      <c r="L244" s="134">
        <v>0</v>
      </c>
      <c r="M244" s="71">
        <f t="shared" si="24"/>
        <v>0</v>
      </c>
      <c r="N244" s="68">
        <v>0</v>
      </c>
      <c r="O244" s="71">
        <f t="shared" si="25"/>
        <v>0</v>
      </c>
      <c r="P244" s="68">
        <f t="shared" si="27"/>
        <v>544379</v>
      </c>
      <c r="Q244" s="68">
        <v>0</v>
      </c>
    </row>
    <row r="245" spans="1:17" s="11" customFormat="1" ht="11.25" customHeight="1">
      <c r="A245" s="86"/>
      <c r="B245" s="14">
        <v>223</v>
      </c>
      <c r="C245" s="10" t="s">
        <v>120</v>
      </c>
      <c r="D245" s="93" t="s">
        <v>263</v>
      </c>
      <c r="E245" s="94">
        <v>1210</v>
      </c>
      <c r="F245" s="95">
        <v>28691</v>
      </c>
      <c r="G245" s="96">
        <f t="shared" si="26"/>
        <v>100</v>
      </c>
      <c r="H245" s="94">
        <v>0</v>
      </c>
      <c r="I245" s="96">
        <f t="shared" si="22"/>
        <v>0</v>
      </c>
      <c r="J245" s="94">
        <v>0</v>
      </c>
      <c r="K245" s="96">
        <f t="shared" si="23"/>
        <v>0</v>
      </c>
      <c r="L245" s="94">
        <v>0</v>
      </c>
      <c r="M245" s="51">
        <f t="shared" si="24"/>
        <v>0</v>
      </c>
      <c r="N245" s="10">
        <v>0</v>
      </c>
      <c r="O245" s="51">
        <f t="shared" si="25"/>
        <v>0</v>
      </c>
      <c r="P245" s="10">
        <f t="shared" si="27"/>
        <v>28691</v>
      </c>
      <c r="Q245" s="10">
        <v>0</v>
      </c>
    </row>
    <row r="246" spans="1:17" s="11" customFormat="1" ht="11.25" customHeight="1">
      <c r="A246" s="86"/>
      <c r="B246" s="30">
        <v>224</v>
      </c>
      <c r="C246" s="12" t="s">
        <v>121</v>
      </c>
      <c r="D246" s="113" t="s">
        <v>263</v>
      </c>
      <c r="E246" s="114">
        <v>1210</v>
      </c>
      <c r="F246" s="115">
        <v>5579</v>
      </c>
      <c r="G246" s="116">
        <f t="shared" si="26"/>
        <v>100</v>
      </c>
      <c r="H246" s="114">
        <v>0</v>
      </c>
      <c r="I246" s="116">
        <f t="shared" si="22"/>
        <v>0</v>
      </c>
      <c r="J246" s="114">
        <v>0</v>
      </c>
      <c r="K246" s="116">
        <f t="shared" si="23"/>
        <v>0</v>
      </c>
      <c r="L246" s="114">
        <v>0</v>
      </c>
      <c r="M246" s="52">
        <f t="shared" si="24"/>
        <v>0</v>
      </c>
      <c r="N246" s="12">
        <v>0</v>
      </c>
      <c r="O246" s="52">
        <f t="shared" si="25"/>
        <v>0</v>
      </c>
      <c r="P246" s="12">
        <f t="shared" si="27"/>
        <v>5579</v>
      </c>
      <c r="Q246" s="12">
        <v>0</v>
      </c>
    </row>
    <row r="247" spans="1:17" s="11" customFormat="1" ht="11.25" customHeight="1">
      <c r="A247" s="86"/>
      <c r="B247" s="14">
        <v>225</v>
      </c>
      <c r="C247" s="12" t="s">
        <v>122</v>
      </c>
      <c r="D247" s="113" t="s">
        <v>263</v>
      </c>
      <c r="E247" s="114">
        <v>2415</v>
      </c>
      <c r="F247" s="115">
        <v>29131</v>
      </c>
      <c r="G247" s="116">
        <f t="shared" si="26"/>
        <v>100</v>
      </c>
      <c r="H247" s="114">
        <v>0</v>
      </c>
      <c r="I247" s="116">
        <f t="shared" si="22"/>
        <v>0</v>
      </c>
      <c r="J247" s="114">
        <v>0</v>
      </c>
      <c r="K247" s="116">
        <f t="shared" si="23"/>
        <v>0</v>
      </c>
      <c r="L247" s="114">
        <v>0</v>
      </c>
      <c r="M247" s="52">
        <f t="shared" si="24"/>
        <v>0</v>
      </c>
      <c r="N247" s="12">
        <v>0</v>
      </c>
      <c r="O247" s="52">
        <f t="shared" si="25"/>
        <v>0</v>
      </c>
      <c r="P247" s="12">
        <f t="shared" si="27"/>
        <v>29131</v>
      </c>
      <c r="Q247" s="12">
        <v>0</v>
      </c>
    </row>
    <row r="248" spans="1:17" s="11" customFormat="1" ht="11.25" customHeight="1">
      <c r="A248" s="86"/>
      <c r="B248" s="30">
        <v>226</v>
      </c>
      <c r="C248" s="68" t="s">
        <v>277</v>
      </c>
      <c r="D248" s="113" t="s">
        <v>265</v>
      </c>
      <c r="E248" s="114">
        <v>1470</v>
      </c>
      <c r="F248" s="115">
        <v>44500</v>
      </c>
      <c r="G248" s="116">
        <f t="shared" si="26"/>
        <v>100</v>
      </c>
      <c r="H248" s="114">
        <v>0</v>
      </c>
      <c r="I248" s="116">
        <f t="shared" si="22"/>
        <v>0</v>
      </c>
      <c r="J248" s="114">
        <v>0</v>
      </c>
      <c r="K248" s="116">
        <f t="shared" si="23"/>
        <v>0</v>
      </c>
      <c r="L248" s="114">
        <v>0</v>
      </c>
      <c r="M248" s="52">
        <f t="shared" si="24"/>
        <v>0</v>
      </c>
      <c r="N248" s="12">
        <v>0</v>
      </c>
      <c r="O248" s="52">
        <f t="shared" si="25"/>
        <v>0</v>
      </c>
      <c r="P248" s="12">
        <f t="shared" si="27"/>
        <v>44500</v>
      </c>
      <c r="Q248" s="12">
        <v>0</v>
      </c>
    </row>
    <row r="249" spans="1:17" s="11" customFormat="1" ht="11.25" customHeight="1">
      <c r="A249" s="86"/>
      <c r="B249" s="68">
        <v>227</v>
      </c>
      <c r="C249" s="66" t="s">
        <v>123</v>
      </c>
      <c r="D249" s="128" t="s">
        <v>263</v>
      </c>
      <c r="E249" s="129">
        <v>2016</v>
      </c>
      <c r="F249" s="130">
        <v>47743</v>
      </c>
      <c r="G249" s="131">
        <f t="shared" si="26"/>
        <v>30</v>
      </c>
      <c r="H249" s="129">
        <v>111360</v>
      </c>
      <c r="I249" s="131">
        <f t="shared" si="22"/>
        <v>70</v>
      </c>
      <c r="J249" s="129">
        <v>0</v>
      </c>
      <c r="K249" s="131">
        <f t="shared" si="23"/>
        <v>0</v>
      </c>
      <c r="L249" s="129">
        <v>0</v>
      </c>
      <c r="M249" s="69">
        <f t="shared" si="24"/>
        <v>0</v>
      </c>
      <c r="N249" s="66">
        <v>0</v>
      </c>
      <c r="O249" s="69">
        <f t="shared" si="25"/>
        <v>0</v>
      </c>
      <c r="P249" s="66">
        <f t="shared" si="27"/>
        <v>159103</v>
      </c>
      <c r="Q249" s="66">
        <v>0</v>
      </c>
    </row>
    <row r="250" spans="1:17" s="11" customFormat="1" ht="11.25" customHeight="1">
      <c r="A250" s="86"/>
      <c r="B250" s="76">
        <v>228</v>
      </c>
      <c r="C250" s="10" t="s">
        <v>297</v>
      </c>
      <c r="D250" s="93" t="s">
        <v>265</v>
      </c>
      <c r="E250" s="94">
        <v>2500</v>
      </c>
      <c r="F250" s="95">
        <v>7300</v>
      </c>
      <c r="G250" s="96">
        <f t="shared" si="26"/>
        <v>100</v>
      </c>
      <c r="H250" s="94">
        <v>0</v>
      </c>
      <c r="I250" s="96">
        <f t="shared" si="22"/>
        <v>0</v>
      </c>
      <c r="J250" s="94">
        <v>0</v>
      </c>
      <c r="K250" s="96">
        <f t="shared" si="23"/>
        <v>0</v>
      </c>
      <c r="L250" s="94">
        <v>0</v>
      </c>
      <c r="M250" s="51">
        <f t="shared" si="24"/>
        <v>0</v>
      </c>
      <c r="N250" s="10">
        <v>0</v>
      </c>
      <c r="O250" s="51">
        <f t="shared" si="25"/>
        <v>0</v>
      </c>
      <c r="P250" s="10">
        <f t="shared" si="27"/>
        <v>7300</v>
      </c>
      <c r="Q250" s="10">
        <v>0</v>
      </c>
    </row>
    <row r="251" spans="1:17" s="11" customFormat="1" ht="11.25" customHeight="1">
      <c r="A251" s="86"/>
      <c r="B251" s="41">
        <v>229</v>
      </c>
      <c r="C251" s="13" t="s">
        <v>278</v>
      </c>
      <c r="D251" s="98" t="s">
        <v>282</v>
      </c>
      <c r="E251" s="99">
        <v>1542</v>
      </c>
      <c r="F251" s="100">
        <v>0</v>
      </c>
      <c r="G251" s="101">
        <v>0</v>
      </c>
      <c r="H251" s="99">
        <v>0</v>
      </c>
      <c r="I251" s="101">
        <v>0</v>
      </c>
      <c r="J251" s="99">
        <v>0</v>
      </c>
      <c r="K251" s="101">
        <v>0</v>
      </c>
      <c r="L251" s="99">
        <v>0</v>
      </c>
      <c r="M251" s="53">
        <v>0</v>
      </c>
      <c r="N251" s="13">
        <v>0</v>
      </c>
      <c r="O251" s="53">
        <v>0</v>
      </c>
      <c r="P251" s="13">
        <f t="shared" si="27"/>
        <v>0</v>
      </c>
      <c r="Q251" s="13">
        <v>0</v>
      </c>
    </row>
    <row r="252" spans="1:17" s="11" customFormat="1" ht="11.25" customHeight="1" thickBot="1">
      <c r="A252" s="86"/>
      <c r="B252" s="27">
        <v>230</v>
      </c>
      <c r="C252" s="14" t="s">
        <v>226</v>
      </c>
      <c r="D252" s="118" t="s">
        <v>264</v>
      </c>
      <c r="E252" s="119">
        <v>1700</v>
      </c>
      <c r="F252" s="120">
        <v>43759</v>
      </c>
      <c r="G252" s="121">
        <f t="shared" si="26"/>
        <v>9.1</v>
      </c>
      <c r="H252" s="119">
        <v>0</v>
      </c>
      <c r="I252" s="121">
        <f t="shared" si="22"/>
        <v>0</v>
      </c>
      <c r="J252" s="119">
        <v>435151</v>
      </c>
      <c r="K252" s="121">
        <f t="shared" si="23"/>
        <v>90.9</v>
      </c>
      <c r="L252" s="119">
        <v>0</v>
      </c>
      <c r="M252" s="54">
        <f t="shared" si="24"/>
        <v>0</v>
      </c>
      <c r="N252" s="14">
        <v>0</v>
      </c>
      <c r="O252" s="54">
        <f t="shared" si="25"/>
        <v>0</v>
      </c>
      <c r="P252" s="14">
        <f t="shared" si="27"/>
        <v>478910</v>
      </c>
      <c r="Q252" s="14">
        <v>0</v>
      </c>
    </row>
    <row r="253" spans="1:17" s="11" customFormat="1" ht="11.25" customHeight="1" thickTop="1">
      <c r="A253" s="86"/>
      <c r="B253" s="17"/>
      <c r="C253" s="18" t="s">
        <v>175</v>
      </c>
      <c r="D253" s="42" t="s">
        <v>266</v>
      </c>
      <c r="E253" s="63">
        <f>AVERAGE(E229:E252)</f>
        <v>1867</v>
      </c>
      <c r="F253" s="19">
        <f>SUM(F229:F252)</f>
        <v>1850827</v>
      </c>
      <c r="G253" s="45">
        <f t="shared" si="26"/>
        <v>45.4</v>
      </c>
      <c r="H253" s="19">
        <f>SUM(H229:H252)</f>
        <v>465831</v>
      </c>
      <c r="I253" s="45">
        <f t="shared" si="22"/>
        <v>11.4</v>
      </c>
      <c r="J253" s="19">
        <f>SUM(J229:J252)</f>
        <v>1638980</v>
      </c>
      <c r="K253" s="45">
        <f t="shared" si="23"/>
        <v>40.2</v>
      </c>
      <c r="L253" s="19">
        <f>SUM(L229:L252)</f>
        <v>117182</v>
      </c>
      <c r="M253" s="45">
        <f t="shared" si="24"/>
        <v>2.9</v>
      </c>
      <c r="N253" s="19">
        <f>SUM(N229:N252)</f>
        <v>0</v>
      </c>
      <c r="O253" s="45">
        <f t="shared" si="25"/>
        <v>0</v>
      </c>
      <c r="P253" s="19">
        <f>SUM(P229:P252)</f>
        <v>4072820</v>
      </c>
      <c r="Q253" s="19">
        <f>SUM(Q229:Q252)</f>
        <v>0</v>
      </c>
    </row>
    <row r="254" spans="1:17" s="11" customFormat="1" ht="11.25" customHeight="1">
      <c r="A254" s="87"/>
      <c r="B254" s="20"/>
      <c r="C254" s="21"/>
      <c r="D254" s="43"/>
      <c r="E254" s="22"/>
      <c r="F254" s="23"/>
      <c r="G254" s="46"/>
      <c r="H254" s="22"/>
      <c r="I254" s="46"/>
      <c r="J254" s="29"/>
      <c r="K254" s="50"/>
      <c r="L254" s="29"/>
      <c r="M254" s="60"/>
      <c r="N254" s="29"/>
      <c r="O254" s="60"/>
      <c r="P254" s="29"/>
      <c r="Q254" s="29"/>
    </row>
    <row r="255" spans="1:17" s="11" customFormat="1" ht="11.25" customHeight="1">
      <c r="A255" s="88" t="s">
        <v>256</v>
      </c>
      <c r="B255" s="67">
        <v>231</v>
      </c>
      <c r="C255" s="10" t="s">
        <v>0</v>
      </c>
      <c r="D255" s="93" t="s">
        <v>263</v>
      </c>
      <c r="E255" s="94">
        <v>1386</v>
      </c>
      <c r="F255" s="95">
        <v>232056</v>
      </c>
      <c r="G255" s="96">
        <f t="shared" si="26"/>
        <v>95.8</v>
      </c>
      <c r="H255" s="94">
        <v>0</v>
      </c>
      <c r="I255" s="96">
        <f t="shared" si="22"/>
        <v>0</v>
      </c>
      <c r="J255" s="94">
        <v>10144</v>
      </c>
      <c r="K255" s="96">
        <f t="shared" si="23"/>
        <v>4.2</v>
      </c>
      <c r="L255" s="94">
        <v>0</v>
      </c>
      <c r="M255" s="97">
        <f t="shared" si="24"/>
        <v>0</v>
      </c>
      <c r="N255" s="94">
        <v>0</v>
      </c>
      <c r="O255" s="97">
        <f t="shared" si="25"/>
        <v>0</v>
      </c>
      <c r="P255" s="94">
        <f t="shared" si="27"/>
        <v>242200</v>
      </c>
      <c r="Q255" s="94">
        <v>0</v>
      </c>
    </row>
    <row r="256" spans="1:17" s="11" customFormat="1" ht="11.25" customHeight="1">
      <c r="A256" s="86"/>
      <c r="B256" s="13">
        <v>232</v>
      </c>
      <c r="C256" s="13" t="s">
        <v>1</v>
      </c>
      <c r="D256" s="98" t="s">
        <v>282</v>
      </c>
      <c r="E256" s="99">
        <v>1575</v>
      </c>
      <c r="F256" s="100">
        <v>13164</v>
      </c>
      <c r="G256" s="101">
        <f t="shared" si="26"/>
        <v>100</v>
      </c>
      <c r="H256" s="99">
        <v>0</v>
      </c>
      <c r="I256" s="101">
        <f t="shared" si="22"/>
        <v>0</v>
      </c>
      <c r="J256" s="99">
        <v>0</v>
      </c>
      <c r="K256" s="101">
        <f t="shared" si="23"/>
        <v>0</v>
      </c>
      <c r="L256" s="99">
        <v>0</v>
      </c>
      <c r="M256" s="102">
        <f t="shared" si="24"/>
        <v>0</v>
      </c>
      <c r="N256" s="99">
        <v>0</v>
      </c>
      <c r="O256" s="102">
        <f t="shared" si="25"/>
        <v>0</v>
      </c>
      <c r="P256" s="99">
        <f t="shared" si="27"/>
        <v>13164</v>
      </c>
      <c r="Q256" s="99">
        <v>0</v>
      </c>
    </row>
    <row r="257" spans="1:17" s="11" customFormat="1" ht="11.25" customHeight="1">
      <c r="A257" s="86"/>
      <c r="B257" s="68">
        <v>233</v>
      </c>
      <c r="C257" s="28" t="s">
        <v>2</v>
      </c>
      <c r="D257" s="103" t="s">
        <v>264</v>
      </c>
      <c r="E257" s="104">
        <v>2000</v>
      </c>
      <c r="F257" s="105">
        <v>264531</v>
      </c>
      <c r="G257" s="106">
        <f t="shared" si="26"/>
        <v>100</v>
      </c>
      <c r="H257" s="104">
        <v>0</v>
      </c>
      <c r="I257" s="106">
        <f t="shared" si="22"/>
        <v>0</v>
      </c>
      <c r="J257" s="104">
        <v>0</v>
      </c>
      <c r="K257" s="106">
        <f t="shared" si="23"/>
        <v>0</v>
      </c>
      <c r="L257" s="104">
        <v>0</v>
      </c>
      <c r="M257" s="107">
        <f t="shared" si="24"/>
        <v>0</v>
      </c>
      <c r="N257" s="104">
        <v>0</v>
      </c>
      <c r="O257" s="107">
        <f t="shared" si="25"/>
        <v>0</v>
      </c>
      <c r="P257" s="104">
        <f t="shared" si="27"/>
        <v>264531</v>
      </c>
      <c r="Q257" s="104">
        <v>0</v>
      </c>
    </row>
    <row r="258" spans="1:17" s="11" customFormat="1" ht="11.25" customHeight="1">
      <c r="A258" s="86"/>
      <c r="B258" s="12">
        <v>234</v>
      </c>
      <c r="C258" s="31" t="s">
        <v>3</v>
      </c>
      <c r="D258" s="108" t="s">
        <v>264</v>
      </c>
      <c r="E258" s="109">
        <v>2000</v>
      </c>
      <c r="F258" s="110">
        <v>35376</v>
      </c>
      <c r="G258" s="111">
        <f t="shared" si="26"/>
        <v>100</v>
      </c>
      <c r="H258" s="109">
        <v>0</v>
      </c>
      <c r="I258" s="111">
        <f t="shared" si="22"/>
        <v>0</v>
      </c>
      <c r="J258" s="109">
        <v>0</v>
      </c>
      <c r="K258" s="111">
        <f t="shared" si="23"/>
        <v>0</v>
      </c>
      <c r="L258" s="109">
        <v>0</v>
      </c>
      <c r="M258" s="112">
        <f t="shared" si="24"/>
        <v>0</v>
      </c>
      <c r="N258" s="109">
        <v>0</v>
      </c>
      <c r="O258" s="112">
        <f t="shared" si="25"/>
        <v>0</v>
      </c>
      <c r="P258" s="109">
        <f t="shared" si="27"/>
        <v>35376</v>
      </c>
      <c r="Q258" s="109">
        <v>0</v>
      </c>
    </row>
    <row r="259" spans="1:17" s="11" customFormat="1" ht="11.25" customHeight="1">
      <c r="A259" s="86" t="s">
        <v>280</v>
      </c>
      <c r="B259" s="12">
        <v>235</v>
      </c>
      <c r="C259" s="12" t="s">
        <v>4</v>
      </c>
      <c r="D259" s="113" t="s">
        <v>264</v>
      </c>
      <c r="E259" s="114">
        <v>2000</v>
      </c>
      <c r="F259" s="115">
        <v>5720</v>
      </c>
      <c r="G259" s="116">
        <f t="shared" si="26"/>
        <v>100</v>
      </c>
      <c r="H259" s="114">
        <v>0</v>
      </c>
      <c r="I259" s="116">
        <f t="shared" si="22"/>
        <v>0</v>
      </c>
      <c r="J259" s="114">
        <v>0</v>
      </c>
      <c r="K259" s="116">
        <f t="shared" si="23"/>
        <v>0</v>
      </c>
      <c r="L259" s="114">
        <v>0</v>
      </c>
      <c r="M259" s="117">
        <f t="shared" si="24"/>
        <v>0</v>
      </c>
      <c r="N259" s="114">
        <v>0</v>
      </c>
      <c r="O259" s="117">
        <f t="shared" si="25"/>
        <v>0</v>
      </c>
      <c r="P259" s="114">
        <f t="shared" si="27"/>
        <v>5720</v>
      </c>
      <c r="Q259" s="114">
        <v>0</v>
      </c>
    </row>
    <row r="260" spans="1:17" s="11" customFormat="1" ht="11.25" customHeight="1">
      <c r="A260" s="86"/>
      <c r="B260" s="12">
        <v>236</v>
      </c>
      <c r="C260" s="12" t="s">
        <v>5</v>
      </c>
      <c r="D260" s="113" t="s">
        <v>264</v>
      </c>
      <c r="E260" s="114">
        <v>2000</v>
      </c>
      <c r="F260" s="115">
        <v>52772</v>
      </c>
      <c r="G260" s="116">
        <f t="shared" si="26"/>
        <v>100</v>
      </c>
      <c r="H260" s="114">
        <v>0</v>
      </c>
      <c r="I260" s="116">
        <f t="shared" si="22"/>
        <v>0</v>
      </c>
      <c r="J260" s="114">
        <v>0</v>
      </c>
      <c r="K260" s="116">
        <f t="shared" si="23"/>
        <v>0</v>
      </c>
      <c r="L260" s="114">
        <v>0</v>
      </c>
      <c r="M260" s="117">
        <f t="shared" si="24"/>
        <v>0</v>
      </c>
      <c r="N260" s="114">
        <v>0</v>
      </c>
      <c r="O260" s="117">
        <f t="shared" si="25"/>
        <v>0</v>
      </c>
      <c r="P260" s="114">
        <f t="shared" si="27"/>
        <v>52772</v>
      </c>
      <c r="Q260" s="114">
        <v>0</v>
      </c>
    </row>
    <row r="261" spans="1:17" s="11" customFormat="1" ht="11.25" customHeight="1">
      <c r="A261" s="86"/>
      <c r="B261" s="12">
        <v>237</v>
      </c>
      <c r="C261" s="12" t="s">
        <v>227</v>
      </c>
      <c r="D261" s="113" t="s">
        <v>264</v>
      </c>
      <c r="E261" s="114">
        <v>2000</v>
      </c>
      <c r="F261" s="115">
        <v>37714</v>
      </c>
      <c r="G261" s="116">
        <f t="shared" si="26"/>
        <v>100</v>
      </c>
      <c r="H261" s="114">
        <v>0</v>
      </c>
      <c r="I261" s="116">
        <f t="shared" si="22"/>
        <v>0</v>
      </c>
      <c r="J261" s="114">
        <v>0</v>
      </c>
      <c r="K261" s="116">
        <f t="shared" si="23"/>
        <v>0</v>
      </c>
      <c r="L261" s="114">
        <v>0</v>
      </c>
      <c r="M261" s="117">
        <f t="shared" si="24"/>
        <v>0</v>
      </c>
      <c r="N261" s="114">
        <v>0</v>
      </c>
      <c r="O261" s="117">
        <f t="shared" si="25"/>
        <v>0</v>
      </c>
      <c r="P261" s="114">
        <f t="shared" si="27"/>
        <v>37714</v>
      </c>
      <c r="Q261" s="114">
        <v>0</v>
      </c>
    </row>
    <row r="262" spans="1:17" s="11" customFormat="1" ht="11.25" customHeight="1">
      <c r="A262" s="86"/>
      <c r="B262" s="12">
        <v>238</v>
      </c>
      <c r="C262" s="12" t="s">
        <v>6</v>
      </c>
      <c r="D262" s="113" t="s">
        <v>264</v>
      </c>
      <c r="E262" s="114">
        <v>2000</v>
      </c>
      <c r="F262" s="115">
        <v>56209</v>
      </c>
      <c r="G262" s="116">
        <f t="shared" si="26"/>
        <v>100</v>
      </c>
      <c r="H262" s="114">
        <v>0</v>
      </c>
      <c r="I262" s="116">
        <f t="shared" si="22"/>
        <v>0</v>
      </c>
      <c r="J262" s="114">
        <v>0</v>
      </c>
      <c r="K262" s="116">
        <f t="shared" si="23"/>
        <v>0</v>
      </c>
      <c r="L262" s="114">
        <v>0</v>
      </c>
      <c r="M262" s="117">
        <f t="shared" si="24"/>
        <v>0</v>
      </c>
      <c r="N262" s="114">
        <v>0</v>
      </c>
      <c r="O262" s="117">
        <f t="shared" si="25"/>
        <v>0</v>
      </c>
      <c r="P262" s="114">
        <f t="shared" si="27"/>
        <v>56209</v>
      </c>
      <c r="Q262" s="114">
        <v>0</v>
      </c>
    </row>
    <row r="263" spans="1:17" s="11" customFormat="1" ht="11.25" customHeight="1">
      <c r="A263" s="86"/>
      <c r="B263" s="12">
        <v>239</v>
      </c>
      <c r="C263" s="14" t="s">
        <v>7</v>
      </c>
      <c r="D263" s="118" t="s">
        <v>264</v>
      </c>
      <c r="E263" s="119">
        <v>2000</v>
      </c>
      <c r="F263" s="120">
        <v>21720</v>
      </c>
      <c r="G263" s="121">
        <f t="shared" si="26"/>
        <v>100</v>
      </c>
      <c r="H263" s="119">
        <v>0</v>
      </c>
      <c r="I263" s="121">
        <f t="shared" si="22"/>
        <v>0</v>
      </c>
      <c r="J263" s="119">
        <v>0</v>
      </c>
      <c r="K263" s="121">
        <f t="shared" si="23"/>
        <v>0</v>
      </c>
      <c r="L263" s="119">
        <v>0</v>
      </c>
      <c r="M263" s="122">
        <f t="shared" si="24"/>
        <v>0</v>
      </c>
      <c r="N263" s="119">
        <v>0</v>
      </c>
      <c r="O263" s="122">
        <f t="shared" si="25"/>
        <v>0</v>
      </c>
      <c r="P263" s="119">
        <f t="shared" si="27"/>
        <v>21720</v>
      </c>
      <c r="Q263" s="119">
        <v>0</v>
      </c>
    </row>
    <row r="264" spans="1:17" s="11" customFormat="1" ht="11.25" customHeight="1">
      <c r="A264" s="86"/>
      <c r="B264" s="12">
        <v>240</v>
      </c>
      <c r="C264" s="12" t="s">
        <v>8</v>
      </c>
      <c r="D264" s="113" t="s">
        <v>264</v>
      </c>
      <c r="E264" s="114">
        <v>2000</v>
      </c>
      <c r="F264" s="115">
        <v>43225</v>
      </c>
      <c r="G264" s="116">
        <f t="shared" si="26"/>
        <v>100</v>
      </c>
      <c r="H264" s="114">
        <v>0</v>
      </c>
      <c r="I264" s="116">
        <f t="shared" si="22"/>
        <v>0</v>
      </c>
      <c r="J264" s="114">
        <v>0</v>
      </c>
      <c r="K264" s="116">
        <f t="shared" si="23"/>
        <v>0</v>
      </c>
      <c r="L264" s="114">
        <v>0</v>
      </c>
      <c r="M264" s="117">
        <f t="shared" si="24"/>
        <v>0</v>
      </c>
      <c r="N264" s="114">
        <v>0</v>
      </c>
      <c r="O264" s="117">
        <f t="shared" si="25"/>
        <v>0</v>
      </c>
      <c r="P264" s="114">
        <f t="shared" si="27"/>
        <v>43225</v>
      </c>
      <c r="Q264" s="114">
        <v>0</v>
      </c>
    </row>
    <row r="265" spans="1:17" s="11" customFormat="1" ht="11.25" customHeight="1">
      <c r="A265" s="86"/>
      <c r="B265" s="12">
        <v>241</v>
      </c>
      <c r="C265" s="12" t="s">
        <v>9</v>
      </c>
      <c r="D265" s="113" t="s">
        <v>264</v>
      </c>
      <c r="E265" s="114">
        <v>2000</v>
      </c>
      <c r="F265" s="115">
        <v>58506</v>
      </c>
      <c r="G265" s="116">
        <f t="shared" si="26"/>
        <v>100</v>
      </c>
      <c r="H265" s="114">
        <v>0</v>
      </c>
      <c r="I265" s="116">
        <f t="shared" si="22"/>
        <v>0</v>
      </c>
      <c r="J265" s="114">
        <v>0</v>
      </c>
      <c r="K265" s="116">
        <f t="shared" si="23"/>
        <v>0</v>
      </c>
      <c r="L265" s="114">
        <v>0</v>
      </c>
      <c r="M265" s="117">
        <f t="shared" si="24"/>
        <v>0</v>
      </c>
      <c r="N265" s="114">
        <v>0</v>
      </c>
      <c r="O265" s="117">
        <f t="shared" si="25"/>
        <v>0</v>
      </c>
      <c r="P265" s="114">
        <f t="shared" si="27"/>
        <v>58506</v>
      </c>
      <c r="Q265" s="114">
        <v>0</v>
      </c>
    </row>
    <row r="266" spans="1:17" s="11" customFormat="1" ht="11.25" customHeight="1">
      <c r="A266" s="86"/>
      <c r="B266" s="12">
        <v>242</v>
      </c>
      <c r="C266" s="12" t="s">
        <v>10</v>
      </c>
      <c r="D266" s="113" t="s">
        <v>264</v>
      </c>
      <c r="E266" s="114">
        <v>2000</v>
      </c>
      <c r="F266" s="115">
        <v>15478</v>
      </c>
      <c r="G266" s="116">
        <f t="shared" si="26"/>
        <v>100</v>
      </c>
      <c r="H266" s="114">
        <v>0</v>
      </c>
      <c r="I266" s="116">
        <f t="shared" si="22"/>
        <v>0</v>
      </c>
      <c r="J266" s="114">
        <v>0</v>
      </c>
      <c r="K266" s="116">
        <f t="shared" si="23"/>
        <v>0</v>
      </c>
      <c r="L266" s="114">
        <v>0</v>
      </c>
      <c r="M266" s="117">
        <f t="shared" si="24"/>
        <v>0</v>
      </c>
      <c r="N266" s="114">
        <v>0</v>
      </c>
      <c r="O266" s="117">
        <f t="shared" si="25"/>
        <v>0</v>
      </c>
      <c r="P266" s="114">
        <f t="shared" si="27"/>
        <v>15478</v>
      </c>
      <c r="Q266" s="114">
        <v>0</v>
      </c>
    </row>
    <row r="267" spans="1:17" s="11" customFormat="1" ht="11.25" customHeight="1">
      <c r="A267" s="86"/>
      <c r="B267" s="12">
        <v>243</v>
      </c>
      <c r="C267" s="12" t="s">
        <v>11</v>
      </c>
      <c r="D267" s="113" t="s">
        <v>264</v>
      </c>
      <c r="E267" s="114">
        <v>2000</v>
      </c>
      <c r="F267" s="115">
        <v>29113</v>
      </c>
      <c r="G267" s="116">
        <f t="shared" si="26"/>
        <v>100</v>
      </c>
      <c r="H267" s="114">
        <v>0</v>
      </c>
      <c r="I267" s="116">
        <f t="shared" si="22"/>
        <v>0</v>
      </c>
      <c r="J267" s="114">
        <v>0</v>
      </c>
      <c r="K267" s="116">
        <f t="shared" si="23"/>
        <v>0</v>
      </c>
      <c r="L267" s="114">
        <v>0</v>
      </c>
      <c r="M267" s="117">
        <f t="shared" si="24"/>
        <v>0</v>
      </c>
      <c r="N267" s="114">
        <v>0</v>
      </c>
      <c r="O267" s="117">
        <f t="shared" si="25"/>
        <v>0</v>
      </c>
      <c r="P267" s="114">
        <f t="shared" si="27"/>
        <v>29113</v>
      </c>
      <c r="Q267" s="114">
        <v>0</v>
      </c>
    </row>
    <row r="268" spans="1:17" s="11" customFormat="1" ht="11.25" customHeight="1">
      <c r="A268" s="86"/>
      <c r="B268" s="12">
        <v>244</v>
      </c>
      <c r="C268" s="12" t="s">
        <v>12</v>
      </c>
      <c r="D268" s="113" t="s">
        <v>264</v>
      </c>
      <c r="E268" s="114">
        <v>500</v>
      </c>
      <c r="F268" s="115">
        <v>77433</v>
      </c>
      <c r="G268" s="116">
        <f t="shared" si="26"/>
        <v>100</v>
      </c>
      <c r="H268" s="114">
        <v>0</v>
      </c>
      <c r="I268" s="116">
        <f t="shared" si="22"/>
        <v>0</v>
      </c>
      <c r="J268" s="114">
        <v>0</v>
      </c>
      <c r="K268" s="116">
        <f t="shared" si="23"/>
        <v>0</v>
      </c>
      <c r="L268" s="114">
        <v>0</v>
      </c>
      <c r="M268" s="117">
        <f t="shared" si="24"/>
        <v>0</v>
      </c>
      <c r="N268" s="114">
        <v>0</v>
      </c>
      <c r="O268" s="117">
        <f t="shared" si="25"/>
        <v>0</v>
      </c>
      <c r="P268" s="114">
        <f t="shared" si="27"/>
        <v>77433</v>
      </c>
      <c r="Q268" s="114">
        <v>0</v>
      </c>
    </row>
    <row r="269" spans="1:17" s="11" customFormat="1" ht="11.25" customHeight="1">
      <c r="A269" s="86"/>
      <c r="B269" s="12">
        <v>245</v>
      </c>
      <c r="C269" s="12" t="s">
        <v>13</v>
      </c>
      <c r="D269" s="113" t="s">
        <v>264</v>
      </c>
      <c r="E269" s="114">
        <v>2000</v>
      </c>
      <c r="F269" s="115">
        <v>12004</v>
      </c>
      <c r="G269" s="116">
        <f t="shared" si="26"/>
        <v>100</v>
      </c>
      <c r="H269" s="114">
        <v>0</v>
      </c>
      <c r="I269" s="116">
        <f t="shared" si="22"/>
        <v>0</v>
      </c>
      <c r="J269" s="114">
        <v>0</v>
      </c>
      <c r="K269" s="116">
        <f t="shared" si="23"/>
        <v>0</v>
      </c>
      <c r="L269" s="114">
        <v>0</v>
      </c>
      <c r="M269" s="117">
        <f t="shared" si="24"/>
        <v>0</v>
      </c>
      <c r="N269" s="114">
        <v>0</v>
      </c>
      <c r="O269" s="117">
        <f t="shared" si="25"/>
        <v>0</v>
      </c>
      <c r="P269" s="114">
        <f t="shared" si="27"/>
        <v>12004</v>
      </c>
      <c r="Q269" s="114">
        <v>0</v>
      </c>
    </row>
    <row r="270" spans="1:17" s="11" customFormat="1" ht="11.25" customHeight="1">
      <c r="A270" s="86"/>
      <c r="B270" s="12">
        <v>246</v>
      </c>
      <c r="C270" s="12" t="s">
        <v>14</v>
      </c>
      <c r="D270" s="113" t="s">
        <v>264</v>
      </c>
      <c r="E270" s="114">
        <v>2000</v>
      </c>
      <c r="F270" s="115">
        <v>13990</v>
      </c>
      <c r="G270" s="116">
        <f t="shared" si="26"/>
        <v>100</v>
      </c>
      <c r="H270" s="114">
        <v>0</v>
      </c>
      <c r="I270" s="116">
        <f t="shared" si="22"/>
        <v>0</v>
      </c>
      <c r="J270" s="114">
        <v>0</v>
      </c>
      <c r="K270" s="116">
        <f t="shared" si="23"/>
        <v>0</v>
      </c>
      <c r="L270" s="114">
        <v>0</v>
      </c>
      <c r="M270" s="117">
        <f t="shared" si="24"/>
        <v>0</v>
      </c>
      <c r="N270" s="114">
        <v>0</v>
      </c>
      <c r="O270" s="117">
        <f t="shared" si="25"/>
        <v>0</v>
      </c>
      <c r="P270" s="114">
        <f t="shared" si="27"/>
        <v>13990</v>
      </c>
      <c r="Q270" s="114">
        <v>0</v>
      </c>
    </row>
    <row r="271" spans="1:17" s="11" customFormat="1" ht="11.25" customHeight="1">
      <c r="A271" s="86"/>
      <c r="B271" s="12">
        <v>247</v>
      </c>
      <c r="C271" s="13" t="s">
        <v>15</v>
      </c>
      <c r="D271" s="98" t="s">
        <v>264</v>
      </c>
      <c r="E271" s="99">
        <v>2000</v>
      </c>
      <c r="F271" s="100">
        <v>10450</v>
      </c>
      <c r="G271" s="101">
        <f t="shared" si="26"/>
        <v>100</v>
      </c>
      <c r="H271" s="99">
        <v>0</v>
      </c>
      <c r="I271" s="101">
        <f t="shared" si="22"/>
        <v>0</v>
      </c>
      <c r="J271" s="99">
        <v>0</v>
      </c>
      <c r="K271" s="101">
        <f t="shared" si="23"/>
        <v>0</v>
      </c>
      <c r="L271" s="99">
        <v>0</v>
      </c>
      <c r="M271" s="102">
        <f t="shared" si="24"/>
        <v>0</v>
      </c>
      <c r="N271" s="99">
        <v>0</v>
      </c>
      <c r="O271" s="102">
        <f t="shared" si="25"/>
        <v>0</v>
      </c>
      <c r="P271" s="99">
        <f t="shared" si="27"/>
        <v>10450</v>
      </c>
      <c r="Q271" s="99">
        <v>0</v>
      </c>
    </row>
    <row r="272" spans="1:17" s="11" customFormat="1" ht="11.25" customHeight="1">
      <c r="A272" s="86"/>
      <c r="B272" s="10">
        <v>248</v>
      </c>
      <c r="C272" s="14" t="s">
        <v>16</v>
      </c>
      <c r="D272" s="118" t="s">
        <v>263</v>
      </c>
      <c r="E272" s="119">
        <v>2810</v>
      </c>
      <c r="F272" s="120">
        <v>23085</v>
      </c>
      <c r="G272" s="121">
        <f t="shared" si="26"/>
        <v>100</v>
      </c>
      <c r="H272" s="119">
        <v>0</v>
      </c>
      <c r="I272" s="121">
        <f t="shared" si="22"/>
        <v>0</v>
      </c>
      <c r="J272" s="119">
        <v>0</v>
      </c>
      <c r="K272" s="121">
        <f t="shared" si="23"/>
        <v>0</v>
      </c>
      <c r="L272" s="119">
        <v>0</v>
      </c>
      <c r="M272" s="122">
        <f t="shared" si="24"/>
        <v>0</v>
      </c>
      <c r="N272" s="119">
        <v>0</v>
      </c>
      <c r="O272" s="122">
        <f t="shared" si="25"/>
        <v>0</v>
      </c>
      <c r="P272" s="119">
        <f t="shared" si="27"/>
        <v>23085</v>
      </c>
      <c r="Q272" s="119">
        <v>0</v>
      </c>
    </row>
    <row r="273" spans="1:17" s="11" customFormat="1" ht="11.25" customHeight="1">
      <c r="A273" s="86"/>
      <c r="B273" s="66">
        <v>249</v>
      </c>
      <c r="C273" s="12" t="s">
        <v>17</v>
      </c>
      <c r="D273" s="113" t="s">
        <v>263</v>
      </c>
      <c r="E273" s="114">
        <v>2810</v>
      </c>
      <c r="F273" s="115">
        <v>14130</v>
      </c>
      <c r="G273" s="116">
        <f t="shared" si="26"/>
        <v>100</v>
      </c>
      <c r="H273" s="114">
        <v>0</v>
      </c>
      <c r="I273" s="116">
        <f t="shared" si="22"/>
        <v>0</v>
      </c>
      <c r="J273" s="114">
        <v>0</v>
      </c>
      <c r="K273" s="116">
        <f t="shared" si="23"/>
        <v>0</v>
      </c>
      <c r="L273" s="114">
        <v>0</v>
      </c>
      <c r="M273" s="117">
        <f t="shared" si="24"/>
        <v>0</v>
      </c>
      <c r="N273" s="114">
        <v>0</v>
      </c>
      <c r="O273" s="117">
        <f t="shared" si="25"/>
        <v>0</v>
      </c>
      <c r="P273" s="114">
        <f t="shared" si="27"/>
        <v>14130</v>
      </c>
      <c r="Q273" s="114">
        <v>0</v>
      </c>
    </row>
    <row r="274" spans="1:17" s="11" customFormat="1" ht="11.25" customHeight="1">
      <c r="A274" s="86"/>
      <c r="B274" s="12">
        <v>250</v>
      </c>
      <c r="C274" s="12" t="s">
        <v>18</v>
      </c>
      <c r="D274" s="113" t="s">
        <v>263</v>
      </c>
      <c r="E274" s="114">
        <v>2810</v>
      </c>
      <c r="F274" s="115">
        <v>27003</v>
      </c>
      <c r="G274" s="116">
        <f t="shared" si="26"/>
        <v>100</v>
      </c>
      <c r="H274" s="114">
        <v>0</v>
      </c>
      <c r="I274" s="116">
        <f t="shared" si="22"/>
        <v>0</v>
      </c>
      <c r="J274" s="114">
        <v>0</v>
      </c>
      <c r="K274" s="116">
        <f t="shared" si="23"/>
        <v>0</v>
      </c>
      <c r="L274" s="114">
        <v>0</v>
      </c>
      <c r="M274" s="117">
        <f t="shared" si="24"/>
        <v>0</v>
      </c>
      <c r="N274" s="114">
        <v>0</v>
      </c>
      <c r="O274" s="117">
        <f t="shared" si="25"/>
        <v>0</v>
      </c>
      <c r="P274" s="114">
        <f t="shared" si="27"/>
        <v>27003</v>
      </c>
      <c r="Q274" s="114">
        <v>0</v>
      </c>
    </row>
    <row r="275" spans="1:17" s="11" customFormat="1" ht="11.25" customHeight="1">
      <c r="A275" s="86"/>
      <c r="B275" s="12">
        <v>251</v>
      </c>
      <c r="C275" s="12" t="s">
        <v>0</v>
      </c>
      <c r="D275" s="113" t="s">
        <v>263</v>
      </c>
      <c r="E275" s="114">
        <v>2810</v>
      </c>
      <c r="F275" s="115">
        <v>48628</v>
      </c>
      <c r="G275" s="116">
        <f t="shared" si="26"/>
        <v>15.1</v>
      </c>
      <c r="H275" s="114">
        <v>0</v>
      </c>
      <c r="I275" s="116">
        <f t="shared" si="22"/>
        <v>0</v>
      </c>
      <c r="J275" s="114">
        <v>273523</v>
      </c>
      <c r="K275" s="116">
        <f t="shared" si="23"/>
        <v>84.9</v>
      </c>
      <c r="L275" s="114">
        <v>0</v>
      </c>
      <c r="M275" s="117">
        <f t="shared" si="24"/>
        <v>0</v>
      </c>
      <c r="N275" s="114">
        <v>0</v>
      </c>
      <c r="O275" s="117">
        <f t="shared" si="25"/>
        <v>0</v>
      </c>
      <c r="P275" s="114">
        <f t="shared" si="27"/>
        <v>322151</v>
      </c>
      <c r="Q275" s="114">
        <v>0</v>
      </c>
    </row>
    <row r="276" spans="1:17" s="11" customFormat="1" ht="11.25" customHeight="1">
      <c r="A276" s="86"/>
      <c r="B276" s="12">
        <v>252</v>
      </c>
      <c r="C276" s="12" t="s">
        <v>19</v>
      </c>
      <c r="D276" s="113" t="s">
        <v>263</v>
      </c>
      <c r="E276" s="114">
        <v>2362</v>
      </c>
      <c r="F276" s="115">
        <v>49070</v>
      </c>
      <c r="G276" s="116">
        <f t="shared" si="26"/>
        <v>100</v>
      </c>
      <c r="H276" s="114">
        <v>0</v>
      </c>
      <c r="I276" s="116">
        <f t="shared" si="22"/>
        <v>0</v>
      </c>
      <c r="J276" s="114">
        <v>0</v>
      </c>
      <c r="K276" s="116">
        <f t="shared" si="23"/>
        <v>0</v>
      </c>
      <c r="L276" s="114">
        <v>0</v>
      </c>
      <c r="M276" s="117">
        <f t="shared" si="24"/>
        <v>0</v>
      </c>
      <c r="N276" s="114">
        <v>0</v>
      </c>
      <c r="O276" s="117">
        <f t="shared" si="25"/>
        <v>0</v>
      </c>
      <c r="P276" s="114">
        <f t="shared" si="27"/>
        <v>49070</v>
      </c>
      <c r="Q276" s="114">
        <v>0</v>
      </c>
    </row>
    <row r="277" spans="1:17" s="11" customFormat="1" ht="11.25" customHeight="1">
      <c r="A277" s="86"/>
      <c r="B277" s="12">
        <v>253</v>
      </c>
      <c r="C277" s="13" t="s">
        <v>20</v>
      </c>
      <c r="D277" s="98" t="s">
        <v>263</v>
      </c>
      <c r="E277" s="99">
        <v>1500</v>
      </c>
      <c r="F277" s="100">
        <v>200000</v>
      </c>
      <c r="G277" s="101">
        <f t="shared" si="26"/>
        <v>100</v>
      </c>
      <c r="H277" s="99">
        <v>0</v>
      </c>
      <c r="I277" s="101">
        <f t="shared" si="22"/>
        <v>0</v>
      </c>
      <c r="J277" s="99">
        <v>0</v>
      </c>
      <c r="K277" s="101">
        <f t="shared" si="23"/>
        <v>0</v>
      </c>
      <c r="L277" s="99">
        <v>0</v>
      </c>
      <c r="M277" s="102">
        <f t="shared" si="24"/>
        <v>0</v>
      </c>
      <c r="N277" s="99">
        <v>0</v>
      </c>
      <c r="O277" s="102">
        <f t="shared" si="25"/>
        <v>0</v>
      </c>
      <c r="P277" s="99">
        <f t="shared" si="27"/>
        <v>200000</v>
      </c>
      <c r="Q277" s="99">
        <v>0</v>
      </c>
    </row>
    <row r="278" spans="1:17" s="11" customFormat="1" ht="11.25" customHeight="1">
      <c r="A278" s="86"/>
      <c r="B278" s="10">
        <v>254</v>
      </c>
      <c r="C278" s="10" t="s">
        <v>21</v>
      </c>
      <c r="D278" s="93" t="s">
        <v>263</v>
      </c>
      <c r="E278" s="94">
        <v>1963</v>
      </c>
      <c r="F278" s="95">
        <v>42679</v>
      </c>
      <c r="G278" s="96">
        <f t="shared" si="26"/>
        <v>100</v>
      </c>
      <c r="H278" s="94">
        <v>0</v>
      </c>
      <c r="I278" s="96">
        <f t="shared" si="22"/>
        <v>0</v>
      </c>
      <c r="J278" s="94">
        <v>0</v>
      </c>
      <c r="K278" s="96">
        <f t="shared" si="23"/>
        <v>0</v>
      </c>
      <c r="L278" s="94">
        <v>0</v>
      </c>
      <c r="M278" s="97">
        <f t="shared" si="24"/>
        <v>0</v>
      </c>
      <c r="N278" s="94">
        <v>0</v>
      </c>
      <c r="O278" s="97">
        <f t="shared" si="25"/>
        <v>0</v>
      </c>
      <c r="P278" s="94">
        <f t="shared" si="27"/>
        <v>42679</v>
      </c>
      <c r="Q278" s="94">
        <v>0</v>
      </c>
    </row>
    <row r="279" spans="1:17" s="11" customFormat="1" ht="11.25" customHeight="1">
      <c r="A279" s="86"/>
      <c r="B279" s="13">
        <v>255</v>
      </c>
      <c r="C279" s="13" t="s">
        <v>22</v>
      </c>
      <c r="D279" s="98" t="s">
        <v>263</v>
      </c>
      <c r="E279" s="99">
        <v>1963</v>
      </c>
      <c r="F279" s="100">
        <v>14274</v>
      </c>
      <c r="G279" s="101">
        <f t="shared" si="26"/>
        <v>100</v>
      </c>
      <c r="H279" s="99">
        <v>0</v>
      </c>
      <c r="I279" s="101">
        <f t="shared" si="22"/>
        <v>0</v>
      </c>
      <c r="J279" s="99">
        <v>0</v>
      </c>
      <c r="K279" s="101">
        <f t="shared" si="23"/>
        <v>0</v>
      </c>
      <c r="L279" s="99">
        <v>0</v>
      </c>
      <c r="M279" s="102">
        <f t="shared" si="24"/>
        <v>0</v>
      </c>
      <c r="N279" s="99">
        <v>0</v>
      </c>
      <c r="O279" s="102">
        <f t="shared" si="25"/>
        <v>0</v>
      </c>
      <c r="P279" s="99">
        <f t="shared" si="27"/>
        <v>14274</v>
      </c>
      <c r="Q279" s="99">
        <v>0</v>
      </c>
    </row>
    <row r="280" spans="1:17" s="11" customFormat="1" ht="11.25" customHeight="1">
      <c r="A280" s="86"/>
      <c r="B280" s="14">
        <v>256</v>
      </c>
      <c r="C280" s="14" t="s">
        <v>279</v>
      </c>
      <c r="D280" s="118" t="s">
        <v>263</v>
      </c>
      <c r="E280" s="119">
        <v>1060</v>
      </c>
      <c r="F280" s="120">
        <v>24104</v>
      </c>
      <c r="G280" s="121">
        <f t="shared" si="26"/>
        <v>100</v>
      </c>
      <c r="H280" s="119">
        <v>0</v>
      </c>
      <c r="I280" s="121">
        <f t="shared" si="22"/>
        <v>0</v>
      </c>
      <c r="J280" s="119">
        <v>0</v>
      </c>
      <c r="K280" s="121">
        <f t="shared" si="23"/>
        <v>0</v>
      </c>
      <c r="L280" s="119">
        <v>0</v>
      </c>
      <c r="M280" s="122">
        <f t="shared" si="24"/>
        <v>0</v>
      </c>
      <c r="N280" s="119">
        <v>0</v>
      </c>
      <c r="O280" s="122">
        <f t="shared" si="25"/>
        <v>0</v>
      </c>
      <c r="P280" s="119">
        <f t="shared" si="27"/>
        <v>24104</v>
      </c>
      <c r="Q280" s="119">
        <v>0</v>
      </c>
    </row>
    <row r="281" spans="1:17" s="11" customFormat="1" ht="11.25" customHeight="1">
      <c r="A281" s="86"/>
      <c r="B281" s="12">
        <v>257</v>
      </c>
      <c r="C281" s="12" t="s">
        <v>23</v>
      </c>
      <c r="D281" s="113" t="s">
        <v>263</v>
      </c>
      <c r="E281" s="114">
        <v>1060</v>
      </c>
      <c r="F281" s="115">
        <v>51875</v>
      </c>
      <c r="G281" s="116">
        <f t="shared" si="26"/>
        <v>100</v>
      </c>
      <c r="H281" s="114">
        <v>0</v>
      </c>
      <c r="I281" s="116">
        <f t="shared" si="22"/>
        <v>0</v>
      </c>
      <c r="J281" s="114">
        <v>0</v>
      </c>
      <c r="K281" s="116">
        <f t="shared" si="23"/>
        <v>0</v>
      </c>
      <c r="L281" s="114">
        <v>0</v>
      </c>
      <c r="M281" s="117">
        <f t="shared" si="24"/>
        <v>0</v>
      </c>
      <c r="N281" s="114">
        <v>0</v>
      </c>
      <c r="O281" s="117">
        <f t="shared" si="25"/>
        <v>0</v>
      </c>
      <c r="P281" s="114">
        <f t="shared" si="27"/>
        <v>51875</v>
      </c>
      <c r="Q281" s="114">
        <v>0</v>
      </c>
    </row>
    <row r="282" spans="1:17" s="11" customFormat="1" ht="11.25" customHeight="1">
      <c r="A282" s="86"/>
      <c r="B282" s="12">
        <v>258</v>
      </c>
      <c r="C282" s="12" t="s">
        <v>228</v>
      </c>
      <c r="D282" s="113" t="s">
        <v>263</v>
      </c>
      <c r="E282" s="114">
        <v>1060</v>
      </c>
      <c r="F282" s="115">
        <v>13477</v>
      </c>
      <c r="G282" s="116">
        <f t="shared" si="26"/>
        <v>100</v>
      </c>
      <c r="H282" s="114">
        <v>0</v>
      </c>
      <c r="I282" s="116">
        <f t="shared" si="22"/>
        <v>0</v>
      </c>
      <c r="J282" s="114">
        <v>0</v>
      </c>
      <c r="K282" s="116">
        <f t="shared" si="23"/>
        <v>0</v>
      </c>
      <c r="L282" s="114">
        <v>0</v>
      </c>
      <c r="M282" s="117">
        <f t="shared" si="24"/>
        <v>0</v>
      </c>
      <c r="N282" s="114">
        <v>0</v>
      </c>
      <c r="O282" s="117">
        <f t="shared" si="25"/>
        <v>0</v>
      </c>
      <c r="P282" s="114">
        <f t="shared" si="27"/>
        <v>13477</v>
      </c>
      <c r="Q282" s="114">
        <v>0</v>
      </c>
    </row>
    <row r="283" spans="1:17" s="11" customFormat="1" ht="11.25" customHeight="1">
      <c r="A283" s="86"/>
      <c r="B283" s="12">
        <v>259</v>
      </c>
      <c r="C283" s="13" t="s">
        <v>24</v>
      </c>
      <c r="D283" s="98" t="s">
        <v>263</v>
      </c>
      <c r="E283" s="99">
        <v>1060</v>
      </c>
      <c r="F283" s="100">
        <v>10352</v>
      </c>
      <c r="G283" s="101">
        <f t="shared" si="26"/>
        <v>100</v>
      </c>
      <c r="H283" s="99">
        <v>0</v>
      </c>
      <c r="I283" s="101">
        <f t="shared" si="22"/>
        <v>0</v>
      </c>
      <c r="J283" s="99">
        <v>0</v>
      </c>
      <c r="K283" s="101">
        <f t="shared" si="23"/>
        <v>0</v>
      </c>
      <c r="L283" s="99">
        <v>0</v>
      </c>
      <c r="M283" s="102">
        <f t="shared" si="24"/>
        <v>0</v>
      </c>
      <c r="N283" s="99">
        <v>0</v>
      </c>
      <c r="O283" s="102">
        <f t="shared" si="25"/>
        <v>0</v>
      </c>
      <c r="P283" s="99">
        <f t="shared" si="27"/>
        <v>10352</v>
      </c>
      <c r="Q283" s="99">
        <v>0</v>
      </c>
    </row>
    <row r="284" spans="1:17" s="11" customFormat="1" ht="11.25" customHeight="1">
      <c r="A284" s="86"/>
      <c r="B284" s="10">
        <v>260</v>
      </c>
      <c r="C284" s="14" t="s">
        <v>229</v>
      </c>
      <c r="D284" s="118" t="s">
        <v>264</v>
      </c>
      <c r="E284" s="119">
        <v>940</v>
      </c>
      <c r="F284" s="120">
        <v>25180</v>
      </c>
      <c r="G284" s="121">
        <f t="shared" si="26"/>
        <v>100</v>
      </c>
      <c r="H284" s="119">
        <v>0</v>
      </c>
      <c r="I284" s="121">
        <f t="shared" si="22"/>
        <v>0</v>
      </c>
      <c r="J284" s="119">
        <v>0</v>
      </c>
      <c r="K284" s="121">
        <f t="shared" si="23"/>
        <v>0</v>
      </c>
      <c r="L284" s="119">
        <v>0</v>
      </c>
      <c r="M284" s="122">
        <f t="shared" si="24"/>
        <v>0</v>
      </c>
      <c r="N284" s="119">
        <v>0</v>
      </c>
      <c r="O284" s="122">
        <f t="shared" si="25"/>
        <v>0</v>
      </c>
      <c r="P284" s="119">
        <f t="shared" si="27"/>
        <v>25180</v>
      </c>
      <c r="Q284" s="119">
        <v>0</v>
      </c>
    </row>
    <row r="285" spans="1:17" s="11" customFormat="1" ht="11.25" customHeight="1">
      <c r="A285" s="86"/>
      <c r="B285" s="12">
        <v>261</v>
      </c>
      <c r="C285" s="12" t="s">
        <v>230</v>
      </c>
      <c r="D285" s="113" t="s">
        <v>264</v>
      </c>
      <c r="E285" s="114">
        <v>940</v>
      </c>
      <c r="F285" s="115">
        <v>15885</v>
      </c>
      <c r="G285" s="116">
        <f t="shared" si="26"/>
        <v>100</v>
      </c>
      <c r="H285" s="114">
        <v>0</v>
      </c>
      <c r="I285" s="116">
        <f t="shared" si="22"/>
        <v>0</v>
      </c>
      <c r="J285" s="114">
        <v>0</v>
      </c>
      <c r="K285" s="116">
        <f t="shared" si="23"/>
        <v>0</v>
      </c>
      <c r="L285" s="114">
        <v>0</v>
      </c>
      <c r="M285" s="117">
        <f t="shared" si="24"/>
        <v>0</v>
      </c>
      <c r="N285" s="114">
        <v>0</v>
      </c>
      <c r="O285" s="117">
        <f t="shared" si="25"/>
        <v>0</v>
      </c>
      <c r="P285" s="114">
        <f t="shared" si="27"/>
        <v>15885</v>
      </c>
      <c r="Q285" s="114">
        <v>0</v>
      </c>
    </row>
    <row r="286" spans="1:17" s="11" customFormat="1" ht="11.25" customHeight="1">
      <c r="A286" s="86"/>
      <c r="B286" s="12">
        <v>262</v>
      </c>
      <c r="C286" s="12" t="s">
        <v>231</v>
      </c>
      <c r="D286" s="113" t="s">
        <v>264</v>
      </c>
      <c r="E286" s="114">
        <v>940</v>
      </c>
      <c r="F286" s="115">
        <v>10742</v>
      </c>
      <c r="G286" s="116">
        <f t="shared" si="26"/>
        <v>100</v>
      </c>
      <c r="H286" s="114">
        <v>0</v>
      </c>
      <c r="I286" s="116">
        <f t="shared" si="22"/>
        <v>0</v>
      </c>
      <c r="J286" s="114">
        <v>0</v>
      </c>
      <c r="K286" s="116">
        <f t="shared" si="23"/>
        <v>0</v>
      </c>
      <c r="L286" s="114">
        <v>0</v>
      </c>
      <c r="M286" s="117">
        <f t="shared" si="24"/>
        <v>0</v>
      </c>
      <c r="N286" s="114">
        <v>0</v>
      </c>
      <c r="O286" s="117">
        <f t="shared" si="25"/>
        <v>0</v>
      </c>
      <c r="P286" s="114">
        <f t="shared" si="27"/>
        <v>10742</v>
      </c>
      <c r="Q286" s="114">
        <v>0</v>
      </c>
    </row>
    <row r="287" spans="1:17" s="11" customFormat="1" ht="11.25" customHeight="1">
      <c r="A287" s="86"/>
      <c r="B287" s="12">
        <v>263</v>
      </c>
      <c r="C287" s="12" t="s">
        <v>232</v>
      </c>
      <c r="D287" s="113" t="s">
        <v>264</v>
      </c>
      <c r="E287" s="114">
        <v>940</v>
      </c>
      <c r="F287" s="115">
        <v>11327</v>
      </c>
      <c r="G287" s="116">
        <f t="shared" si="26"/>
        <v>100</v>
      </c>
      <c r="H287" s="114">
        <v>0</v>
      </c>
      <c r="I287" s="116">
        <f aca="true" t="shared" si="28" ref="I287:I294">ROUND(H287/$P287*100,1)</f>
        <v>0</v>
      </c>
      <c r="J287" s="114">
        <v>0</v>
      </c>
      <c r="K287" s="116">
        <f aca="true" t="shared" si="29" ref="K287:K294">ROUND(J287/$P287*100,1)</f>
        <v>0</v>
      </c>
      <c r="L287" s="114">
        <v>0</v>
      </c>
      <c r="M287" s="117">
        <f aca="true" t="shared" si="30" ref="M287:M294">ROUND(L287/$P287*100,1)</f>
        <v>0</v>
      </c>
      <c r="N287" s="114">
        <v>0</v>
      </c>
      <c r="O287" s="117">
        <f aca="true" t="shared" si="31" ref="O287:O294">ROUND(N287/$P287*100,1)</f>
        <v>0</v>
      </c>
      <c r="P287" s="114">
        <f t="shared" si="27"/>
        <v>11327</v>
      </c>
      <c r="Q287" s="114">
        <v>0</v>
      </c>
    </row>
    <row r="288" spans="1:17" s="11" customFormat="1" ht="11.25" customHeight="1">
      <c r="A288" s="86"/>
      <c r="B288" s="12">
        <v>264</v>
      </c>
      <c r="C288" s="12" t="s">
        <v>233</v>
      </c>
      <c r="D288" s="113" t="s">
        <v>264</v>
      </c>
      <c r="E288" s="114">
        <v>940</v>
      </c>
      <c r="F288" s="115">
        <v>36816</v>
      </c>
      <c r="G288" s="116">
        <f aca="true" t="shared" si="32" ref="G288:G294">ROUND(F288/$P288*100,1)</f>
        <v>100</v>
      </c>
      <c r="H288" s="114">
        <v>0</v>
      </c>
      <c r="I288" s="116">
        <f t="shared" si="28"/>
        <v>0</v>
      </c>
      <c r="J288" s="114">
        <v>0</v>
      </c>
      <c r="K288" s="116">
        <f t="shared" si="29"/>
        <v>0</v>
      </c>
      <c r="L288" s="114">
        <v>0</v>
      </c>
      <c r="M288" s="117">
        <f t="shared" si="30"/>
        <v>0</v>
      </c>
      <c r="N288" s="114">
        <v>0</v>
      </c>
      <c r="O288" s="117">
        <f t="shared" si="31"/>
        <v>0</v>
      </c>
      <c r="P288" s="114">
        <f aca="true" t="shared" si="33" ref="P288:P294">SUM(F288,H288,J288,L288,N288)</f>
        <v>36816</v>
      </c>
      <c r="Q288" s="114">
        <v>0</v>
      </c>
    </row>
    <row r="289" spans="1:17" s="11" customFormat="1" ht="11.25" customHeight="1">
      <c r="A289" s="86"/>
      <c r="B289" s="12">
        <v>265</v>
      </c>
      <c r="C289" s="12" t="s">
        <v>234</v>
      </c>
      <c r="D289" s="113" t="s">
        <v>264</v>
      </c>
      <c r="E289" s="114">
        <v>940</v>
      </c>
      <c r="F289" s="115">
        <v>28710</v>
      </c>
      <c r="G289" s="116">
        <f t="shared" si="32"/>
        <v>100</v>
      </c>
      <c r="H289" s="114">
        <v>0</v>
      </c>
      <c r="I289" s="116">
        <f t="shared" si="28"/>
        <v>0</v>
      </c>
      <c r="J289" s="114">
        <v>0</v>
      </c>
      <c r="K289" s="116">
        <f t="shared" si="29"/>
        <v>0</v>
      </c>
      <c r="L289" s="114">
        <v>0</v>
      </c>
      <c r="M289" s="117">
        <f t="shared" si="30"/>
        <v>0</v>
      </c>
      <c r="N289" s="114">
        <v>0</v>
      </c>
      <c r="O289" s="117">
        <f t="shared" si="31"/>
        <v>0</v>
      </c>
      <c r="P289" s="114">
        <f t="shared" si="33"/>
        <v>28710</v>
      </c>
      <c r="Q289" s="114">
        <v>0</v>
      </c>
    </row>
    <row r="290" spans="1:17" s="11" customFormat="1" ht="11.25" customHeight="1">
      <c r="A290" s="86"/>
      <c r="B290" s="12">
        <v>266</v>
      </c>
      <c r="C290" s="12" t="s">
        <v>235</v>
      </c>
      <c r="D290" s="113" t="s">
        <v>264</v>
      </c>
      <c r="E290" s="114">
        <v>940</v>
      </c>
      <c r="F290" s="115">
        <v>12585</v>
      </c>
      <c r="G290" s="116">
        <f t="shared" si="32"/>
        <v>100</v>
      </c>
      <c r="H290" s="114">
        <v>0</v>
      </c>
      <c r="I290" s="116">
        <f t="shared" si="28"/>
        <v>0</v>
      </c>
      <c r="J290" s="114">
        <v>0</v>
      </c>
      <c r="K290" s="116">
        <f t="shared" si="29"/>
        <v>0</v>
      </c>
      <c r="L290" s="114">
        <v>0</v>
      </c>
      <c r="M290" s="117">
        <f t="shared" si="30"/>
        <v>0</v>
      </c>
      <c r="N290" s="114">
        <v>0</v>
      </c>
      <c r="O290" s="117">
        <f t="shared" si="31"/>
        <v>0</v>
      </c>
      <c r="P290" s="114">
        <f t="shared" si="33"/>
        <v>12585</v>
      </c>
      <c r="Q290" s="114">
        <v>0</v>
      </c>
    </row>
    <row r="291" spans="1:17" s="11" customFormat="1" ht="11.25" customHeight="1">
      <c r="A291" s="86"/>
      <c r="B291" s="12">
        <v>267</v>
      </c>
      <c r="C291" s="12" t="s">
        <v>257</v>
      </c>
      <c r="D291" s="113" t="s">
        <v>264</v>
      </c>
      <c r="E291" s="114">
        <v>940</v>
      </c>
      <c r="F291" s="115">
        <v>16384</v>
      </c>
      <c r="G291" s="116">
        <f t="shared" si="32"/>
        <v>100</v>
      </c>
      <c r="H291" s="114">
        <v>0</v>
      </c>
      <c r="I291" s="116">
        <f t="shared" si="28"/>
        <v>0</v>
      </c>
      <c r="J291" s="114">
        <v>0</v>
      </c>
      <c r="K291" s="116">
        <f t="shared" si="29"/>
        <v>0</v>
      </c>
      <c r="L291" s="114">
        <v>0</v>
      </c>
      <c r="M291" s="117">
        <f t="shared" si="30"/>
        <v>0</v>
      </c>
      <c r="N291" s="114">
        <v>0</v>
      </c>
      <c r="O291" s="117">
        <f t="shared" si="31"/>
        <v>0</v>
      </c>
      <c r="P291" s="114">
        <f t="shared" si="33"/>
        <v>16384</v>
      </c>
      <c r="Q291" s="114">
        <v>0</v>
      </c>
    </row>
    <row r="292" spans="1:17" s="11" customFormat="1" ht="11.25" customHeight="1">
      <c r="A292" s="86"/>
      <c r="B292" s="12">
        <v>268</v>
      </c>
      <c r="C292" s="12" t="s">
        <v>236</v>
      </c>
      <c r="D292" s="113" t="s">
        <v>264</v>
      </c>
      <c r="E292" s="114">
        <v>940</v>
      </c>
      <c r="F292" s="115">
        <v>16670</v>
      </c>
      <c r="G292" s="116">
        <f t="shared" si="32"/>
        <v>100</v>
      </c>
      <c r="H292" s="114">
        <v>0</v>
      </c>
      <c r="I292" s="116">
        <f t="shared" si="28"/>
        <v>0</v>
      </c>
      <c r="J292" s="114">
        <v>0</v>
      </c>
      <c r="K292" s="116">
        <f t="shared" si="29"/>
        <v>0</v>
      </c>
      <c r="L292" s="114">
        <v>0</v>
      </c>
      <c r="M292" s="117">
        <f t="shared" si="30"/>
        <v>0</v>
      </c>
      <c r="N292" s="114">
        <v>0</v>
      </c>
      <c r="O292" s="117">
        <f t="shared" si="31"/>
        <v>0</v>
      </c>
      <c r="P292" s="114">
        <f t="shared" si="33"/>
        <v>16670</v>
      </c>
      <c r="Q292" s="114">
        <v>0</v>
      </c>
    </row>
    <row r="293" spans="1:17" s="11" customFormat="1" ht="11.25" customHeight="1">
      <c r="A293" s="86"/>
      <c r="B293" s="12">
        <v>269</v>
      </c>
      <c r="C293" s="12" t="s">
        <v>237</v>
      </c>
      <c r="D293" s="113" t="s">
        <v>264</v>
      </c>
      <c r="E293" s="114">
        <v>940</v>
      </c>
      <c r="F293" s="115">
        <v>12608</v>
      </c>
      <c r="G293" s="116">
        <f t="shared" si="32"/>
        <v>100</v>
      </c>
      <c r="H293" s="114">
        <v>0</v>
      </c>
      <c r="I293" s="116">
        <f t="shared" si="28"/>
        <v>0</v>
      </c>
      <c r="J293" s="114">
        <v>0</v>
      </c>
      <c r="K293" s="116">
        <f t="shared" si="29"/>
        <v>0</v>
      </c>
      <c r="L293" s="114">
        <v>0</v>
      </c>
      <c r="M293" s="117">
        <f t="shared" si="30"/>
        <v>0</v>
      </c>
      <c r="N293" s="114">
        <v>0</v>
      </c>
      <c r="O293" s="117">
        <f t="shared" si="31"/>
        <v>0</v>
      </c>
      <c r="P293" s="114">
        <f t="shared" si="33"/>
        <v>12608</v>
      </c>
      <c r="Q293" s="114">
        <v>0</v>
      </c>
    </row>
    <row r="294" spans="1:17" s="11" customFormat="1" ht="11.25" customHeight="1" thickBot="1">
      <c r="A294" s="86"/>
      <c r="B294" s="14">
        <v>270</v>
      </c>
      <c r="C294" s="16" t="s">
        <v>238</v>
      </c>
      <c r="D294" s="123" t="s">
        <v>264</v>
      </c>
      <c r="E294" s="124">
        <v>940</v>
      </c>
      <c r="F294" s="125">
        <v>5363</v>
      </c>
      <c r="G294" s="126">
        <f t="shared" si="32"/>
        <v>100</v>
      </c>
      <c r="H294" s="124">
        <v>0</v>
      </c>
      <c r="I294" s="126">
        <f t="shared" si="28"/>
        <v>0</v>
      </c>
      <c r="J294" s="124">
        <v>0</v>
      </c>
      <c r="K294" s="126">
        <f t="shared" si="29"/>
        <v>0</v>
      </c>
      <c r="L294" s="124">
        <v>0</v>
      </c>
      <c r="M294" s="127">
        <f t="shared" si="30"/>
        <v>0</v>
      </c>
      <c r="N294" s="124">
        <v>0</v>
      </c>
      <c r="O294" s="127">
        <f t="shared" si="31"/>
        <v>0</v>
      </c>
      <c r="P294" s="124">
        <f t="shared" si="33"/>
        <v>5363</v>
      </c>
      <c r="Q294" s="124">
        <v>0</v>
      </c>
    </row>
    <row r="295" spans="1:17" s="11" customFormat="1" ht="11.25" customHeight="1" thickTop="1">
      <c r="A295" s="86"/>
      <c r="B295" s="17"/>
      <c r="C295" s="18" t="s">
        <v>175</v>
      </c>
      <c r="D295" s="42" t="s">
        <v>266</v>
      </c>
      <c r="E295" s="63">
        <f>AVERAGE(E255:E294)</f>
        <v>1626.725</v>
      </c>
      <c r="F295" s="19">
        <f>SUM(F255:F294)</f>
        <v>1690408</v>
      </c>
      <c r="G295" s="45">
        <f>ROUND(F295/$P295*100,1)</f>
        <v>85.6</v>
      </c>
      <c r="H295" s="19">
        <f>SUM(H255:H294)</f>
        <v>0</v>
      </c>
      <c r="I295" s="45">
        <f>ROUND(H295/$P295*100,1)</f>
        <v>0</v>
      </c>
      <c r="J295" s="19">
        <f>SUM(J255:J294)</f>
        <v>283667</v>
      </c>
      <c r="K295" s="45">
        <f>ROUND(J295/$P295*100,1)</f>
        <v>14.4</v>
      </c>
      <c r="L295" s="19">
        <f>SUM(L255:L294)</f>
        <v>0</v>
      </c>
      <c r="M295" s="45">
        <f>ROUND(L295/$P295*100,1)</f>
        <v>0</v>
      </c>
      <c r="N295" s="19">
        <f>SUM(N255:N294)</f>
        <v>0</v>
      </c>
      <c r="O295" s="45">
        <f>ROUND(N295/$P295*100,1)</f>
        <v>0</v>
      </c>
      <c r="P295" s="19">
        <f>SUM(P255:P294)</f>
        <v>1974075</v>
      </c>
      <c r="Q295" s="19">
        <f>SUM(Q255:Q294)</f>
        <v>0</v>
      </c>
    </row>
    <row r="296" spans="1:17" s="36" customFormat="1" ht="11.25" customHeight="1" thickBot="1">
      <c r="A296" s="89"/>
      <c r="B296" s="32"/>
      <c r="C296" s="33"/>
      <c r="D296" s="35"/>
      <c r="E296" s="34"/>
      <c r="F296" s="35"/>
      <c r="G296" s="48"/>
      <c r="H296" s="34"/>
      <c r="I296" s="48"/>
      <c r="J296" s="34"/>
      <c r="K296" s="48"/>
      <c r="L296" s="34"/>
      <c r="M296" s="62"/>
      <c r="N296" s="34"/>
      <c r="O296" s="62"/>
      <c r="P296" s="34"/>
      <c r="Q296" s="34"/>
    </row>
    <row r="297" spans="1:17" s="36" customFormat="1" ht="11.25" customHeight="1" thickTop="1">
      <c r="A297" s="37" t="s">
        <v>258</v>
      </c>
      <c r="B297" s="38"/>
      <c r="C297" s="39" t="s">
        <v>175</v>
      </c>
      <c r="D297" s="44" t="s">
        <v>266</v>
      </c>
      <c r="E297" s="65">
        <f>AVERAGE(E53,E82,E100,E127,E162,E188,E211,E227,E253,E295)</f>
        <v>1667.395697053349</v>
      </c>
      <c r="F297" s="40">
        <f>SUM(F53,F82,F100,F127,F162,F188,F211,F227,F253,F295)</f>
        <v>23060954</v>
      </c>
      <c r="G297" s="49">
        <f>ROUND(F297/$P297*100,1)</f>
        <v>63.9</v>
      </c>
      <c r="H297" s="40">
        <f>SUM(H53,H82,H100,H127,H162,H188,H211,H227,H253,H295)</f>
        <v>2134670</v>
      </c>
      <c r="I297" s="49">
        <f>ROUND(H297/$P297*100,1)</f>
        <v>5.9</v>
      </c>
      <c r="J297" s="40">
        <f>SUM(J53,J82,J100,J127,J162,J188,J211,J227,J253,J295)</f>
        <v>8571211</v>
      </c>
      <c r="K297" s="49">
        <f>ROUND(J297/$P297*100,1)</f>
        <v>23.8</v>
      </c>
      <c r="L297" s="40">
        <f>SUM(L53,L82,L100,L127,L162,L188,L211,L227,L253,L295)</f>
        <v>2301377</v>
      </c>
      <c r="M297" s="49">
        <f>ROUND(L297/$P297*100,1)</f>
        <v>6.4</v>
      </c>
      <c r="N297" s="40">
        <f>SUM(N53,N82,N100,N127,N162,N188,N211,N227,N253,N295)</f>
        <v>0</v>
      </c>
      <c r="O297" s="49">
        <f>ROUND(N297/$P297*100,1)</f>
        <v>0</v>
      </c>
      <c r="P297" s="40">
        <f>SUM(P53,P82,P100,P127,P162,P188,P211,P227,P253,P295)</f>
        <v>36068212</v>
      </c>
      <c r="Q297" s="40">
        <f>SUM(Q53,Q82,Q100,Q127,Q162,Q188,Q211,Q227,Q253,Q295)</f>
        <v>23725</v>
      </c>
    </row>
    <row r="300" ht="10.5">
      <c r="G300" s="2"/>
    </row>
  </sheetData>
  <sheetProtection/>
  <autoFilter ref="A6:Q297"/>
  <mergeCells count="24">
    <mergeCell ref="A7:A54"/>
    <mergeCell ref="A55:A83"/>
    <mergeCell ref="A84:A97"/>
    <mergeCell ref="A3:A6"/>
    <mergeCell ref="B3:B6"/>
    <mergeCell ref="C3:C6"/>
    <mergeCell ref="D5:D6"/>
    <mergeCell ref="D3:E4"/>
    <mergeCell ref="E5:E6"/>
    <mergeCell ref="F3:Q4"/>
    <mergeCell ref="F5:G5"/>
    <mergeCell ref="H5:I5"/>
    <mergeCell ref="J5:K5"/>
    <mergeCell ref="N5:O5"/>
    <mergeCell ref="L5:M5"/>
    <mergeCell ref="A98:A101"/>
    <mergeCell ref="A164:A188"/>
    <mergeCell ref="A229:A254"/>
    <mergeCell ref="A255:A258"/>
    <mergeCell ref="A259:A296"/>
    <mergeCell ref="A213:A228"/>
    <mergeCell ref="A190:A212"/>
    <mergeCell ref="A102:A128"/>
    <mergeCell ref="A129:A163"/>
  </mergeCells>
  <printOptions/>
  <pageMargins left="0.69" right="0.1968503937007874" top="0.5905511811023623" bottom="0.5905511811023623" header="0.5118110236220472" footer="0.5118110236220472"/>
  <pageSetup horizontalDpi="600" verticalDpi="600" orientation="portrait" paperSize="9" scale="73" r:id="rId1"/>
  <ignoredErrors>
    <ignoredError sqref="G54:Q54 G188:Q189 I55:I78 G55:G81 I80:I81 I79 K55:K78 K80:K81 M79:O81 G127:Q128 I162:Q163 I130:I140 G129:G140 I129 K129 K164:K176 M164:Q176 K177:K187 G211:Q212 G227:Q228 G213:G226 I213:I226 K213:Q226 G253:G254 G229:G252 I229:I252 K229:K252 M229:Q252 G295:Q297 G82:Q83 G102:G122 K102:K126 M102:O122 I102:I126 I141:I161 M130:Q161 K141:K161 G177:G187 I164:I187 G255:I294 K255:Q294 G190:G210 K190:K210 M190:Q210 I190:I210 K79 M55:O78 M124:O126 M123:O123 Q123 K130:K140 M129:Q129 M177:Q187 I253:Q254 G53:I53 K53:Q53 Q79:Q81 Q55:Q78 G100:Q101 G84:O99 Q84:Q99 Q102:Q122 Q124:Q126 G124:G1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2013-03-17T02:19:57Z</cp:lastPrinted>
  <dcterms:created xsi:type="dcterms:W3CDTF">2007-01-12T14:47:33Z</dcterms:created>
  <dcterms:modified xsi:type="dcterms:W3CDTF">2013-03-17T02:20:26Z</dcterms:modified>
  <cp:category/>
  <cp:version/>
  <cp:contentType/>
  <cp:contentStatus/>
</cp:coreProperties>
</file>