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3410DBCE\share\01_森林政策課\02-2_森林経営管理支援センター\003_事業実行\森林経営管理制度市町村実務マニュアル①業務委託\HP用\"/>
    </mc:Choice>
  </mc:AlternateContent>
  <bookViews>
    <workbookView xWindow="600" yWindow="96" windowWidth="19392" windowHeight="7368" tabRatio="847" activeTab="2"/>
  </bookViews>
  <sheets>
    <sheet name="P1" sheetId="53" r:id="rId1"/>
    <sheet name="P2" sheetId="29" r:id="rId2"/>
    <sheet name="P3" sheetId="52" r:id="rId3"/>
  </sheets>
  <calcPr calcId="162913"/>
</workbook>
</file>

<file path=xl/calcChain.xml><?xml version="1.0" encoding="utf-8"?>
<calcChain xmlns="http://schemas.openxmlformats.org/spreadsheetml/2006/main">
  <c r="A58" i="53" l="1"/>
  <c r="F58" i="53" s="1"/>
  <c r="AC29" i="53"/>
  <c r="Z58" i="53" l="1"/>
  <c r="AC21" i="53"/>
  <c r="U58" i="53"/>
  <c r="AO58" i="53"/>
  <c r="AR55" i="53"/>
  <c r="AJ55" i="53"/>
  <c r="A58" i="52"/>
  <c r="AO58" i="52" s="1"/>
  <c r="AC29" i="52"/>
  <c r="Z58" i="52"/>
  <c r="U58" i="52"/>
  <c r="AR55" i="52"/>
  <c r="K58" i="52" s="1"/>
  <c r="P58" i="52" s="1"/>
  <c r="AJ55" i="52"/>
  <c r="AC21" i="52"/>
  <c r="AE58" i="52" l="1"/>
  <c r="AE58" i="53"/>
  <c r="K58" i="53"/>
  <c r="P58" i="53" s="1"/>
  <c r="F58" i="52"/>
  <c r="A58" i="29"/>
  <c r="AC29" i="29"/>
  <c r="AJ55" i="29" l="1"/>
  <c r="Z58" i="29"/>
  <c r="U58" i="29"/>
  <c r="AC21" i="29" l="1"/>
  <c r="F58" i="29"/>
  <c r="AO58" i="29" l="1"/>
  <c r="AR55" i="29"/>
  <c r="AE58" i="29" l="1"/>
  <c r="K58" i="29"/>
  <c r="P58" i="29" s="1"/>
</calcChain>
</file>

<file path=xl/comments1.xml><?xml version="1.0" encoding="utf-8"?>
<comments xmlns="http://schemas.openxmlformats.org/spreadsheetml/2006/main">
  <authors>
    <author>kitajima</author>
  </authors>
  <commentList>
    <comment ref="E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色つきセルは手入力</t>
        </r>
      </text>
    </comment>
  </commentList>
</comments>
</file>

<file path=xl/comments2.xml><?xml version="1.0" encoding="utf-8"?>
<comments xmlns="http://schemas.openxmlformats.org/spreadsheetml/2006/main">
  <authors>
    <author>kitajima</author>
  </authors>
  <commentList>
    <comment ref="E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色つきセルは手入力</t>
        </r>
      </text>
    </comment>
  </commentList>
</comments>
</file>

<file path=xl/comments3.xml><?xml version="1.0" encoding="utf-8"?>
<comments xmlns="http://schemas.openxmlformats.org/spreadsheetml/2006/main">
  <authors>
    <author>kitajima</author>
  </authors>
  <commentList>
    <comment ref="E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色つきセルは手入力</t>
        </r>
      </text>
    </comment>
  </commentList>
</comments>
</file>

<file path=xl/sharedStrings.xml><?xml version="1.0" encoding="utf-8"?>
<sst xmlns="http://schemas.openxmlformats.org/spreadsheetml/2006/main" count="170" uniqueCount="47">
  <si>
    <t>ha当り本数</t>
    <rPh sb="2" eb="3">
      <t>アタ</t>
    </rPh>
    <rPh sb="4" eb="6">
      <t>ホンスウ</t>
    </rPh>
    <phoneticPr fontId="4"/>
  </si>
  <si>
    <t>平均単材積</t>
    <rPh sb="0" eb="2">
      <t>ヘイキン</t>
    </rPh>
    <rPh sb="2" eb="3">
      <t>タン</t>
    </rPh>
    <rPh sb="3" eb="5">
      <t>ザイセキ</t>
    </rPh>
    <phoneticPr fontId="4"/>
  </si>
  <si>
    <t>ha当り㎥数</t>
    <rPh sb="2" eb="3">
      <t>アタ</t>
    </rPh>
    <rPh sb="5" eb="6">
      <t>スウ</t>
    </rPh>
    <phoneticPr fontId="4"/>
  </si>
  <si>
    <t>平均直径</t>
    <rPh sb="0" eb="2">
      <t>ヘイキン</t>
    </rPh>
    <rPh sb="2" eb="4">
      <t>チョッケイ</t>
    </rPh>
    <phoneticPr fontId="4"/>
  </si>
  <si>
    <t>樹種</t>
    <rPh sb="0" eb="2">
      <t>ジュシュ</t>
    </rPh>
    <phoneticPr fontId="4"/>
  </si>
  <si>
    <t>樹高</t>
    <rPh sb="0" eb="2">
      <t>ジュコウ</t>
    </rPh>
    <phoneticPr fontId="4"/>
  </si>
  <si>
    <t>成立本数：</t>
    <rPh sb="0" eb="2">
      <t>セイリツ</t>
    </rPh>
    <rPh sb="2" eb="4">
      <t>ホンスウ</t>
    </rPh>
    <phoneticPr fontId="4"/>
  </si>
  <si>
    <t>プロット内本数</t>
    <rPh sb="4" eb="5">
      <t>ナイ</t>
    </rPh>
    <rPh sb="5" eb="7">
      <t>ホンスウ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</si>
  <si>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</si>
  <si>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</si>
  <si>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（</t>
    <phoneticPr fontId="4"/>
  </si>
  <si>
    <t>）</t>
    <phoneticPr fontId="4"/>
  </si>
  <si>
    <t>プロット№</t>
    <phoneticPr fontId="4"/>
  </si>
  <si>
    <t>天気：</t>
    <rPh sb="0" eb="2">
      <t>テンキ</t>
    </rPh>
    <phoneticPr fontId="4"/>
  </si>
  <si>
    <t>検査員</t>
    <rPh sb="0" eb="2">
      <t>ケンサ</t>
    </rPh>
    <phoneticPr fontId="4"/>
  </si>
  <si>
    <t>【現況写真】</t>
    <rPh sb="1" eb="3">
      <t>ゲンキョウ</t>
    </rPh>
    <rPh sb="3" eb="5">
      <t>シャシン</t>
    </rPh>
    <phoneticPr fontId="4"/>
  </si>
  <si>
    <t>直径　　　　(cm)</t>
    <rPh sb="0" eb="2">
      <t>チョッケイ</t>
    </rPh>
    <phoneticPr fontId="4"/>
  </si>
  <si>
    <t>総材積　　　　　　　　　(㎥)</t>
    <rPh sb="0" eb="1">
      <t>ソウ</t>
    </rPh>
    <rPh sb="1" eb="3">
      <t>ザイセキ</t>
    </rPh>
    <phoneticPr fontId="4"/>
  </si>
  <si>
    <t>プロット内㎥数</t>
    <rPh sb="4" eb="5">
      <t>ナイ</t>
    </rPh>
    <rPh sb="6" eb="7">
      <t>スウ</t>
    </rPh>
    <phoneticPr fontId="4"/>
  </si>
  <si>
    <t>平均樹高</t>
    <phoneticPr fontId="4"/>
  </si>
  <si>
    <t>※検査箇所は林班図上へ印をすること。</t>
    <phoneticPr fontId="3"/>
  </si>
  <si>
    <t>設　 計　　　　　間伐率</t>
    <rPh sb="0" eb="1">
      <t>セツ</t>
    </rPh>
    <rPh sb="3" eb="4">
      <t>ケイ</t>
    </rPh>
    <rPh sb="9" eb="11">
      <t>カンバツ</t>
    </rPh>
    <rPh sb="11" eb="12">
      <t>リツ</t>
    </rPh>
    <phoneticPr fontId="3"/>
  </si>
  <si>
    <t>必要伐採本数</t>
    <rPh sb="0" eb="1">
      <t>ヒツ</t>
    </rPh>
    <rPh sb="1" eb="2">
      <t>ヨウ</t>
    </rPh>
    <rPh sb="2" eb="4">
      <t>バッサイ</t>
    </rPh>
    <rPh sb="4" eb="6">
      <t>ホンスウ</t>
    </rPh>
    <phoneticPr fontId="3"/>
  </si>
  <si>
    <t>樹　 　　種：</t>
    <rPh sb="0" eb="1">
      <t>ジュ</t>
    </rPh>
    <rPh sb="5" eb="6">
      <t>タネ</t>
    </rPh>
    <phoneticPr fontId="4"/>
  </si>
  <si>
    <t>【　備　考　】</t>
    <rPh sb="2" eb="3">
      <t>ビ</t>
    </rPh>
    <rPh sb="4" eb="5">
      <t>コウ</t>
    </rPh>
    <phoneticPr fontId="4"/>
  </si>
  <si>
    <t>調査結果</t>
    <rPh sb="0" eb="2">
      <t>チョウサ</t>
    </rPh>
    <rPh sb="2" eb="4">
      <t>ケッカ</t>
    </rPh>
    <phoneticPr fontId="4"/>
  </si>
  <si>
    <t>調査者</t>
    <rPh sb="0" eb="1">
      <t>チョウ</t>
    </rPh>
    <rPh sb="1" eb="2">
      <t>サ</t>
    </rPh>
    <rPh sb="2" eb="3">
      <t>シャ</t>
    </rPh>
    <phoneticPr fontId="4"/>
  </si>
  <si>
    <t>【検測位置図】</t>
    <rPh sb="1" eb="3">
      <t>ケンソク</t>
    </rPh>
    <rPh sb="3" eb="5">
      <t>イチ</t>
    </rPh>
    <rPh sb="5" eb="6">
      <t>ズ</t>
    </rPh>
    <phoneticPr fontId="4"/>
  </si>
  <si>
    <t>所有者名</t>
    <rPh sb="0" eb="3">
      <t>ショユウシャ</t>
    </rPh>
    <phoneticPr fontId="4"/>
  </si>
  <si>
    <t>調査範囲：</t>
    <rPh sb="0" eb="2">
      <t>チョウサ</t>
    </rPh>
    <rPh sb="2" eb="4">
      <t>ハンイ</t>
    </rPh>
    <phoneticPr fontId="4"/>
  </si>
  <si>
    <t>事業名</t>
    <phoneticPr fontId="4"/>
  </si>
  <si>
    <t>事業箇所</t>
    <rPh sb="0" eb="2">
      <t>ジギョウ</t>
    </rPh>
    <phoneticPr fontId="4"/>
  </si>
  <si>
    <t>山</t>
    <rPh sb="0" eb="1">
      <t>ヤマ</t>
    </rPh>
    <phoneticPr fontId="3"/>
  </si>
  <si>
    <t>川</t>
    <rPh sb="0" eb="1">
      <t>カワ</t>
    </rPh>
    <phoneticPr fontId="3"/>
  </si>
  <si>
    <t>着　手　前</t>
    <rPh sb="0" eb="1">
      <t>キ</t>
    </rPh>
    <rPh sb="2" eb="3">
      <t>テ</t>
    </rPh>
    <rPh sb="4" eb="5">
      <t>マエ</t>
    </rPh>
    <phoneticPr fontId="3"/>
  </si>
  <si>
    <t>No.</t>
    <phoneticPr fontId="4"/>
  </si>
  <si>
    <t>合計</t>
    <rPh sb="0" eb="2">
      <t>ゴウケイ</t>
    </rPh>
    <phoneticPr fontId="3"/>
  </si>
  <si>
    <t>年</t>
    <rPh sb="0" eb="1">
      <t>ネン</t>
    </rPh>
    <phoneticPr fontId="3"/>
  </si>
  <si>
    <t>カラマツ</t>
    <phoneticPr fontId="3"/>
  </si>
  <si>
    <t>火</t>
    <rPh sb="0" eb="1">
      <t>カ</t>
    </rPh>
    <phoneticPr fontId="3"/>
  </si>
  <si>
    <t>カラマツ</t>
    <phoneticPr fontId="3"/>
  </si>
  <si>
    <t>枯</t>
    <rPh sb="0" eb="1">
      <t>カ</t>
    </rPh>
    <phoneticPr fontId="3"/>
  </si>
  <si>
    <t>　　（半径5.65mの円　≒　100㎡）</t>
    <rPh sb="3" eb="5">
      <t>ハンケイ</t>
    </rPh>
    <rPh sb="11" eb="12">
      <t>エン</t>
    </rPh>
    <phoneticPr fontId="3"/>
  </si>
  <si>
    <t>スギ</t>
    <phoneticPr fontId="3"/>
  </si>
  <si>
    <t>スギ</t>
    <phoneticPr fontId="3"/>
  </si>
  <si>
    <t>令和</t>
    <rPh sb="0" eb="2">
      <t>レイワ</t>
    </rPh>
    <phoneticPr fontId="4"/>
  </si>
  <si>
    <t>調査野帳</t>
    <rPh sb="0" eb="2">
      <t>チョウサ</t>
    </rPh>
    <rPh sb="2" eb="4">
      <t>ヤチョウ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</si>
</sst>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6" formatCode="&quot;¥&quot;#,##0;[Red]&quot;¥&quot;\-#,##0"/>
    <numFmt numFmtId="176" formatCode="#,##0.0;[Red]\-#,##0.0"/>
    <numFmt numFmtId="177" formatCode="#,###&quot;m&quot;"/>
    <numFmt numFmtId="178" formatCode="#,##0&quot; 本&quot;"/>
    <numFmt numFmtId="179" formatCode="#,##0.00&quot; ㎥&quot;"/>
    <numFmt numFmtId="180" formatCode="#,###.0&quot; m&quot;"/>
    <numFmt numFmtId="181" formatCode="#,##0.0&quot; cm&quot;"/>
    <numFmt numFmtId="182" formatCode="0.0_ "/>
    <numFmt numFmtId="183" formatCode="#,##0&quot; 本/ha&quot;"/>
    <numFmt numFmtId="184" formatCode="#,###.00&quot;m&quot;"/>
    <numFmt numFmtId="185" formatCode="#,##0&quot; ㎥&quot;"/>
    <numFmt numFmtId="186" formatCode="#,##0_ ;[Red]\-#,##0\ "/>
    <numFmt numFmtId="187" formatCode="#,##0&quot; ㎥/ha&quot;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22"/>
      <name val="ＭＳ Ｐ明朝"/>
      <family val="1"/>
      <charset val="128"/>
    </font>
    <font>
      <b/>
      <sz val="26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1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/>
    <xf numFmtId="0" fontId="5" fillId="0" borderId="0">
      <alignment vertical="center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</cellStyleXfs>
  <cellXfs count="261">
    <xf numFmtId="0" fontId="0" fillId="0" borderId="0" xfId="0">
      <alignment vertical="center"/>
    </xf>
    <xf numFmtId="0" fontId="2" fillId="0" borderId="30" xfId="11" applyFont="1" applyBorder="1">
      <alignment vertical="center"/>
    </xf>
    <xf numFmtId="0" fontId="2" fillId="0" borderId="0" xfId="11" applyFont="1" applyBorder="1">
      <alignment vertical="center"/>
    </xf>
    <xf numFmtId="0" fontId="2" fillId="0" borderId="24" xfId="11" applyFont="1" applyBorder="1">
      <alignment vertical="center"/>
    </xf>
    <xf numFmtId="0" fontId="2" fillId="0" borderId="25" xfId="11" applyFont="1" applyBorder="1">
      <alignment vertical="center"/>
    </xf>
    <xf numFmtId="0" fontId="2" fillId="0" borderId="0" xfId="11" applyFont="1" applyBorder="1" applyAlignment="1">
      <alignment vertical="center"/>
    </xf>
    <xf numFmtId="0" fontId="2" fillId="0" borderId="0" xfId="11" applyFont="1">
      <alignment vertical="center"/>
    </xf>
    <xf numFmtId="0" fontId="2" fillId="0" borderId="0" xfId="11" applyFont="1" applyBorder="1" applyAlignment="1">
      <alignment horizontal="right" vertical="center"/>
    </xf>
    <xf numFmtId="0" fontId="7" fillId="0" borderId="0" xfId="11" applyFont="1" applyBorder="1" applyAlignment="1">
      <alignment vertical="center"/>
    </xf>
    <xf numFmtId="0" fontId="2" fillId="0" borderId="26" xfId="11" applyFont="1" applyBorder="1">
      <alignment vertical="center"/>
    </xf>
    <xf numFmtId="0" fontId="2" fillId="0" borderId="35" xfId="11" applyFont="1" applyBorder="1">
      <alignment vertical="center"/>
    </xf>
    <xf numFmtId="0" fontId="2" fillId="0" borderId="39" xfId="11" applyFont="1" applyBorder="1">
      <alignment vertical="center"/>
    </xf>
    <xf numFmtId="0" fontId="2" fillId="0" borderId="39" xfId="11" applyFont="1" applyBorder="1" applyAlignment="1">
      <alignment vertical="center"/>
    </xf>
    <xf numFmtId="0" fontId="5" fillId="0" borderId="0" xfId="18">
      <alignment vertical="center"/>
    </xf>
    <xf numFmtId="0" fontId="5" fillId="0" borderId="39" xfId="18" applyBorder="1">
      <alignment vertical="center"/>
    </xf>
    <xf numFmtId="0" fontId="5" fillId="0" borderId="0" xfId="18" applyBorder="1">
      <alignment vertical="center"/>
    </xf>
    <xf numFmtId="182" fontId="2" fillId="0" borderId="0" xfId="11" applyNumberFormat="1" applyFont="1" applyBorder="1" applyAlignment="1">
      <alignment horizontal="center" vertical="center"/>
    </xf>
    <xf numFmtId="0" fontId="11" fillId="0" borderId="0" xfId="18" applyFont="1" applyBorder="1">
      <alignment vertical="center"/>
    </xf>
    <xf numFmtId="0" fontId="2" fillId="0" borderId="0" xfId="11" applyFont="1" applyBorder="1" applyAlignment="1">
      <alignment horizontal="left" vertical="center"/>
    </xf>
    <xf numFmtId="0" fontId="0" fillId="0" borderId="36" xfId="0" applyBorder="1">
      <alignment vertical="center"/>
    </xf>
    <xf numFmtId="0" fontId="2" fillId="0" borderId="0" xfId="11" applyFont="1" applyBorder="1" applyAlignment="1">
      <alignment horizontal="center" vertical="center" wrapText="1"/>
    </xf>
    <xf numFmtId="0" fontId="2" fillId="0" borderId="0" xfId="11" applyNumberFormat="1" applyFont="1" applyBorder="1" applyAlignment="1">
      <alignment vertical="center" wrapText="1" shrinkToFit="1"/>
    </xf>
    <xf numFmtId="2" fontId="2" fillId="0" borderId="0" xfId="11" applyNumberFormat="1" applyFont="1" applyBorder="1" applyAlignment="1">
      <alignment vertical="center" wrapText="1" shrinkToFit="1"/>
    </xf>
    <xf numFmtId="40" fontId="2" fillId="0" borderId="0" xfId="1" applyNumberFormat="1" applyFont="1" applyBorder="1" applyAlignment="1">
      <alignment vertical="center" wrapText="1" shrinkToFit="1"/>
    </xf>
    <xf numFmtId="0" fontId="5" fillId="0" borderId="35" xfId="18" applyBorder="1">
      <alignment vertical="center"/>
    </xf>
    <xf numFmtId="0" fontId="5" fillId="0" borderId="30" xfId="18" applyBorder="1">
      <alignment vertical="center"/>
    </xf>
    <xf numFmtId="0" fontId="5" fillId="0" borderId="32" xfId="18" applyBorder="1">
      <alignment vertical="center"/>
    </xf>
    <xf numFmtId="0" fontId="5" fillId="0" borderId="1" xfId="18" applyBorder="1">
      <alignment vertical="center"/>
    </xf>
    <xf numFmtId="0" fontId="5" fillId="0" borderId="27" xfId="18" applyBorder="1">
      <alignment vertical="center"/>
    </xf>
    <xf numFmtId="177" fontId="2" fillId="0" borderId="0" xfId="11" applyNumberFormat="1" applyFont="1" applyBorder="1" applyAlignment="1">
      <alignment vertical="center"/>
    </xf>
    <xf numFmtId="0" fontId="6" fillId="0" borderId="0" xfId="11" applyFont="1" applyBorder="1" applyAlignment="1">
      <alignment horizontal="right" vertical="center"/>
    </xf>
    <xf numFmtId="0" fontId="6" fillId="0" borderId="0" xfId="11" applyFont="1" applyBorder="1" applyAlignment="1">
      <alignment horizontal="center" vertical="center"/>
    </xf>
    <xf numFmtId="0" fontId="6" fillId="0" borderId="0" xfId="11" applyFont="1" applyBorder="1" applyAlignment="1">
      <alignment vertical="center"/>
    </xf>
    <xf numFmtId="0" fontId="6" fillId="0" borderId="0" xfId="11" applyFont="1" applyAlignment="1">
      <alignment vertical="center"/>
    </xf>
    <xf numFmtId="0" fontId="2" fillId="0" borderId="0" xfId="11" applyFont="1" applyBorder="1" applyAlignment="1">
      <alignment horizontal="center" vertical="center"/>
    </xf>
    <xf numFmtId="38" fontId="6" fillId="0" borderId="0" xfId="19" applyFont="1" applyBorder="1" applyAlignment="1">
      <alignment vertical="center"/>
    </xf>
    <xf numFmtId="177" fontId="2" fillId="0" borderId="39" xfId="11" applyNumberFormat="1" applyFont="1" applyBorder="1" applyAlignment="1">
      <alignment vertical="center"/>
    </xf>
    <xf numFmtId="38" fontId="6" fillId="0" borderId="0" xfId="19" applyFont="1" applyBorder="1" applyAlignment="1">
      <alignment horizontal="center" vertical="center"/>
    </xf>
    <xf numFmtId="0" fontId="6" fillId="0" borderId="0" xfId="11" applyFont="1" applyBorder="1" applyAlignment="1">
      <alignment horizontal="left" vertical="center"/>
    </xf>
    <xf numFmtId="177" fontId="2" fillId="0" borderId="25" xfId="11" applyNumberFormat="1" applyFont="1" applyBorder="1" applyAlignment="1">
      <alignment vertical="center"/>
    </xf>
    <xf numFmtId="0" fontId="2" fillId="0" borderId="0" xfId="11" applyFont="1" applyFill="1" applyBorder="1" applyAlignment="1">
      <alignment vertical="center"/>
    </xf>
    <xf numFmtId="0" fontId="2" fillId="0" borderId="0" xfId="11" applyFont="1" applyFill="1" applyBorder="1">
      <alignment vertical="center"/>
    </xf>
    <xf numFmtId="0" fontId="11" fillId="0" borderId="0" xfId="18" applyFont="1" applyFill="1" applyBorder="1">
      <alignment vertical="center"/>
    </xf>
    <xf numFmtId="0" fontId="5" fillId="0" borderId="0" xfId="18" applyFill="1" applyBorder="1" applyAlignment="1">
      <alignment vertical="center"/>
    </xf>
    <xf numFmtId="0" fontId="2" fillId="0" borderId="25" xfId="11" applyFont="1" applyFill="1" applyBorder="1">
      <alignment vertical="center"/>
    </xf>
    <xf numFmtId="0" fontId="5" fillId="0" borderId="0" xfId="18" applyFill="1" applyBorder="1">
      <alignment vertical="center"/>
    </xf>
    <xf numFmtId="182" fontId="2" fillId="0" borderId="0" xfId="11" applyNumberFormat="1" applyFont="1" applyFill="1" applyBorder="1" applyAlignment="1">
      <alignment vertical="center"/>
    </xf>
    <xf numFmtId="0" fontId="2" fillId="0" borderId="0" xfId="11" applyFont="1" applyFill="1" applyBorder="1" applyAlignment="1">
      <alignment horizontal="center" vertical="center"/>
    </xf>
    <xf numFmtId="0" fontId="2" fillId="0" borderId="1" xfId="11" applyFont="1" applyFill="1" applyBorder="1">
      <alignment vertical="center"/>
    </xf>
    <xf numFmtId="0" fontId="15" fillId="0" borderId="0" xfId="11" applyFont="1" applyBorder="1" applyAlignment="1">
      <alignment vertical="top"/>
    </xf>
    <xf numFmtId="0" fontId="11" fillId="0" borderId="1" xfId="18" applyFont="1" applyFill="1" applyBorder="1">
      <alignment vertical="center"/>
    </xf>
    <xf numFmtId="0" fontId="2" fillId="0" borderId="1" xfId="11" applyFont="1" applyFill="1" applyBorder="1" applyAlignment="1">
      <alignment vertical="center"/>
    </xf>
    <xf numFmtId="182" fontId="2" fillId="0" borderId="1" xfId="11" applyNumberFormat="1" applyFont="1" applyFill="1" applyBorder="1" applyAlignment="1">
      <alignment vertical="center"/>
    </xf>
    <xf numFmtId="184" fontId="2" fillId="0" borderId="0" xfId="11" applyNumberFormat="1" applyFont="1" applyFill="1" applyBorder="1" applyAlignment="1">
      <alignment vertical="center"/>
    </xf>
    <xf numFmtId="0" fontId="2" fillId="0" borderId="25" xfId="11" applyFont="1" applyBorder="1" applyAlignment="1">
      <alignment vertical="center"/>
    </xf>
    <xf numFmtId="0" fontId="2" fillId="0" borderId="26" xfId="11" applyFont="1" applyBorder="1" applyAlignment="1">
      <alignment vertical="center"/>
    </xf>
    <xf numFmtId="0" fontId="2" fillId="0" borderId="46" xfId="11" applyFont="1" applyFill="1" applyBorder="1" applyAlignment="1">
      <alignment horizontal="center" vertical="center"/>
    </xf>
    <xf numFmtId="0" fontId="2" fillId="0" borderId="47" xfId="11" applyFont="1" applyFill="1" applyBorder="1" applyAlignment="1">
      <alignment horizontal="center" vertical="center"/>
    </xf>
    <xf numFmtId="0" fontId="5" fillId="0" borderId="47" xfId="18" applyFill="1" applyBorder="1" applyAlignment="1">
      <alignment horizontal="center" vertical="center"/>
    </xf>
    <xf numFmtId="0" fontId="11" fillId="0" borderId="47" xfId="18" applyFont="1" applyFill="1" applyBorder="1" applyAlignment="1">
      <alignment horizontal="center" vertical="center"/>
    </xf>
    <xf numFmtId="0" fontId="11" fillId="0" borderId="57" xfId="18" applyFont="1" applyFill="1" applyBorder="1" applyAlignment="1">
      <alignment horizontal="center" vertical="center"/>
    </xf>
    <xf numFmtId="0" fontId="5" fillId="0" borderId="46" xfId="18" applyFill="1" applyBorder="1" applyAlignment="1">
      <alignment horizontal="center" vertical="center"/>
    </xf>
    <xf numFmtId="0" fontId="2" fillId="0" borderId="48" xfId="11" applyFont="1" applyFill="1" applyBorder="1" applyAlignment="1">
      <alignment horizontal="center" vertical="center"/>
    </xf>
    <xf numFmtId="0" fontId="2" fillId="0" borderId="49" xfId="11" applyFont="1" applyFill="1" applyBorder="1" applyAlignment="1">
      <alignment horizontal="center" vertical="center"/>
    </xf>
    <xf numFmtId="0" fontId="2" fillId="0" borderId="50" xfId="11" applyFont="1" applyFill="1" applyBorder="1" applyAlignment="1">
      <alignment horizontal="center" vertical="center"/>
    </xf>
    <xf numFmtId="0" fontId="11" fillId="0" borderId="50" xfId="18" applyFont="1" applyFill="1" applyBorder="1" applyAlignment="1">
      <alignment horizontal="center" vertical="center"/>
    </xf>
    <xf numFmtId="0" fontId="2" fillId="0" borderId="58" xfId="11" applyFont="1" applyFill="1" applyBorder="1" applyAlignment="1">
      <alignment horizontal="center" vertical="center"/>
    </xf>
    <xf numFmtId="0" fontId="2" fillId="0" borderId="51" xfId="11" applyFont="1" applyFill="1" applyBorder="1" applyAlignment="1">
      <alignment horizontal="center" vertical="center"/>
    </xf>
    <xf numFmtId="0" fontId="5" fillId="0" borderId="50" xfId="18" applyBorder="1" applyAlignment="1">
      <alignment horizontal="center" vertical="center"/>
    </xf>
    <xf numFmtId="0" fontId="5" fillId="0" borderId="50" xfId="18" applyFill="1" applyBorder="1" applyAlignment="1">
      <alignment horizontal="center" vertical="center"/>
    </xf>
    <xf numFmtId="0" fontId="5" fillId="0" borderId="49" xfId="18" applyFill="1" applyBorder="1" applyAlignment="1">
      <alignment horizontal="center" vertical="center"/>
    </xf>
    <xf numFmtId="0" fontId="5" fillId="0" borderId="0" xfId="18" applyAlignment="1">
      <alignment horizontal="center" vertical="center"/>
    </xf>
    <xf numFmtId="0" fontId="2" fillId="0" borderId="55" xfId="11" applyFont="1" applyFill="1" applyBorder="1" applyAlignment="1">
      <alignment horizontal="center" vertical="center"/>
    </xf>
    <xf numFmtId="0" fontId="2" fillId="0" borderId="56" xfId="11" applyFont="1" applyFill="1" applyBorder="1" applyAlignment="1">
      <alignment horizontal="center" vertical="center"/>
    </xf>
    <xf numFmtId="0" fontId="5" fillId="0" borderId="56" xfId="18" applyBorder="1" applyAlignment="1">
      <alignment horizontal="center" vertical="center"/>
    </xf>
    <xf numFmtId="0" fontId="2" fillId="0" borderId="59" xfId="11" applyFont="1" applyFill="1" applyBorder="1" applyAlignment="1">
      <alignment horizontal="center" vertical="center"/>
    </xf>
    <xf numFmtId="0" fontId="2" fillId="0" borderId="52" xfId="11" applyFont="1" applyFill="1" applyBorder="1" applyAlignment="1">
      <alignment horizontal="center" vertical="center"/>
    </xf>
    <xf numFmtId="0" fontId="2" fillId="0" borderId="53" xfId="11" applyFont="1" applyFill="1" applyBorder="1" applyAlignment="1">
      <alignment horizontal="center" vertical="center"/>
    </xf>
    <xf numFmtId="0" fontId="2" fillId="0" borderId="54" xfId="11" applyFont="1" applyFill="1" applyBorder="1" applyAlignment="1">
      <alignment horizontal="center" vertical="center"/>
    </xf>
    <xf numFmtId="0" fontId="12" fillId="0" borderId="50" xfId="11" applyFont="1" applyFill="1" applyBorder="1" applyAlignment="1">
      <alignment horizontal="center" vertical="center"/>
    </xf>
    <xf numFmtId="0" fontId="17" fillId="0" borderId="50" xfId="18" applyFont="1" applyFill="1" applyBorder="1" applyAlignment="1">
      <alignment horizontal="center" vertical="center"/>
    </xf>
    <xf numFmtId="0" fontId="12" fillId="0" borderId="53" xfId="11" applyFont="1" applyFill="1" applyBorder="1" applyAlignment="1">
      <alignment horizontal="center" vertical="center"/>
    </xf>
    <xf numFmtId="0" fontId="12" fillId="0" borderId="49" xfId="11" applyFont="1" applyFill="1" applyBorder="1" applyAlignment="1">
      <alignment horizontal="center" vertical="center"/>
    </xf>
    <xf numFmtId="0" fontId="18" fillId="0" borderId="50" xfId="18" applyFont="1" applyBorder="1" applyAlignment="1">
      <alignment horizontal="center" vertical="center"/>
    </xf>
    <xf numFmtId="0" fontId="12" fillId="0" borderId="51" xfId="11" applyFont="1" applyFill="1" applyBorder="1" applyAlignment="1">
      <alignment horizontal="center" vertical="center"/>
    </xf>
    <xf numFmtId="0" fontId="18" fillId="0" borderId="50" xfId="18" applyFont="1" applyFill="1" applyBorder="1" applyAlignment="1">
      <alignment horizontal="center" vertical="center"/>
    </xf>
    <xf numFmtId="0" fontId="17" fillId="0" borderId="51" xfId="18" applyFont="1" applyFill="1" applyBorder="1" applyAlignment="1">
      <alignment horizontal="center" vertical="center"/>
    </xf>
    <xf numFmtId="0" fontId="17" fillId="0" borderId="49" xfId="18" applyFont="1" applyFill="1" applyBorder="1" applyAlignment="1">
      <alignment horizontal="center" vertical="center"/>
    </xf>
    <xf numFmtId="0" fontId="12" fillId="0" borderId="52" xfId="11" applyFont="1" applyFill="1" applyBorder="1" applyAlignment="1">
      <alignment horizontal="center" vertical="center"/>
    </xf>
    <xf numFmtId="0" fontId="17" fillId="0" borderId="53" xfId="18" applyFont="1" applyFill="1" applyBorder="1" applyAlignment="1">
      <alignment horizontal="center" vertical="center"/>
    </xf>
    <xf numFmtId="0" fontId="12" fillId="0" borderId="54" xfId="11" applyFont="1" applyFill="1" applyBorder="1" applyAlignment="1">
      <alignment horizontal="center" vertical="center"/>
    </xf>
    <xf numFmtId="0" fontId="6" fillId="0" borderId="0" xfId="11" applyFont="1" applyBorder="1" applyAlignment="1">
      <alignment horizontal="center" vertical="center"/>
    </xf>
    <xf numFmtId="0" fontId="6" fillId="0" borderId="0" xfId="11" applyFont="1" applyBorder="1" applyAlignment="1">
      <alignment vertical="center"/>
    </xf>
    <xf numFmtId="0" fontId="11" fillId="0" borderId="47" xfId="18" applyFont="1" applyFill="1" applyBorder="1" applyAlignment="1">
      <alignment horizontal="center" vertical="center" shrinkToFit="1"/>
    </xf>
    <xf numFmtId="0" fontId="2" fillId="0" borderId="48" xfId="11" applyFont="1" applyFill="1" applyBorder="1" applyAlignment="1">
      <alignment horizontal="center" vertical="center" shrinkToFit="1"/>
    </xf>
    <xf numFmtId="0" fontId="11" fillId="0" borderId="53" xfId="18" applyFont="1" applyFill="1" applyBorder="1" applyAlignment="1">
      <alignment horizontal="center" vertical="center" shrinkToFit="1"/>
    </xf>
    <xf numFmtId="0" fontId="5" fillId="0" borderId="47" xfId="18" applyFont="1" applyFill="1" applyBorder="1" applyAlignment="1">
      <alignment horizontal="center" vertical="center"/>
    </xf>
    <xf numFmtId="0" fontId="5" fillId="0" borderId="46" xfId="18" applyFont="1" applyFill="1" applyBorder="1" applyAlignment="1">
      <alignment horizontal="center" vertical="center"/>
    </xf>
    <xf numFmtId="0" fontId="5" fillId="0" borderId="50" xfId="18" applyFont="1" applyBorder="1" applyAlignment="1">
      <alignment horizontal="center" vertical="center"/>
    </xf>
    <xf numFmtId="0" fontId="5" fillId="0" borderId="50" xfId="18" applyFont="1" applyFill="1" applyBorder="1" applyAlignment="1">
      <alignment horizontal="center" vertical="center"/>
    </xf>
    <xf numFmtId="0" fontId="5" fillId="0" borderId="49" xfId="18" applyFont="1" applyFill="1" applyBorder="1" applyAlignment="1">
      <alignment horizontal="center" vertical="center"/>
    </xf>
    <xf numFmtId="0" fontId="5" fillId="0" borderId="0" xfId="18" applyFont="1" applyAlignment="1">
      <alignment horizontal="center" vertical="center"/>
    </xf>
    <xf numFmtId="0" fontId="5" fillId="0" borderId="56" xfId="18" applyFont="1" applyBorder="1" applyAlignment="1">
      <alignment horizontal="center" vertical="center"/>
    </xf>
    <xf numFmtId="0" fontId="11" fillId="0" borderId="51" xfId="18" applyFont="1" applyFill="1" applyBorder="1" applyAlignment="1">
      <alignment horizontal="center" vertical="center"/>
    </xf>
    <xf numFmtId="0" fontId="11" fillId="0" borderId="49" xfId="18" applyFont="1" applyFill="1" applyBorder="1" applyAlignment="1">
      <alignment horizontal="center" vertical="center"/>
    </xf>
    <xf numFmtId="0" fontId="11" fillId="0" borderId="53" xfId="18" applyFont="1" applyFill="1" applyBorder="1" applyAlignment="1">
      <alignment horizontal="center" vertical="center"/>
    </xf>
    <xf numFmtId="0" fontId="5" fillId="0" borderId="0" xfId="18" applyFill="1" applyBorder="1" applyAlignment="1">
      <alignment horizontal="center" vertical="center"/>
    </xf>
    <xf numFmtId="0" fontId="11" fillId="0" borderId="0" xfId="18" applyFont="1" applyFill="1" applyBorder="1" applyAlignment="1">
      <alignment horizontal="center" vertical="center" shrinkToFit="1"/>
    </xf>
    <xf numFmtId="0" fontId="11" fillId="0" borderId="0" xfId="18" applyFont="1" applyFill="1" applyBorder="1" applyAlignment="1">
      <alignment horizontal="center" vertical="center"/>
    </xf>
    <xf numFmtId="0" fontId="12" fillId="0" borderId="0" xfId="11" applyFont="1" applyFill="1" applyBorder="1" applyAlignment="1">
      <alignment horizontal="center" vertical="center"/>
    </xf>
    <xf numFmtId="0" fontId="5" fillId="0" borderId="0" xfId="18" applyBorder="1" applyAlignment="1">
      <alignment horizontal="center" vertical="center"/>
    </xf>
    <xf numFmtId="0" fontId="18" fillId="0" borderId="0" xfId="18" applyFont="1" applyBorder="1" applyAlignment="1">
      <alignment horizontal="center" vertical="center"/>
    </xf>
    <xf numFmtId="0" fontId="17" fillId="0" borderId="0" xfId="18" applyFont="1" applyFill="1" applyBorder="1" applyAlignment="1">
      <alignment horizontal="center" vertical="center"/>
    </xf>
    <xf numFmtId="0" fontId="18" fillId="0" borderId="0" xfId="18" applyFont="1" applyFill="1" applyBorder="1" applyAlignment="1">
      <alignment horizontal="center" vertical="center"/>
    </xf>
    <xf numFmtId="0" fontId="17" fillId="0" borderId="0" xfId="18" applyFont="1" applyFill="1" applyBorder="1" applyAlignment="1">
      <alignment horizontal="center" vertical="center" shrinkToFit="1"/>
    </xf>
    <xf numFmtId="0" fontId="12" fillId="0" borderId="0" xfId="11" applyFont="1" applyFill="1" applyBorder="1" applyAlignment="1">
      <alignment horizontal="center" vertical="center" shrinkToFit="1"/>
    </xf>
    <xf numFmtId="0" fontId="12" fillId="0" borderId="0" xfId="11" applyFont="1" applyFill="1" applyBorder="1">
      <alignment vertical="center"/>
    </xf>
    <xf numFmtId="10" fontId="2" fillId="0" borderId="16" xfId="20" applyNumberFormat="1" applyFont="1" applyFill="1" applyBorder="1" applyAlignment="1">
      <alignment horizontal="center" vertical="center"/>
    </xf>
    <xf numFmtId="10" fontId="2" fillId="0" borderId="20" xfId="20" applyNumberFormat="1" applyFont="1" applyFill="1" applyBorder="1" applyAlignment="1">
      <alignment horizontal="center" vertical="center"/>
    </xf>
    <xf numFmtId="10" fontId="2" fillId="0" borderId="45" xfId="20" applyNumberFormat="1" applyFont="1" applyFill="1" applyBorder="1" applyAlignment="1">
      <alignment horizontal="center" vertical="center"/>
    </xf>
    <xf numFmtId="178" fontId="2" fillId="0" borderId="16" xfId="11" applyNumberFormat="1" applyFont="1" applyFill="1" applyBorder="1" applyAlignment="1">
      <alignment horizontal="center" vertical="center"/>
    </xf>
    <xf numFmtId="178" fontId="2" fillId="0" borderId="20" xfId="11" applyNumberFormat="1" applyFont="1" applyFill="1" applyBorder="1" applyAlignment="1">
      <alignment horizontal="center" vertical="center"/>
    </xf>
    <xf numFmtId="178" fontId="2" fillId="0" borderId="21" xfId="11" applyNumberFormat="1" applyFont="1" applyFill="1" applyBorder="1" applyAlignment="1">
      <alignment horizontal="center" vertical="center"/>
    </xf>
    <xf numFmtId="0" fontId="2" fillId="0" borderId="24" xfId="11" applyFont="1" applyBorder="1" applyAlignment="1">
      <alignment horizontal="center" vertical="center" shrinkToFit="1"/>
    </xf>
    <xf numFmtId="0" fontId="2" fillId="0" borderId="25" xfId="11" applyFont="1" applyBorder="1" applyAlignment="1">
      <alignment horizontal="center" vertical="center" shrinkToFit="1"/>
    </xf>
    <xf numFmtId="0" fontId="2" fillId="0" borderId="26" xfId="11" applyFont="1" applyBorder="1" applyAlignment="1">
      <alignment horizontal="center" vertical="center" shrinkToFit="1"/>
    </xf>
    <xf numFmtId="0" fontId="2" fillId="0" borderId="30" xfId="11" applyFont="1" applyBorder="1" applyAlignment="1">
      <alignment horizontal="center" vertical="center" shrinkToFit="1"/>
    </xf>
    <xf numFmtId="0" fontId="2" fillId="0" borderId="0" xfId="11" applyFont="1" applyBorder="1" applyAlignment="1">
      <alignment horizontal="center" vertical="center" shrinkToFit="1"/>
    </xf>
    <xf numFmtId="0" fontId="2" fillId="0" borderId="35" xfId="11" applyFont="1" applyBorder="1" applyAlignment="1">
      <alignment horizontal="center" vertical="center" shrinkToFit="1"/>
    </xf>
    <xf numFmtId="0" fontId="2" fillId="0" borderId="24" xfId="11" applyFont="1" applyBorder="1" applyAlignment="1">
      <alignment horizontal="center" vertical="center" wrapText="1" shrinkToFit="1"/>
    </xf>
    <xf numFmtId="0" fontId="2" fillId="0" borderId="25" xfId="11" applyFont="1" applyBorder="1" applyAlignment="1">
      <alignment horizontal="center" vertical="center" wrapText="1" shrinkToFit="1"/>
    </xf>
    <xf numFmtId="0" fontId="2" fillId="0" borderId="26" xfId="11" applyFont="1" applyBorder="1" applyAlignment="1">
      <alignment horizontal="center" vertical="center" wrapText="1" shrinkToFit="1"/>
    </xf>
    <xf numFmtId="0" fontId="2" fillId="0" borderId="30" xfId="11" applyFont="1" applyBorder="1" applyAlignment="1">
      <alignment horizontal="center" vertical="center" wrapText="1" shrinkToFit="1"/>
    </xf>
    <xf numFmtId="0" fontId="2" fillId="0" borderId="0" xfId="11" applyFont="1" applyBorder="1" applyAlignment="1">
      <alignment horizontal="center" vertical="center" wrapText="1" shrinkToFit="1"/>
    </xf>
    <xf numFmtId="0" fontId="2" fillId="0" borderId="35" xfId="11" applyFont="1" applyBorder="1" applyAlignment="1">
      <alignment horizontal="center" vertical="center" wrapText="1" shrinkToFit="1"/>
    </xf>
    <xf numFmtId="0" fontId="2" fillId="0" borderId="28" xfId="11" applyFont="1" applyBorder="1" applyAlignment="1">
      <alignment horizontal="center" vertical="center" shrinkToFit="1"/>
    </xf>
    <xf numFmtId="0" fontId="2" fillId="0" borderId="31" xfId="11" applyFont="1" applyBorder="1" applyAlignment="1">
      <alignment horizontal="center" vertical="center" shrinkToFit="1"/>
    </xf>
    <xf numFmtId="178" fontId="19" fillId="0" borderId="44" xfId="11" applyNumberFormat="1" applyFont="1" applyFill="1" applyBorder="1" applyAlignment="1">
      <alignment horizontal="center" vertical="center"/>
    </xf>
    <xf numFmtId="178" fontId="19" fillId="0" borderId="20" xfId="11" applyNumberFormat="1" applyFont="1" applyFill="1" applyBorder="1" applyAlignment="1">
      <alignment horizontal="center" vertical="center"/>
    </xf>
    <xf numFmtId="178" fontId="19" fillId="0" borderId="45" xfId="11" applyNumberFormat="1" applyFont="1" applyFill="1" applyBorder="1" applyAlignment="1">
      <alignment horizontal="center" vertical="center"/>
    </xf>
    <xf numFmtId="183" fontId="19" fillId="0" borderId="16" xfId="11" applyNumberFormat="1" applyFont="1" applyFill="1" applyBorder="1" applyAlignment="1">
      <alignment horizontal="center" vertical="center"/>
    </xf>
    <xf numFmtId="183" fontId="19" fillId="0" borderId="20" xfId="11" applyNumberFormat="1" applyFont="1" applyFill="1" applyBorder="1" applyAlignment="1">
      <alignment horizontal="center" vertical="center"/>
    </xf>
    <xf numFmtId="183" fontId="19" fillId="0" borderId="45" xfId="11" applyNumberFormat="1" applyFont="1" applyFill="1" applyBorder="1" applyAlignment="1">
      <alignment horizontal="center" vertical="center"/>
    </xf>
    <xf numFmtId="179" fontId="19" fillId="0" borderId="16" xfId="11" applyNumberFormat="1" applyFont="1" applyFill="1" applyBorder="1" applyAlignment="1">
      <alignment horizontal="center" vertical="center"/>
    </xf>
    <xf numFmtId="179" fontId="19" fillId="0" borderId="20" xfId="11" applyNumberFormat="1" applyFont="1" applyFill="1" applyBorder="1" applyAlignment="1">
      <alignment horizontal="center" vertical="center"/>
    </xf>
    <xf numFmtId="179" fontId="19" fillId="0" borderId="45" xfId="11" applyNumberFormat="1" applyFont="1" applyFill="1" applyBorder="1" applyAlignment="1">
      <alignment horizontal="center" vertical="center"/>
    </xf>
    <xf numFmtId="187" fontId="19" fillId="0" borderId="16" xfId="11" applyNumberFormat="1" applyFont="1" applyFill="1" applyBorder="1" applyAlignment="1">
      <alignment horizontal="center" vertical="center"/>
    </xf>
    <xf numFmtId="187" fontId="19" fillId="0" borderId="20" xfId="11" applyNumberFormat="1" applyFont="1" applyFill="1" applyBorder="1" applyAlignment="1">
      <alignment horizontal="center" vertical="center"/>
    </xf>
    <xf numFmtId="187" fontId="19" fillId="0" borderId="45" xfId="11" applyNumberFormat="1" applyFont="1" applyFill="1" applyBorder="1" applyAlignment="1">
      <alignment horizontal="center" vertical="center"/>
    </xf>
    <xf numFmtId="180" fontId="2" fillId="3" borderId="16" xfId="11" applyNumberFormat="1" applyFont="1" applyFill="1" applyBorder="1" applyAlignment="1">
      <alignment horizontal="center" vertical="center"/>
    </xf>
    <xf numFmtId="180" fontId="2" fillId="3" borderId="20" xfId="11" applyNumberFormat="1" applyFont="1" applyFill="1" applyBorder="1" applyAlignment="1">
      <alignment horizontal="center" vertical="center"/>
    </xf>
    <xf numFmtId="180" fontId="2" fillId="3" borderId="45" xfId="11" applyNumberFormat="1" applyFont="1" applyFill="1" applyBorder="1" applyAlignment="1">
      <alignment horizontal="center" vertical="center"/>
    </xf>
    <xf numFmtId="181" fontId="2" fillId="3" borderId="16" xfId="11" applyNumberFormat="1" applyFont="1" applyFill="1" applyBorder="1" applyAlignment="1">
      <alignment horizontal="center" vertical="center"/>
    </xf>
    <xf numFmtId="181" fontId="2" fillId="3" borderId="20" xfId="11" applyNumberFormat="1" applyFont="1" applyFill="1" applyBorder="1" applyAlignment="1">
      <alignment horizontal="center" vertical="center"/>
    </xf>
    <xf numFmtId="181" fontId="2" fillId="3" borderId="45" xfId="11" applyNumberFormat="1" applyFont="1" applyFill="1" applyBorder="1" applyAlignment="1">
      <alignment horizontal="center" vertical="center"/>
    </xf>
    <xf numFmtId="179" fontId="2" fillId="0" borderId="16" xfId="11" applyNumberFormat="1" applyFont="1" applyFill="1" applyBorder="1" applyAlignment="1">
      <alignment horizontal="center" vertical="center"/>
    </xf>
    <xf numFmtId="179" fontId="2" fillId="0" borderId="20" xfId="11" applyNumberFormat="1" applyFont="1" applyFill="1" applyBorder="1" applyAlignment="1">
      <alignment horizontal="center" vertical="center"/>
    </xf>
    <xf numFmtId="179" fontId="2" fillId="0" borderId="45" xfId="11" applyNumberFormat="1" applyFont="1" applyFill="1" applyBorder="1" applyAlignment="1">
      <alignment horizontal="center" vertical="center"/>
    </xf>
    <xf numFmtId="0" fontId="2" fillId="0" borderId="29" xfId="11" applyFont="1" applyBorder="1" applyAlignment="1">
      <alignment horizontal="center" vertical="center" shrinkToFit="1"/>
    </xf>
    <xf numFmtId="0" fontId="2" fillId="0" borderId="39" xfId="11" applyFont="1" applyBorder="1" applyAlignment="1">
      <alignment horizontal="center" vertical="center" shrinkToFit="1"/>
    </xf>
    <xf numFmtId="0" fontId="5" fillId="0" borderId="2" xfId="18" applyBorder="1" applyAlignment="1">
      <alignment horizontal="center" vertical="center"/>
    </xf>
    <xf numFmtId="0" fontId="5" fillId="0" borderId="22" xfId="18" applyBorder="1" applyAlignment="1">
      <alignment horizontal="center" vertical="center"/>
    </xf>
    <xf numFmtId="186" fontId="2" fillId="0" borderId="3" xfId="11" applyNumberFormat="1" applyFont="1" applyBorder="1" applyAlignment="1">
      <alignment horizontal="center" vertical="center" wrapText="1"/>
    </xf>
    <xf numFmtId="0" fontId="0" fillId="0" borderId="61" xfId="11" applyNumberFormat="1" applyFont="1" applyBorder="1" applyAlignment="1">
      <alignment horizontal="center" vertical="center" wrapText="1" shrinkToFit="1"/>
    </xf>
    <xf numFmtId="0" fontId="2" fillId="0" borderId="61" xfId="11" applyNumberFormat="1" applyFont="1" applyBorder="1" applyAlignment="1">
      <alignment horizontal="center" vertical="center" wrapText="1" shrinkToFit="1"/>
    </xf>
    <xf numFmtId="40" fontId="2" fillId="0" borderId="6" xfId="1" applyNumberFormat="1" applyFont="1" applyBorder="1" applyAlignment="1">
      <alignment vertical="center" wrapText="1" shrinkToFit="1"/>
    </xf>
    <xf numFmtId="40" fontId="2" fillId="0" borderId="42" xfId="1" applyNumberFormat="1" applyFont="1" applyBorder="1" applyAlignment="1">
      <alignment vertical="center" wrapText="1" shrinkToFit="1"/>
    </xf>
    <xf numFmtId="176" fontId="2" fillId="2" borderId="5" xfId="1" applyNumberFormat="1" applyFont="1" applyFill="1" applyBorder="1" applyAlignment="1">
      <alignment horizontal="center" vertical="center" wrapText="1" shrinkToFit="1"/>
    </xf>
    <xf numFmtId="176" fontId="2" fillId="2" borderId="15" xfId="1" applyNumberFormat="1" applyFont="1" applyFill="1" applyBorder="1" applyAlignment="1">
      <alignment horizontal="center" vertical="center" wrapText="1" shrinkToFit="1"/>
    </xf>
    <xf numFmtId="40" fontId="2" fillId="2" borderId="5" xfId="1" applyNumberFormat="1" applyFont="1" applyFill="1" applyBorder="1" applyAlignment="1">
      <alignment vertical="center" wrapText="1" shrinkToFit="1"/>
    </xf>
    <xf numFmtId="40" fontId="2" fillId="2" borderId="14" xfId="1" applyNumberFormat="1" applyFont="1" applyFill="1" applyBorder="1" applyAlignment="1">
      <alignment vertical="center" wrapText="1" shrinkToFit="1"/>
    </xf>
    <xf numFmtId="40" fontId="2" fillId="2" borderId="19" xfId="1" applyNumberFormat="1" applyFont="1" applyFill="1" applyBorder="1" applyAlignment="1">
      <alignment vertical="center" wrapText="1" shrinkToFit="1"/>
    </xf>
    <xf numFmtId="176" fontId="2" fillId="2" borderId="11" xfId="1" applyNumberFormat="1" applyFont="1" applyFill="1" applyBorder="1" applyAlignment="1">
      <alignment horizontal="center" vertical="center" wrapText="1" shrinkToFit="1"/>
    </xf>
    <xf numFmtId="176" fontId="2" fillId="2" borderId="60" xfId="1" applyNumberFormat="1" applyFont="1" applyFill="1" applyBorder="1" applyAlignment="1">
      <alignment horizontal="center" vertical="center" wrapText="1" shrinkToFit="1"/>
    </xf>
    <xf numFmtId="40" fontId="2" fillId="2" borderId="12" xfId="1" applyNumberFormat="1" applyFont="1" applyFill="1" applyBorder="1" applyAlignment="1">
      <alignment vertical="center" wrapText="1" shrinkToFit="1"/>
    </xf>
    <xf numFmtId="40" fontId="2" fillId="2" borderId="40" xfId="1" applyNumberFormat="1" applyFont="1" applyFill="1" applyBorder="1" applyAlignment="1">
      <alignment vertical="center" wrapText="1" shrinkToFit="1"/>
    </xf>
    <xf numFmtId="40" fontId="2" fillId="2" borderId="41" xfId="1" applyNumberFormat="1" applyFont="1" applyFill="1" applyBorder="1" applyAlignment="1">
      <alignment vertical="center" wrapText="1" shrinkToFit="1"/>
    </xf>
    <xf numFmtId="38" fontId="2" fillId="2" borderId="5" xfId="1" applyNumberFormat="1" applyFont="1" applyFill="1" applyBorder="1" applyAlignment="1">
      <alignment horizontal="center" vertical="center" wrapText="1" shrinkToFit="1"/>
    </xf>
    <xf numFmtId="38" fontId="2" fillId="2" borderId="15" xfId="1" applyNumberFormat="1" applyFont="1" applyFill="1" applyBorder="1" applyAlignment="1">
      <alignment horizontal="center" vertical="center" wrapText="1" shrinkToFit="1"/>
    </xf>
    <xf numFmtId="176" fontId="2" fillId="2" borderId="5" xfId="1" applyNumberFormat="1" applyFont="1" applyFill="1" applyBorder="1" applyAlignment="1">
      <alignment horizontal="center" vertical="center" shrinkToFit="1"/>
    </xf>
    <xf numFmtId="176" fontId="2" fillId="2" borderId="15" xfId="1" applyNumberFormat="1" applyFont="1" applyFill="1" applyBorder="1" applyAlignment="1">
      <alignment horizontal="center" vertical="center" shrinkToFit="1"/>
    </xf>
    <xf numFmtId="176" fontId="19" fillId="2" borderId="5" xfId="1" applyNumberFormat="1" applyFont="1" applyFill="1" applyBorder="1" applyAlignment="1">
      <alignment horizontal="center" vertical="center" wrapText="1" shrinkToFit="1"/>
    </xf>
    <xf numFmtId="176" fontId="19" fillId="2" borderId="15" xfId="1" applyNumberFormat="1" applyFont="1" applyFill="1" applyBorder="1" applyAlignment="1">
      <alignment horizontal="center" vertical="center" wrapText="1" shrinkToFit="1"/>
    </xf>
    <xf numFmtId="0" fontId="6" fillId="0" borderId="0" xfId="11" applyFont="1" applyBorder="1" applyAlignment="1">
      <alignment vertical="center"/>
    </xf>
    <xf numFmtId="183" fontId="13" fillId="0" borderId="0" xfId="18" applyNumberFormat="1" applyFont="1" applyFill="1" applyBorder="1" applyAlignment="1">
      <alignment horizontal="center" vertical="center" shrinkToFit="1"/>
    </xf>
    <xf numFmtId="183" fontId="13" fillId="0" borderId="36" xfId="18" applyNumberFormat="1" applyFont="1" applyFill="1" applyBorder="1" applyAlignment="1">
      <alignment horizontal="center" vertical="center" shrinkToFit="1"/>
    </xf>
    <xf numFmtId="0" fontId="6" fillId="0" borderId="0" xfId="11" applyFont="1" applyBorder="1" applyAlignment="1">
      <alignment horizontal="center" vertical="center"/>
    </xf>
    <xf numFmtId="38" fontId="6" fillId="2" borderId="0" xfId="19" applyFont="1" applyFill="1" applyBorder="1" applyAlignment="1">
      <alignment horizontal="center" vertical="center"/>
    </xf>
    <xf numFmtId="38" fontId="6" fillId="2" borderId="36" xfId="19" applyFont="1" applyFill="1" applyBorder="1" applyAlignment="1">
      <alignment horizontal="center" vertical="center"/>
    </xf>
    <xf numFmtId="185" fontId="6" fillId="0" borderId="0" xfId="19" applyNumberFormat="1" applyFont="1" applyFill="1" applyBorder="1" applyAlignment="1">
      <alignment horizontal="center" vertical="center" shrinkToFit="1"/>
    </xf>
    <xf numFmtId="185" fontId="6" fillId="0" borderId="36" xfId="19" applyNumberFormat="1" applyFont="1" applyFill="1" applyBorder="1" applyAlignment="1">
      <alignment horizontal="center" vertical="center" shrinkToFit="1"/>
    </xf>
    <xf numFmtId="180" fontId="2" fillId="0" borderId="39" xfId="11" applyNumberFormat="1" applyFont="1" applyFill="1" applyBorder="1" applyAlignment="1">
      <alignment horizontal="center" vertical="center"/>
    </xf>
    <xf numFmtId="180" fontId="2" fillId="0" borderId="0" xfId="11" applyNumberFormat="1" applyFont="1" applyFill="1" applyBorder="1" applyAlignment="1">
      <alignment horizontal="center" vertical="center"/>
    </xf>
    <xf numFmtId="180" fontId="2" fillId="0" borderId="0" xfId="11" applyNumberFormat="1" applyFont="1" applyFill="1" applyBorder="1" applyAlignment="1">
      <alignment horizontal="left" vertical="center"/>
    </xf>
    <xf numFmtId="0" fontId="2" fillId="0" borderId="2" xfId="11" applyFont="1" applyBorder="1" applyAlignment="1">
      <alignment horizontal="center" vertical="center"/>
    </xf>
    <xf numFmtId="0" fontId="2" fillId="0" borderId="23" xfId="11" applyFont="1" applyBorder="1" applyAlignment="1">
      <alignment horizontal="center" vertical="center"/>
    </xf>
    <xf numFmtId="0" fontId="2" fillId="0" borderId="34" xfId="11" applyFont="1" applyBorder="1" applyAlignment="1">
      <alignment horizontal="center" vertical="center"/>
    </xf>
    <xf numFmtId="49" fontId="2" fillId="0" borderId="24" xfId="11" applyNumberFormat="1" applyFont="1" applyBorder="1" applyAlignment="1">
      <alignment horizontal="center" vertical="center" wrapText="1" shrinkToFit="1"/>
    </xf>
    <xf numFmtId="49" fontId="2" fillId="0" borderId="26" xfId="11" applyNumberFormat="1" applyFont="1" applyBorder="1" applyAlignment="1">
      <alignment horizontal="center" vertical="center" wrapText="1" shrinkToFit="1"/>
    </xf>
    <xf numFmtId="49" fontId="2" fillId="0" borderId="32" xfId="11" applyNumberFormat="1" applyFont="1" applyBorder="1" applyAlignment="1">
      <alignment horizontal="center" vertical="center" wrapText="1" shrinkToFit="1"/>
    </xf>
    <xf numFmtId="49" fontId="2" fillId="0" borderId="27" xfId="11" applyNumberFormat="1" applyFont="1" applyBorder="1" applyAlignment="1">
      <alignment horizontal="center" vertical="center" wrapText="1" shrinkToFit="1"/>
    </xf>
    <xf numFmtId="49" fontId="2" fillId="0" borderId="25" xfId="11" applyNumberFormat="1" applyFont="1" applyBorder="1" applyAlignment="1">
      <alignment horizontal="center" vertical="center" wrapText="1" shrinkToFit="1"/>
    </xf>
    <xf numFmtId="49" fontId="2" fillId="0" borderId="28" xfId="11" applyNumberFormat="1" applyFont="1" applyBorder="1" applyAlignment="1">
      <alignment horizontal="center" vertical="center" wrapText="1" shrinkToFit="1"/>
    </xf>
    <xf numFmtId="49" fontId="2" fillId="0" borderId="1" xfId="11" applyNumberFormat="1" applyFont="1" applyBorder="1" applyAlignment="1">
      <alignment horizontal="center" vertical="center" wrapText="1" shrinkToFit="1"/>
    </xf>
    <xf numFmtId="49" fontId="2" fillId="0" borderId="33" xfId="11" applyNumberFormat="1" applyFont="1" applyBorder="1" applyAlignment="1">
      <alignment horizontal="center" vertical="center" wrapText="1" shrinkToFit="1"/>
    </xf>
    <xf numFmtId="38" fontId="2" fillId="2" borderId="4" xfId="1" applyNumberFormat="1" applyFont="1" applyFill="1" applyBorder="1" applyAlignment="1">
      <alignment horizontal="center" vertical="center" shrinkToFit="1"/>
    </xf>
    <xf numFmtId="38" fontId="2" fillId="2" borderId="13" xfId="1" applyNumberFormat="1" applyFont="1" applyFill="1" applyBorder="1" applyAlignment="1">
      <alignment horizontal="center" vertical="center" shrinkToFit="1"/>
    </xf>
    <xf numFmtId="176" fontId="2" fillId="2" borderId="4" xfId="1" applyNumberFormat="1" applyFont="1" applyFill="1" applyBorder="1" applyAlignment="1">
      <alignment horizontal="center" vertical="center" shrinkToFit="1"/>
    </xf>
    <xf numFmtId="176" fontId="2" fillId="2" borderId="13" xfId="1" applyNumberFormat="1" applyFont="1" applyFill="1" applyBorder="1" applyAlignment="1">
      <alignment horizontal="center" vertical="center" shrinkToFit="1"/>
    </xf>
    <xf numFmtId="176" fontId="19" fillId="2" borderId="4" xfId="1" applyNumberFormat="1" applyFont="1" applyFill="1" applyBorder="1" applyAlignment="1">
      <alignment horizontal="center" vertical="center" shrinkToFit="1"/>
    </xf>
    <xf numFmtId="176" fontId="19" fillId="2" borderId="13" xfId="1" applyNumberFormat="1" applyFont="1" applyFill="1" applyBorder="1" applyAlignment="1">
      <alignment horizontal="center" vertical="center" shrinkToFit="1"/>
    </xf>
    <xf numFmtId="40" fontId="2" fillId="2" borderId="24" xfId="1" applyNumberFormat="1" applyFont="1" applyFill="1" applyBorder="1" applyAlignment="1">
      <alignment vertical="center" wrapText="1" shrinkToFit="1"/>
    </xf>
    <xf numFmtId="40" fontId="2" fillId="2" borderId="25" xfId="1" applyNumberFormat="1" applyFont="1" applyFill="1" applyBorder="1" applyAlignment="1">
      <alignment vertical="center" wrapText="1" shrinkToFit="1"/>
    </xf>
    <xf numFmtId="40" fontId="2" fillId="2" borderId="28" xfId="1" applyNumberFormat="1" applyFont="1" applyFill="1" applyBorder="1" applyAlignment="1">
      <alignment vertical="center" wrapText="1" shrinkToFit="1"/>
    </xf>
    <xf numFmtId="0" fontId="6" fillId="0" borderId="17" xfId="11" applyFont="1" applyBorder="1" applyAlignment="1">
      <alignment horizontal="distributed" vertical="center" indent="1"/>
    </xf>
    <xf numFmtId="0" fontId="6" fillId="0" borderId="43" xfId="11" applyFont="1" applyBorder="1" applyAlignment="1">
      <alignment horizontal="distributed" vertical="center" indent="1"/>
    </xf>
    <xf numFmtId="0" fontId="6" fillId="0" borderId="8" xfId="11" applyFont="1" applyBorder="1" applyAlignment="1">
      <alignment vertical="center" shrinkToFit="1"/>
    </xf>
    <xf numFmtId="0" fontId="6" fillId="0" borderId="9" xfId="11" applyFont="1" applyBorder="1" applyAlignment="1">
      <alignment vertical="center" shrinkToFit="1"/>
    </xf>
    <xf numFmtId="0" fontId="6" fillId="0" borderId="10" xfId="11" applyFont="1" applyBorder="1" applyAlignment="1">
      <alignment vertical="center" shrinkToFit="1"/>
    </xf>
    <xf numFmtId="0" fontId="2" fillId="0" borderId="37" xfId="11" applyFont="1" applyBorder="1" applyAlignment="1">
      <alignment vertical="top"/>
    </xf>
    <xf numFmtId="0" fontId="2" fillId="0" borderId="7" xfId="11" applyFont="1" applyBorder="1" applyAlignment="1">
      <alignment vertical="top"/>
    </xf>
    <xf numFmtId="0" fontId="2" fillId="0" borderId="38" xfId="11" applyFont="1" applyBorder="1" applyAlignment="1">
      <alignment vertical="top"/>
    </xf>
    <xf numFmtId="0" fontId="2" fillId="0" borderId="32" xfId="11" applyFont="1" applyBorder="1" applyAlignment="1">
      <alignment vertical="top"/>
    </xf>
    <xf numFmtId="0" fontId="2" fillId="0" borderId="1" xfId="11" applyFont="1" applyBorder="1" applyAlignment="1">
      <alignment vertical="top"/>
    </xf>
    <xf numFmtId="0" fontId="2" fillId="0" borderId="33" xfId="11" applyFont="1" applyBorder="1" applyAlignment="1">
      <alignment vertical="top"/>
    </xf>
    <xf numFmtId="0" fontId="6" fillId="0" borderId="18" xfId="11" applyFont="1" applyBorder="1" applyAlignment="1">
      <alignment horizontal="distributed" vertical="center" indent="1"/>
    </xf>
    <xf numFmtId="0" fontId="6" fillId="0" borderId="3" xfId="11" applyFont="1" applyBorder="1" applyAlignment="1">
      <alignment horizontal="distributed" vertical="center" indent="1"/>
    </xf>
    <xf numFmtId="0" fontId="6" fillId="0" borderId="2" xfId="11" applyFont="1" applyBorder="1" applyAlignment="1">
      <alignment vertical="center" wrapText="1" shrinkToFit="1"/>
    </xf>
    <xf numFmtId="0" fontId="6" fillId="0" borderId="23" xfId="11" applyFont="1" applyBorder="1" applyAlignment="1">
      <alignment vertical="center" wrapText="1" shrinkToFit="1"/>
    </xf>
    <xf numFmtId="0" fontId="6" fillId="0" borderId="22" xfId="11" applyFont="1" applyBorder="1" applyAlignment="1">
      <alignment vertical="center" wrapText="1" shrinkToFit="1"/>
    </xf>
    <xf numFmtId="0" fontId="6" fillId="0" borderId="2" xfId="11" applyFont="1" applyBorder="1" applyAlignment="1">
      <alignment vertical="center"/>
    </xf>
    <xf numFmtId="0" fontId="6" fillId="0" borderId="23" xfId="11" applyFont="1" applyBorder="1" applyAlignment="1">
      <alignment vertical="center"/>
    </xf>
    <xf numFmtId="0" fontId="6" fillId="0" borderId="22" xfId="11" applyFont="1" applyBorder="1" applyAlignment="1">
      <alignment vertical="center"/>
    </xf>
    <xf numFmtId="0" fontId="6" fillId="0" borderId="2" xfId="11" applyFont="1" applyBorder="1" applyAlignment="1">
      <alignment horizontal="distributed" vertical="center" indent="1"/>
    </xf>
    <xf numFmtId="0" fontId="6" fillId="0" borderId="23" xfId="11" applyFont="1" applyBorder="1" applyAlignment="1">
      <alignment horizontal="distributed" vertical="center" indent="1"/>
    </xf>
    <xf numFmtId="0" fontId="6" fillId="0" borderId="22" xfId="11" applyFont="1" applyBorder="1" applyAlignment="1">
      <alignment horizontal="distributed" vertical="center" indent="1"/>
    </xf>
    <xf numFmtId="0" fontId="6" fillId="2" borderId="2" xfId="11" applyFont="1" applyFill="1" applyBorder="1" applyAlignment="1">
      <alignment vertical="center"/>
    </xf>
    <xf numFmtId="0" fontId="6" fillId="2" borderId="23" xfId="11" applyFont="1" applyFill="1" applyBorder="1" applyAlignment="1">
      <alignment vertical="center"/>
    </xf>
    <xf numFmtId="0" fontId="6" fillId="2" borderId="34" xfId="11" applyFont="1" applyFill="1" applyBorder="1" applyAlignment="1">
      <alignment vertical="center"/>
    </xf>
    <xf numFmtId="0" fontId="7" fillId="0" borderId="0" xfId="11" applyFont="1" applyBorder="1" applyAlignment="1">
      <alignment horizontal="center" vertical="center"/>
    </xf>
    <xf numFmtId="0" fontId="15" fillId="0" borderId="0" xfId="11" applyFont="1" applyBorder="1" applyAlignment="1">
      <alignment horizontal="center" vertical="top"/>
    </xf>
    <xf numFmtId="0" fontId="6" fillId="2" borderId="0" xfId="11" applyFont="1" applyFill="1" applyBorder="1" applyAlignment="1">
      <alignment horizontal="center" vertical="center"/>
    </xf>
    <xf numFmtId="0" fontId="6" fillId="2" borderId="0" xfId="11" applyFont="1" applyFill="1" applyAlignment="1">
      <alignment horizontal="center" vertical="center"/>
    </xf>
    <xf numFmtId="0" fontId="6" fillId="0" borderId="1" xfId="11" applyFont="1" applyBorder="1" applyAlignment="1">
      <alignment horizontal="center" vertical="center"/>
    </xf>
    <xf numFmtId="0" fontId="9" fillId="2" borderId="1" xfId="11" applyFont="1" applyFill="1" applyBorder="1" applyAlignment="1">
      <alignment horizontal="center" vertical="center"/>
    </xf>
    <xf numFmtId="0" fontId="16" fillId="0" borderId="0" xfId="11" applyFont="1" applyBorder="1" applyAlignment="1">
      <alignment horizontal="center" vertical="center"/>
    </xf>
    <xf numFmtId="0" fontId="6" fillId="2" borderId="0" xfId="11" applyFont="1" applyFill="1" applyAlignment="1">
      <alignment vertical="center"/>
    </xf>
    <xf numFmtId="180" fontId="2" fillId="0" borderId="35" xfId="11" applyNumberFormat="1" applyFont="1" applyFill="1" applyBorder="1" applyAlignment="1">
      <alignment horizontal="center" vertical="center"/>
    </xf>
    <xf numFmtId="10" fontId="19" fillId="0" borderId="16" xfId="20" applyNumberFormat="1" applyFont="1" applyFill="1" applyBorder="1" applyAlignment="1">
      <alignment horizontal="center" vertical="center"/>
    </xf>
    <xf numFmtId="10" fontId="19" fillId="0" borderId="20" xfId="20" applyNumberFormat="1" applyFont="1" applyFill="1" applyBorder="1" applyAlignment="1">
      <alignment horizontal="center" vertical="center"/>
    </xf>
    <xf numFmtId="10" fontId="19" fillId="0" borderId="45" xfId="20" applyNumberFormat="1" applyFont="1" applyFill="1" applyBorder="1" applyAlignment="1">
      <alignment horizontal="center" vertical="center"/>
    </xf>
    <xf numFmtId="178" fontId="2" fillId="0" borderId="44" xfId="11" applyNumberFormat="1" applyFont="1" applyFill="1" applyBorder="1" applyAlignment="1">
      <alignment horizontal="center" vertical="center"/>
    </xf>
    <xf numFmtId="178" fontId="2" fillId="0" borderId="45" xfId="11" applyNumberFormat="1" applyFont="1" applyFill="1" applyBorder="1" applyAlignment="1">
      <alignment horizontal="center" vertical="center"/>
    </xf>
    <xf numFmtId="183" fontId="2" fillId="0" borderId="16" xfId="11" applyNumberFormat="1" applyFont="1" applyFill="1" applyBorder="1" applyAlignment="1">
      <alignment horizontal="center" vertical="center"/>
    </xf>
    <xf numFmtId="183" fontId="2" fillId="0" borderId="20" xfId="11" applyNumberFormat="1" applyFont="1" applyFill="1" applyBorder="1" applyAlignment="1">
      <alignment horizontal="center" vertical="center"/>
    </xf>
    <xf numFmtId="183" fontId="2" fillId="0" borderId="45" xfId="11" applyNumberFormat="1" applyFont="1" applyFill="1" applyBorder="1" applyAlignment="1">
      <alignment horizontal="center" vertical="center"/>
    </xf>
    <xf numFmtId="187" fontId="2" fillId="0" borderId="16" xfId="11" applyNumberFormat="1" applyFont="1" applyFill="1" applyBorder="1" applyAlignment="1">
      <alignment horizontal="center" vertical="center"/>
    </xf>
    <xf numFmtId="187" fontId="2" fillId="0" borderId="20" xfId="11" applyNumberFormat="1" applyFont="1" applyFill="1" applyBorder="1" applyAlignment="1">
      <alignment horizontal="center" vertical="center"/>
    </xf>
    <xf numFmtId="187" fontId="2" fillId="0" borderId="45" xfId="11" applyNumberFormat="1" applyFont="1" applyFill="1" applyBorder="1" applyAlignment="1">
      <alignment horizontal="center" vertical="center"/>
    </xf>
    <xf numFmtId="176" fontId="11" fillId="2" borderId="5" xfId="1" applyNumberFormat="1" applyFont="1" applyFill="1" applyBorder="1" applyAlignment="1">
      <alignment horizontal="center" vertical="center" wrapText="1" shrinkToFit="1"/>
    </xf>
    <xf numFmtId="176" fontId="11" fillId="2" borderId="15" xfId="1" applyNumberFormat="1" applyFont="1" applyFill="1" applyBorder="1" applyAlignment="1">
      <alignment horizontal="center" vertical="center" wrapText="1" shrinkToFit="1"/>
    </xf>
  </cellXfs>
  <cellStyles count="21">
    <cellStyle name="パーセント" xfId="20" builtinId="5"/>
    <cellStyle name="パーセント 2" xfId="5"/>
    <cellStyle name="桁区切り" xfId="1" builtinId="6"/>
    <cellStyle name="桁区切り 2" xfId="4"/>
    <cellStyle name="桁区切り 2 2" xfId="6"/>
    <cellStyle name="桁区切り 2 3" xfId="19"/>
    <cellStyle name="桁区切り 3" xfId="7"/>
    <cellStyle name="桁区切り 4" xfId="8"/>
    <cellStyle name="通貨 2" xfId="9"/>
    <cellStyle name="標準" xfId="0" builtinId="0"/>
    <cellStyle name="標準 2" xfId="10"/>
    <cellStyle name="標準 2 2" xfId="2"/>
    <cellStyle name="標準 2 3" xfId="18"/>
    <cellStyle name="標準 3" xfId="11"/>
    <cellStyle name="標準 3 2" xfId="3"/>
    <cellStyle name="標準 4" xfId="12"/>
    <cellStyle name="標準 4 2" xfId="13"/>
    <cellStyle name="標準 5" xfId="14"/>
    <cellStyle name="標準 6" xfId="15"/>
    <cellStyle name="標準 7" xfId="16"/>
    <cellStyle name="標準 8" xfId="17"/>
  </cellStyles>
  <dxfs count="0"/>
  <tableStyles count="0" defaultTableStyle="TableStyleMedium2" defaultPivotStyle="PivotStyleLight16"/>
  <colors>
    <mruColors>
      <color rgb="FFCCCCFF"/>
      <color rgb="FFD9D9D9"/>
      <color rgb="FF00B05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0</xdr:row>
      <xdr:rowOff>-7996880</xdr:rowOff>
    </xdr:from>
    <xdr:to>
      <xdr:col>3</xdr:col>
      <xdr:colOff>171450</xdr:colOff>
      <xdr:row>0</xdr:row>
      <xdr:rowOff>-6796731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 bwMode="auto">
        <a:xfrm rot="5400000" flipH="1">
          <a:off x="142875" y="-7396805"/>
          <a:ext cx="1200149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85725</xdr:colOff>
      <xdr:row>0</xdr:row>
      <xdr:rowOff>-7406330</xdr:rowOff>
    </xdr:from>
    <xdr:to>
      <xdr:col>1</xdr:col>
      <xdr:colOff>85725</xdr:colOff>
      <xdr:row>0</xdr:row>
      <xdr:rowOff>-6206181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 bwMode="auto">
        <a:xfrm rot="5400000" flipH="1">
          <a:off x="-323850" y="-6806255"/>
          <a:ext cx="1200149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154783</xdr:colOff>
      <xdr:row>13</xdr:row>
      <xdr:rowOff>11906</xdr:rowOff>
    </xdr:from>
    <xdr:to>
      <xdr:col>10</xdr:col>
      <xdr:colOff>142877</xdr:colOff>
      <xdr:row>13</xdr:row>
      <xdr:rowOff>11906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 bwMode="auto">
        <a:xfrm flipH="1">
          <a:off x="1297783" y="3429000"/>
          <a:ext cx="750094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104782</xdr:colOff>
      <xdr:row>12</xdr:row>
      <xdr:rowOff>188120</xdr:rowOff>
    </xdr:from>
    <xdr:to>
      <xdr:col>18</xdr:col>
      <xdr:colOff>59533</xdr:colOff>
      <xdr:row>13</xdr:row>
      <xdr:rowOff>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 bwMode="auto">
        <a:xfrm flipH="1" flipV="1">
          <a:off x="2771782" y="3414714"/>
          <a:ext cx="716751" cy="2380"/>
        </a:xfrm>
        <a:prstGeom prst="straightConnector1">
          <a:avLst/>
        </a:prstGeom>
        <a:ln>
          <a:solidFill>
            <a:sysClr val="windowText" lastClr="000000"/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178595</xdr:colOff>
      <xdr:row>15</xdr:row>
      <xdr:rowOff>47631</xdr:rowOff>
    </xdr:from>
    <xdr:to>
      <xdr:col>18</xdr:col>
      <xdr:colOff>35720</xdr:colOff>
      <xdr:row>26</xdr:row>
      <xdr:rowOff>76131</xdr:rowOff>
    </xdr:to>
    <xdr:sp macro="" textlink="">
      <xdr:nvSpPr>
        <xdr:cNvPr id="31" name="円/楕円 30"/>
        <xdr:cNvSpPr/>
      </xdr:nvSpPr>
      <xdr:spPr>
        <a:xfrm>
          <a:off x="1321595" y="3845725"/>
          <a:ext cx="2143125" cy="2124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11910</xdr:colOff>
      <xdr:row>12</xdr:row>
      <xdr:rowOff>178596</xdr:rowOff>
    </xdr:from>
    <xdr:to>
      <xdr:col>22</xdr:col>
      <xdr:colOff>186017</xdr:colOff>
      <xdr:row>12</xdr:row>
      <xdr:rowOff>184897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 noChangeAspect="1"/>
        </xdr:cNvGrpSpPr>
      </xdr:nvGrpSpPr>
      <xdr:grpSpPr bwMode="auto">
        <a:xfrm>
          <a:off x="526260" y="3417096"/>
          <a:ext cx="3416417" cy="6301"/>
          <a:chOff x="804333" y="4677833"/>
          <a:chExt cx="4041767" cy="5603"/>
        </a:xfrm>
      </xdr:grpSpPr>
      <xdr:cxnSp macro="">
        <xdr:nvCxnSpPr>
          <xdr:cNvPr id="3" name="直線矢印コネクタ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CxnSpPr/>
        </xdr:nvCxnSpPr>
        <xdr:spPr>
          <a:xfrm flipH="1">
            <a:off x="804333" y="4677833"/>
            <a:ext cx="1610908" cy="0"/>
          </a:xfrm>
          <a:prstGeom prst="straightConnector1">
            <a:avLst/>
          </a:prstGeom>
          <a:ln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CxnSpPr/>
        </xdr:nvCxnSpPr>
        <xdr:spPr>
          <a:xfrm flipH="1">
            <a:off x="3235192" y="4683436"/>
            <a:ext cx="1610908" cy="0"/>
          </a:xfrm>
          <a:prstGeom prst="straightConnector1">
            <a:avLst/>
          </a:prstGeom>
          <a:ln>
            <a:solidFill>
              <a:sysClr val="windowText" lastClr="000000"/>
            </a:solidFill>
            <a:headEnd type="arrow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171450</xdr:colOff>
      <xdr:row>0</xdr:row>
      <xdr:rowOff>-7996880</xdr:rowOff>
    </xdr:from>
    <xdr:to>
      <xdr:col>3</xdr:col>
      <xdr:colOff>171450</xdr:colOff>
      <xdr:row>0</xdr:row>
      <xdr:rowOff>-6796731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 bwMode="auto">
        <a:xfrm rot="5400000" flipH="1">
          <a:off x="142875" y="-7396805"/>
          <a:ext cx="1200149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85725</xdr:colOff>
      <xdr:row>0</xdr:row>
      <xdr:rowOff>-7406330</xdr:rowOff>
    </xdr:from>
    <xdr:to>
      <xdr:col>1</xdr:col>
      <xdr:colOff>85725</xdr:colOff>
      <xdr:row>0</xdr:row>
      <xdr:rowOff>-6206181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 bwMode="auto">
        <a:xfrm rot="5400000" flipH="1">
          <a:off x="-323850" y="-6806255"/>
          <a:ext cx="1200149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94909</xdr:colOff>
      <xdr:row>14</xdr:row>
      <xdr:rowOff>189940</xdr:rowOff>
    </xdr:from>
    <xdr:to>
      <xdr:col>1</xdr:col>
      <xdr:colOff>109072</xdr:colOff>
      <xdr:row>25</xdr:row>
      <xdr:rowOff>3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pSpPr>
          <a:grpSpLocks noChangeAspect="1"/>
        </xdr:cNvGrpSpPr>
      </xdr:nvGrpSpPr>
      <xdr:grpSpPr bwMode="auto">
        <a:xfrm rot="16200000" flipV="1">
          <a:off x="-679341" y="4755140"/>
          <a:ext cx="1905563" cy="14163"/>
          <a:chOff x="1851964" y="4677833"/>
          <a:chExt cx="2994136" cy="927"/>
        </a:xfrm>
      </xdr:grpSpPr>
      <xdr:cxnSp macro="">
        <xdr:nvCxnSpPr>
          <xdr:cNvPr id="14" name="直線矢印コネクタ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CxnSpPr/>
        </xdr:nvCxnSpPr>
        <xdr:spPr>
          <a:xfrm rot="16200000" flipV="1">
            <a:off x="2301975" y="4227822"/>
            <a:ext cx="0" cy="900021"/>
          </a:xfrm>
          <a:prstGeom prst="straightConnector1">
            <a:avLst/>
          </a:prstGeom>
          <a:ln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矢印コネクタ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CxnSpPr/>
        </xdr:nvCxnSpPr>
        <xdr:spPr>
          <a:xfrm rot="16200000" flipV="1">
            <a:off x="4396670" y="4229330"/>
            <a:ext cx="0" cy="898860"/>
          </a:xfrm>
          <a:prstGeom prst="straightConnector1">
            <a:avLst/>
          </a:prstGeom>
          <a:ln>
            <a:solidFill>
              <a:sysClr val="windowText" lastClr="000000"/>
            </a:solidFill>
            <a:headEnd type="arrow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11910</xdr:colOff>
      <xdr:row>12</xdr:row>
      <xdr:rowOff>178596</xdr:rowOff>
    </xdr:from>
    <xdr:to>
      <xdr:col>22</xdr:col>
      <xdr:colOff>186017</xdr:colOff>
      <xdr:row>12</xdr:row>
      <xdr:rowOff>184897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 noChangeAspect="1"/>
        </xdr:cNvGrpSpPr>
      </xdr:nvGrpSpPr>
      <xdr:grpSpPr bwMode="auto">
        <a:xfrm>
          <a:off x="526260" y="3417096"/>
          <a:ext cx="3416417" cy="6301"/>
          <a:chOff x="804333" y="4677833"/>
          <a:chExt cx="4041767" cy="5603"/>
        </a:xfrm>
      </xdr:grpSpPr>
      <xdr:cxnSp macro="">
        <xdr:nvCxnSpPr>
          <xdr:cNvPr id="3" name="直線矢印コネクタ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CxnSpPr/>
        </xdr:nvCxnSpPr>
        <xdr:spPr>
          <a:xfrm flipH="1">
            <a:off x="804333" y="4677833"/>
            <a:ext cx="1610908" cy="0"/>
          </a:xfrm>
          <a:prstGeom prst="straightConnector1">
            <a:avLst/>
          </a:prstGeom>
          <a:ln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CxnSpPr/>
        </xdr:nvCxnSpPr>
        <xdr:spPr>
          <a:xfrm flipH="1">
            <a:off x="3235192" y="4683436"/>
            <a:ext cx="1610908" cy="0"/>
          </a:xfrm>
          <a:prstGeom prst="straightConnector1">
            <a:avLst/>
          </a:prstGeom>
          <a:ln>
            <a:solidFill>
              <a:sysClr val="windowText" lastClr="000000"/>
            </a:solidFill>
            <a:headEnd type="arrow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171450</xdr:colOff>
      <xdr:row>0</xdr:row>
      <xdr:rowOff>-7996880</xdr:rowOff>
    </xdr:from>
    <xdr:to>
      <xdr:col>3</xdr:col>
      <xdr:colOff>171450</xdr:colOff>
      <xdr:row>0</xdr:row>
      <xdr:rowOff>-6796731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 bwMode="auto">
        <a:xfrm rot="5400000" flipH="1">
          <a:off x="142875" y="-7396805"/>
          <a:ext cx="1200149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85725</xdr:colOff>
      <xdr:row>0</xdr:row>
      <xdr:rowOff>-7406330</xdr:rowOff>
    </xdr:from>
    <xdr:to>
      <xdr:col>1</xdr:col>
      <xdr:colOff>85725</xdr:colOff>
      <xdr:row>0</xdr:row>
      <xdr:rowOff>-6206181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 bwMode="auto">
        <a:xfrm rot="5400000" flipH="1">
          <a:off x="-323850" y="-6806255"/>
          <a:ext cx="1200149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94909</xdr:colOff>
      <xdr:row>14</xdr:row>
      <xdr:rowOff>189940</xdr:rowOff>
    </xdr:from>
    <xdr:to>
      <xdr:col>1</xdr:col>
      <xdr:colOff>109072</xdr:colOff>
      <xdr:row>25</xdr:row>
      <xdr:rowOff>3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pSpPr>
          <a:grpSpLocks noChangeAspect="1"/>
        </xdr:cNvGrpSpPr>
      </xdr:nvGrpSpPr>
      <xdr:grpSpPr bwMode="auto">
        <a:xfrm rot="16200000" flipV="1">
          <a:off x="-679341" y="4755140"/>
          <a:ext cx="1905563" cy="14163"/>
          <a:chOff x="1851964" y="4677833"/>
          <a:chExt cx="2994136" cy="927"/>
        </a:xfrm>
      </xdr:grpSpPr>
      <xdr:cxnSp macro="">
        <xdr:nvCxnSpPr>
          <xdr:cNvPr id="8" name="直線矢印コネクタ 7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CxnSpPr/>
        </xdr:nvCxnSpPr>
        <xdr:spPr>
          <a:xfrm rot="16200000" flipV="1">
            <a:off x="2301975" y="4227822"/>
            <a:ext cx="0" cy="900021"/>
          </a:xfrm>
          <a:prstGeom prst="straightConnector1">
            <a:avLst/>
          </a:prstGeom>
          <a:ln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矢印コネクタ 8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CxnSpPr/>
        </xdr:nvCxnSpPr>
        <xdr:spPr>
          <a:xfrm rot="16200000" flipV="1">
            <a:off x="4396670" y="4229330"/>
            <a:ext cx="0" cy="898860"/>
          </a:xfrm>
          <a:prstGeom prst="straightConnector1">
            <a:avLst/>
          </a:prstGeom>
          <a:ln>
            <a:solidFill>
              <a:sysClr val="windowText" lastClr="000000"/>
            </a:solidFill>
            <a:headEnd type="arrow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M65"/>
  <sheetViews>
    <sheetView zoomScale="80" zoomScaleNormal="80" workbookViewId="0">
      <selection sqref="A1:AT1"/>
    </sheetView>
  </sheetViews>
  <sheetFormatPr defaultRowHeight="13.2" x14ac:dyDescent="0.2"/>
  <cols>
    <col min="1" max="75" width="2.44140625" style="13" customWidth="1"/>
    <col min="76" max="226" width="9" style="13"/>
    <col min="227" max="262" width="2.44140625" style="13" customWidth="1"/>
    <col min="263" max="482" width="9" style="13"/>
    <col min="483" max="518" width="2.44140625" style="13" customWidth="1"/>
    <col min="519" max="738" width="9" style="13"/>
    <col min="739" max="774" width="2.44140625" style="13" customWidth="1"/>
    <col min="775" max="994" width="9" style="13"/>
    <col min="995" max="1030" width="2.44140625" style="13" customWidth="1"/>
    <col min="1031" max="1250" width="9" style="13"/>
    <col min="1251" max="1286" width="2.44140625" style="13" customWidth="1"/>
    <col min="1287" max="1506" width="9" style="13"/>
    <col min="1507" max="1542" width="2.44140625" style="13" customWidth="1"/>
    <col min="1543" max="1762" width="9" style="13"/>
    <col min="1763" max="1798" width="2.44140625" style="13" customWidth="1"/>
    <col min="1799" max="2018" width="9" style="13"/>
    <col min="2019" max="2054" width="2.44140625" style="13" customWidth="1"/>
    <col min="2055" max="2274" width="9" style="13"/>
    <col min="2275" max="2310" width="2.44140625" style="13" customWidth="1"/>
    <col min="2311" max="2530" width="9" style="13"/>
    <col min="2531" max="2566" width="2.44140625" style="13" customWidth="1"/>
    <col min="2567" max="2786" width="9" style="13"/>
    <col min="2787" max="2822" width="2.44140625" style="13" customWidth="1"/>
    <col min="2823" max="3042" width="9" style="13"/>
    <col min="3043" max="3078" width="2.44140625" style="13" customWidth="1"/>
    <col min="3079" max="3298" width="9" style="13"/>
    <col min="3299" max="3334" width="2.44140625" style="13" customWidth="1"/>
    <col min="3335" max="3554" width="9" style="13"/>
    <col min="3555" max="3590" width="2.44140625" style="13" customWidth="1"/>
    <col min="3591" max="3810" width="9" style="13"/>
    <col min="3811" max="3846" width="2.44140625" style="13" customWidth="1"/>
    <col min="3847" max="4066" width="9" style="13"/>
    <col min="4067" max="4102" width="2.44140625" style="13" customWidth="1"/>
    <col min="4103" max="4322" width="9" style="13"/>
    <col min="4323" max="4358" width="2.44140625" style="13" customWidth="1"/>
    <col min="4359" max="4578" width="9" style="13"/>
    <col min="4579" max="4614" width="2.44140625" style="13" customWidth="1"/>
    <col min="4615" max="4834" width="9" style="13"/>
    <col min="4835" max="4870" width="2.44140625" style="13" customWidth="1"/>
    <col min="4871" max="5090" width="9" style="13"/>
    <col min="5091" max="5126" width="2.44140625" style="13" customWidth="1"/>
    <col min="5127" max="5346" width="9" style="13"/>
    <col min="5347" max="5382" width="2.44140625" style="13" customWidth="1"/>
    <col min="5383" max="5602" width="9" style="13"/>
    <col min="5603" max="5638" width="2.44140625" style="13" customWidth="1"/>
    <col min="5639" max="5858" width="9" style="13"/>
    <col min="5859" max="5894" width="2.44140625" style="13" customWidth="1"/>
    <col min="5895" max="6114" width="9" style="13"/>
    <col min="6115" max="6150" width="2.44140625" style="13" customWidth="1"/>
    <col min="6151" max="6370" width="9" style="13"/>
    <col min="6371" max="6406" width="2.44140625" style="13" customWidth="1"/>
    <col min="6407" max="6626" width="9" style="13"/>
    <col min="6627" max="6662" width="2.44140625" style="13" customWidth="1"/>
    <col min="6663" max="6882" width="9" style="13"/>
    <col min="6883" max="6918" width="2.44140625" style="13" customWidth="1"/>
    <col min="6919" max="7138" width="9" style="13"/>
    <col min="7139" max="7174" width="2.44140625" style="13" customWidth="1"/>
    <col min="7175" max="7394" width="9" style="13"/>
    <col min="7395" max="7430" width="2.44140625" style="13" customWidth="1"/>
    <col min="7431" max="7650" width="9" style="13"/>
    <col min="7651" max="7686" width="2.44140625" style="13" customWidth="1"/>
    <col min="7687" max="7906" width="9" style="13"/>
    <col min="7907" max="7942" width="2.44140625" style="13" customWidth="1"/>
    <col min="7943" max="8162" width="9" style="13"/>
    <col min="8163" max="8198" width="2.44140625" style="13" customWidth="1"/>
    <col min="8199" max="8418" width="9" style="13"/>
    <col min="8419" max="8454" width="2.44140625" style="13" customWidth="1"/>
    <col min="8455" max="8674" width="9" style="13"/>
    <col min="8675" max="8710" width="2.44140625" style="13" customWidth="1"/>
    <col min="8711" max="8930" width="9" style="13"/>
    <col min="8931" max="8966" width="2.44140625" style="13" customWidth="1"/>
    <col min="8967" max="9186" width="9" style="13"/>
    <col min="9187" max="9222" width="2.44140625" style="13" customWidth="1"/>
    <col min="9223" max="9442" width="9" style="13"/>
    <col min="9443" max="9478" width="2.44140625" style="13" customWidth="1"/>
    <col min="9479" max="9698" width="9" style="13"/>
    <col min="9699" max="9734" width="2.44140625" style="13" customWidth="1"/>
    <col min="9735" max="9954" width="9" style="13"/>
    <col min="9955" max="9990" width="2.44140625" style="13" customWidth="1"/>
    <col min="9991" max="10210" width="9" style="13"/>
    <col min="10211" max="10246" width="2.44140625" style="13" customWidth="1"/>
    <col min="10247" max="10466" width="9" style="13"/>
    <col min="10467" max="10502" width="2.44140625" style="13" customWidth="1"/>
    <col min="10503" max="10722" width="9" style="13"/>
    <col min="10723" max="10758" width="2.44140625" style="13" customWidth="1"/>
    <col min="10759" max="10978" width="9" style="13"/>
    <col min="10979" max="11014" width="2.44140625" style="13" customWidth="1"/>
    <col min="11015" max="11234" width="9" style="13"/>
    <col min="11235" max="11270" width="2.44140625" style="13" customWidth="1"/>
    <col min="11271" max="11490" width="9" style="13"/>
    <col min="11491" max="11526" width="2.44140625" style="13" customWidth="1"/>
    <col min="11527" max="11746" width="9" style="13"/>
    <col min="11747" max="11782" width="2.44140625" style="13" customWidth="1"/>
    <col min="11783" max="12002" width="9" style="13"/>
    <col min="12003" max="12038" width="2.44140625" style="13" customWidth="1"/>
    <col min="12039" max="12258" width="9" style="13"/>
    <col min="12259" max="12294" width="2.44140625" style="13" customWidth="1"/>
    <col min="12295" max="12514" width="9" style="13"/>
    <col min="12515" max="12550" width="2.44140625" style="13" customWidth="1"/>
    <col min="12551" max="12770" width="9" style="13"/>
    <col min="12771" max="12806" width="2.44140625" style="13" customWidth="1"/>
    <col min="12807" max="13026" width="9" style="13"/>
    <col min="13027" max="13062" width="2.44140625" style="13" customWidth="1"/>
    <col min="13063" max="13282" width="9" style="13"/>
    <col min="13283" max="13318" width="2.44140625" style="13" customWidth="1"/>
    <col min="13319" max="13538" width="9" style="13"/>
    <col min="13539" max="13574" width="2.44140625" style="13" customWidth="1"/>
    <col min="13575" max="13794" width="9" style="13"/>
    <col min="13795" max="13830" width="2.44140625" style="13" customWidth="1"/>
    <col min="13831" max="14050" width="9" style="13"/>
    <col min="14051" max="14086" width="2.44140625" style="13" customWidth="1"/>
    <col min="14087" max="14306" width="9" style="13"/>
    <col min="14307" max="14342" width="2.44140625" style="13" customWidth="1"/>
    <col min="14343" max="14562" width="9" style="13"/>
    <col min="14563" max="14598" width="2.44140625" style="13" customWidth="1"/>
    <col min="14599" max="14818" width="9" style="13"/>
    <col min="14819" max="14854" width="2.44140625" style="13" customWidth="1"/>
    <col min="14855" max="15074" width="9" style="13"/>
    <col min="15075" max="15110" width="2.44140625" style="13" customWidth="1"/>
    <col min="15111" max="15330" width="9" style="13"/>
    <col min="15331" max="15366" width="2.44140625" style="13" customWidth="1"/>
    <col min="15367" max="15586" width="9" style="13"/>
    <col min="15587" max="15622" width="2.44140625" style="13" customWidth="1"/>
    <col min="15623" max="15842" width="9" style="13"/>
    <col min="15843" max="15878" width="2.44140625" style="13" customWidth="1"/>
    <col min="15879" max="16098" width="9" style="13"/>
    <col min="16099" max="16134" width="2.44140625" style="13" customWidth="1"/>
    <col min="16135" max="16384" width="9" style="13"/>
  </cols>
  <sheetData>
    <row r="1" spans="1:56" ht="30" customHeight="1" x14ac:dyDescent="0.2">
      <c r="A1" s="239" t="s">
        <v>46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  <c r="AN1" s="239"/>
      <c r="AO1" s="239"/>
      <c r="AP1" s="239"/>
      <c r="AQ1" s="239"/>
      <c r="AR1" s="239"/>
      <c r="AS1" s="239"/>
      <c r="AT1" s="239"/>
    </row>
    <row r="2" spans="1:56" ht="30" customHeight="1" x14ac:dyDescent="0.2">
      <c r="A2" s="240"/>
      <c r="B2" s="240"/>
      <c r="C2" s="240"/>
      <c r="D2" s="240"/>
      <c r="E2" s="240"/>
      <c r="F2" s="240"/>
      <c r="G2" s="240"/>
      <c r="H2" s="240"/>
      <c r="I2" s="49"/>
      <c r="J2" s="49"/>
      <c r="K2" s="49"/>
      <c r="L2" s="49"/>
      <c r="M2" s="49"/>
      <c r="N2" s="49"/>
      <c r="O2" s="49"/>
      <c r="P2" s="49"/>
      <c r="Q2" s="2"/>
      <c r="R2" s="2"/>
      <c r="S2" s="2"/>
      <c r="T2" s="2"/>
      <c r="AF2" s="186" t="s">
        <v>45</v>
      </c>
      <c r="AG2" s="186"/>
      <c r="AH2" s="241"/>
      <c r="AI2" s="241"/>
      <c r="AJ2" s="92" t="s">
        <v>37</v>
      </c>
      <c r="AK2" s="242"/>
      <c r="AL2" s="242"/>
      <c r="AM2" s="92" t="s">
        <v>8</v>
      </c>
      <c r="AN2" s="242"/>
      <c r="AO2" s="242"/>
      <c r="AP2" s="92" t="s">
        <v>9</v>
      </c>
      <c r="AQ2" s="30" t="s">
        <v>10</v>
      </c>
      <c r="AR2" s="241"/>
      <c r="AS2" s="241"/>
      <c r="AT2" s="92" t="s">
        <v>11</v>
      </c>
    </row>
    <row r="3" spans="1:56" ht="30" customHeight="1" x14ac:dyDescent="0.2">
      <c r="A3" s="243" t="s">
        <v>12</v>
      </c>
      <c r="B3" s="243"/>
      <c r="C3" s="243"/>
      <c r="D3" s="243"/>
      <c r="E3" s="244">
        <v>1</v>
      </c>
      <c r="F3" s="244"/>
      <c r="G3" s="2"/>
      <c r="H3" s="245" t="s">
        <v>34</v>
      </c>
      <c r="I3" s="245"/>
      <c r="J3" s="245"/>
      <c r="K3" s="245"/>
      <c r="L3" s="245"/>
      <c r="M3" s="245"/>
      <c r="N3" s="245"/>
      <c r="O3" s="245"/>
      <c r="P3" s="245"/>
      <c r="Q3" s="2"/>
      <c r="R3" s="2"/>
      <c r="S3" s="2"/>
      <c r="T3" s="2"/>
      <c r="U3" s="2"/>
      <c r="V3" s="2"/>
      <c r="W3" s="2"/>
      <c r="X3" s="6"/>
      <c r="Y3" s="6"/>
      <c r="Z3" s="6"/>
      <c r="AA3" s="33"/>
      <c r="AB3" s="7"/>
      <c r="AC3" s="6"/>
      <c r="AD3" s="6"/>
      <c r="AI3" s="33"/>
      <c r="AN3" s="186" t="s">
        <v>13</v>
      </c>
      <c r="AO3" s="186"/>
      <c r="AP3" s="186"/>
      <c r="AQ3" s="246"/>
      <c r="AR3" s="246"/>
      <c r="AS3" s="246"/>
    </row>
    <row r="4" spans="1:56" ht="15.9" customHeight="1" thickBo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8"/>
      <c r="AD4" s="6"/>
      <c r="AE4" s="6"/>
      <c r="AF4" s="6"/>
      <c r="AG4" s="6"/>
      <c r="AH4" s="6"/>
      <c r="AI4" s="6"/>
    </row>
    <row r="5" spans="1:56" ht="24.9" customHeight="1" x14ac:dyDescent="0.2">
      <c r="A5" s="214" t="s">
        <v>30</v>
      </c>
      <c r="B5" s="215"/>
      <c r="C5" s="215"/>
      <c r="D5" s="215"/>
      <c r="E5" s="215"/>
      <c r="F5" s="215"/>
      <c r="G5" s="216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8"/>
      <c r="AP5" s="219" t="s">
        <v>14</v>
      </c>
      <c r="AQ5" s="220"/>
      <c r="AR5" s="220"/>
      <c r="AS5" s="220"/>
      <c r="AT5" s="221"/>
    </row>
    <row r="6" spans="1:56" ht="24.9" customHeight="1" x14ac:dyDescent="0.2">
      <c r="A6" s="225" t="s">
        <v>31</v>
      </c>
      <c r="B6" s="226"/>
      <c r="C6" s="226"/>
      <c r="D6" s="226"/>
      <c r="E6" s="226"/>
      <c r="F6" s="226"/>
      <c r="G6" s="227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8"/>
      <c r="AC6" s="228"/>
      <c r="AD6" s="228"/>
      <c r="AE6" s="228"/>
      <c r="AF6" s="228"/>
      <c r="AG6" s="228"/>
      <c r="AH6" s="228"/>
      <c r="AI6" s="228"/>
      <c r="AJ6" s="228"/>
      <c r="AK6" s="228"/>
      <c r="AL6" s="228"/>
      <c r="AM6" s="228"/>
      <c r="AN6" s="228"/>
      <c r="AO6" s="229"/>
      <c r="AP6" s="222"/>
      <c r="AQ6" s="223"/>
      <c r="AR6" s="223"/>
      <c r="AS6" s="223"/>
      <c r="AT6" s="224"/>
    </row>
    <row r="7" spans="1:56" ht="24.9" customHeight="1" x14ac:dyDescent="0.2">
      <c r="A7" s="225" t="s">
        <v>28</v>
      </c>
      <c r="B7" s="226"/>
      <c r="C7" s="226"/>
      <c r="D7" s="226"/>
      <c r="E7" s="226"/>
      <c r="F7" s="226"/>
      <c r="G7" s="230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1"/>
      <c r="AH7" s="232"/>
      <c r="AI7" s="233" t="s">
        <v>26</v>
      </c>
      <c r="AJ7" s="234"/>
      <c r="AK7" s="234"/>
      <c r="AL7" s="234"/>
      <c r="AM7" s="235"/>
      <c r="AN7" s="236"/>
      <c r="AO7" s="237"/>
      <c r="AP7" s="237"/>
      <c r="AQ7" s="237"/>
      <c r="AR7" s="237"/>
      <c r="AS7" s="237"/>
      <c r="AT7" s="238"/>
    </row>
    <row r="8" spans="1:56" ht="15" customHeight="1" x14ac:dyDescent="0.2">
      <c r="A8" s="11" t="s">
        <v>27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39"/>
      <c r="Q8" s="39"/>
      <c r="R8" s="39"/>
      <c r="S8" s="39"/>
      <c r="T8" s="39"/>
      <c r="U8" s="39"/>
      <c r="V8" s="2"/>
      <c r="W8" s="2"/>
      <c r="X8" s="2"/>
      <c r="Y8" s="2"/>
      <c r="Z8" s="2"/>
      <c r="AA8" s="34"/>
      <c r="AB8" s="34"/>
      <c r="AC8" s="34"/>
      <c r="AD8" s="16"/>
      <c r="AE8" s="16"/>
      <c r="AF8" s="16"/>
      <c r="AH8" s="54"/>
      <c r="AI8" s="55"/>
      <c r="AJ8" s="194" t="s">
        <v>25</v>
      </c>
      <c r="AK8" s="195"/>
      <c r="AL8" s="195"/>
      <c r="AM8" s="195"/>
      <c r="AN8" s="195"/>
      <c r="AO8" s="195"/>
      <c r="AP8" s="195"/>
      <c r="AQ8" s="195"/>
      <c r="AR8" s="195"/>
      <c r="AS8" s="195"/>
      <c r="AT8" s="196"/>
    </row>
    <row r="9" spans="1:56" ht="15" customHeight="1" x14ac:dyDescent="0.2">
      <c r="A9" s="11"/>
      <c r="B9" s="2"/>
      <c r="C9" s="2"/>
      <c r="D9" s="2"/>
      <c r="E9" s="2"/>
      <c r="F9" s="2"/>
      <c r="G9" s="2"/>
      <c r="H9" s="2"/>
      <c r="I9" s="2"/>
      <c r="J9" s="2"/>
      <c r="K9" s="2"/>
      <c r="L9" s="53"/>
      <c r="M9" s="53"/>
      <c r="N9" s="53"/>
      <c r="O9" s="53"/>
      <c r="P9" s="29"/>
      <c r="Q9" s="29"/>
      <c r="R9" s="29"/>
      <c r="S9" s="29"/>
      <c r="T9" s="29"/>
      <c r="U9" s="29"/>
      <c r="V9" s="2"/>
      <c r="W9" s="2"/>
      <c r="X9" s="2"/>
      <c r="Y9" s="2"/>
      <c r="Z9" s="2"/>
      <c r="AA9" s="34"/>
      <c r="AB9" s="34"/>
      <c r="AC9" s="34"/>
      <c r="AD9" s="34"/>
      <c r="AE9" s="34"/>
      <c r="AF9" s="34"/>
      <c r="AJ9" s="197" t="s">
        <v>35</v>
      </c>
      <c r="AK9" s="198"/>
      <c r="AL9" s="197" t="s">
        <v>4</v>
      </c>
      <c r="AM9" s="198"/>
      <c r="AN9" s="197" t="s">
        <v>16</v>
      </c>
      <c r="AO9" s="198"/>
      <c r="AP9" s="197" t="s">
        <v>5</v>
      </c>
      <c r="AQ9" s="198"/>
      <c r="AR9" s="197" t="s">
        <v>17</v>
      </c>
      <c r="AS9" s="201"/>
      <c r="AT9" s="202"/>
      <c r="BB9" s="29"/>
      <c r="BC9" s="29"/>
      <c r="BD9" s="29"/>
    </row>
    <row r="10" spans="1:56" ht="15" customHeight="1" x14ac:dyDescent="0.2">
      <c r="A10" s="11"/>
      <c r="B10" s="2"/>
      <c r="C10" s="2"/>
      <c r="D10" s="2"/>
      <c r="E10" s="2"/>
      <c r="F10" s="2"/>
      <c r="G10" s="2"/>
      <c r="H10" s="2"/>
      <c r="I10" s="2"/>
      <c r="J10" s="2"/>
      <c r="K10" s="2"/>
      <c r="L10" s="53"/>
      <c r="M10" s="53"/>
      <c r="N10" s="53"/>
      <c r="O10" s="53"/>
      <c r="P10" s="29"/>
      <c r="Q10" s="29"/>
      <c r="R10" s="29"/>
      <c r="S10" s="29"/>
      <c r="T10" s="29"/>
      <c r="U10" s="29"/>
      <c r="V10" s="2"/>
      <c r="W10" s="2"/>
      <c r="X10" s="2"/>
      <c r="Y10" s="2"/>
      <c r="Z10" s="2"/>
      <c r="AA10" s="34"/>
      <c r="AB10" s="34"/>
      <c r="AC10" s="34"/>
      <c r="AD10" s="34"/>
      <c r="AE10" s="34"/>
      <c r="AF10" s="34"/>
      <c r="AJ10" s="199"/>
      <c r="AK10" s="200"/>
      <c r="AL10" s="199"/>
      <c r="AM10" s="200"/>
      <c r="AN10" s="199"/>
      <c r="AO10" s="200"/>
      <c r="AP10" s="199"/>
      <c r="AQ10" s="200"/>
      <c r="AR10" s="199"/>
      <c r="AS10" s="203"/>
      <c r="AT10" s="204"/>
      <c r="BB10" s="29"/>
      <c r="BC10" s="29"/>
      <c r="BD10" s="29"/>
    </row>
    <row r="11" spans="1:56" ht="15" customHeight="1" x14ac:dyDescent="0.2">
      <c r="A11" s="11" t="s">
        <v>32</v>
      </c>
      <c r="B11" s="2"/>
      <c r="C11" s="2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6"/>
      <c r="Q11" s="41"/>
      <c r="R11" s="41"/>
      <c r="S11" s="41"/>
      <c r="T11" s="41"/>
      <c r="U11" s="41"/>
      <c r="V11" s="41"/>
      <c r="W11" s="41"/>
      <c r="X11" s="2"/>
      <c r="Y11" s="2"/>
      <c r="Z11" s="2"/>
      <c r="AA11" s="34"/>
      <c r="AB11" s="34"/>
      <c r="AC11" s="34"/>
      <c r="AD11" s="34"/>
      <c r="AE11" s="34"/>
      <c r="AF11" s="34"/>
      <c r="AJ11" s="205">
        <v>1</v>
      </c>
      <c r="AK11" s="206"/>
      <c r="AL11" s="207" t="s">
        <v>43</v>
      </c>
      <c r="AM11" s="208"/>
      <c r="AN11" s="207">
        <v>16</v>
      </c>
      <c r="AO11" s="208"/>
      <c r="AP11" s="209">
        <v>14</v>
      </c>
      <c r="AQ11" s="210"/>
      <c r="AR11" s="211">
        <v>0.14000000000000001</v>
      </c>
      <c r="AS11" s="212"/>
      <c r="AT11" s="213"/>
      <c r="BB11" s="29"/>
      <c r="BC11" s="29"/>
      <c r="BD11" s="29"/>
    </row>
    <row r="12" spans="1:56" ht="15" customHeight="1" x14ac:dyDescent="0.2">
      <c r="A12" s="11"/>
      <c r="B12" s="2"/>
      <c r="C12" s="2"/>
      <c r="D12" s="41"/>
      <c r="E12" s="41"/>
      <c r="F12" s="41"/>
      <c r="G12" s="42"/>
      <c r="H12" s="41" t="s">
        <v>42</v>
      </c>
      <c r="I12" s="41"/>
      <c r="J12" s="41"/>
      <c r="K12" s="41"/>
      <c r="L12" s="42"/>
      <c r="M12" s="42"/>
      <c r="N12" s="41"/>
      <c r="O12" s="41"/>
      <c r="P12" s="41"/>
      <c r="Q12" s="47"/>
      <c r="R12" s="41"/>
      <c r="S12" s="41"/>
      <c r="T12" s="42"/>
      <c r="U12" s="41"/>
      <c r="V12" s="42"/>
      <c r="W12" s="41"/>
      <c r="X12" s="2"/>
      <c r="Y12" s="2"/>
      <c r="Z12" s="5"/>
      <c r="AA12" s="17"/>
      <c r="AB12" s="2"/>
      <c r="AC12" s="2"/>
      <c r="AD12" s="2"/>
      <c r="AE12" s="34"/>
      <c r="AF12" s="2"/>
      <c r="AJ12" s="177">
        <v>2</v>
      </c>
      <c r="AK12" s="178"/>
      <c r="AL12" s="179" t="s">
        <v>43</v>
      </c>
      <c r="AM12" s="180"/>
      <c r="AN12" s="167">
        <v>20</v>
      </c>
      <c r="AO12" s="168"/>
      <c r="AP12" s="181">
        <v>18</v>
      </c>
      <c r="AQ12" s="182"/>
      <c r="AR12" s="169">
        <v>0.28000000000000003</v>
      </c>
      <c r="AS12" s="170"/>
      <c r="AT12" s="171"/>
    </row>
    <row r="13" spans="1:56" ht="15" customHeight="1" x14ac:dyDescent="0.2">
      <c r="A13" s="11"/>
      <c r="B13" s="2"/>
      <c r="C13" s="2"/>
      <c r="D13" s="41"/>
      <c r="E13" s="41"/>
      <c r="F13" s="41"/>
      <c r="G13" s="41"/>
      <c r="H13" s="41"/>
      <c r="I13" s="41"/>
      <c r="J13" s="41"/>
      <c r="K13" s="41"/>
      <c r="L13" s="193">
        <v>11.3</v>
      </c>
      <c r="M13" s="193"/>
      <c r="N13" s="193"/>
      <c r="O13" s="193"/>
      <c r="P13" s="41"/>
      <c r="Q13" s="41"/>
      <c r="R13" s="41"/>
      <c r="S13" s="41"/>
      <c r="T13" s="41"/>
      <c r="U13" s="41"/>
      <c r="V13" s="41"/>
      <c r="W13" s="41"/>
      <c r="X13" s="2"/>
      <c r="Y13" s="2"/>
      <c r="Z13" s="2"/>
      <c r="AA13" s="34"/>
      <c r="AB13" s="34"/>
      <c r="AC13" s="34"/>
      <c r="AD13" s="34"/>
      <c r="AE13" s="34"/>
      <c r="AF13" s="34"/>
      <c r="AJ13" s="177">
        <v>3</v>
      </c>
      <c r="AK13" s="178"/>
      <c r="AL13" s="179" t="s">
        <v>43</v>
      </c>
      <c r="AM13" s="180"/>
      <c r="AN13" s="167">
        <v>22</v>
      </c>
      <c r="AO13" s="168"/>
      <c r="AP13" s="181">
        <v>19</v>
      </c>
      <c r="AQ13" s="182"/>
      <c r="AR13" s="169">
        <v>0.36</v>
      </c>
      <c r="AS13" s="170"/>
      <c r="AT13" s="171"/>
    </row>
    <row r="14" spans="1:56" ht="15" customHeight="1" x14ac:dyDescent="0.2">
      <c r="A14" s="11"/>
      <c r="B14" s="2"/>
      <c r="C14" s="5"/>
      <c r="D14" s="40"/>
      <c r="E14" s="40"/>
      <c r="F14" s="41"/>
      <c r="G14" s="45"/>
      <c r="H14" s="40"/>
      <c r="I14" s="41"/>
      <c r="J14" s="42"/>
      <c r="K14" s="42"/>
      <c r="L14" s="193"/>
      <c r="M14" s="193"/>
      <c r="N14" s="193"/>
      <c r="O14" s="193"/>
      <c r="P14" s="41"/>
      <c r="Q14" s="41"/>
      <c r="R14" s="41"/>
      <c r="S14" s="41"/>
      <c r="T14" s="41"/>
      <c r="U14" s="41"/>
      <c r="V14" s="41"/>
      <c r="W14" s="41"/>
      <c r="X14" s="2"/>
      <c r="Y14" s="2"/>
      <c r="Z14" s="2"/>
      <c r="AA14" s="17"/>
      <c r="AB14" s="17"/>
      <c r="AC14" s="17"/>
      <c r="AD14" s="17"/>
      <c r="AE14" s="17"/>
      <c r="AF14" s="17"/>
      <c r="AJ14" s="177">
        <v>4</v>
      </c>
      <c r="AK14" s="178"/>
      <c r="AL14" s="179" t="s">
        <v>43</v>
      </c>
      <c r="AM14" s="180"/>
      <c r="AN14" s="167">
        <v>32</v>
      </c>
      <c r="AO14" s="168"/>
      <c r="AP14" s="181">
        <v>23</v>
      </c>
      <c r="AQ14" s="182"/>
      <c r="AR14" s="169">
        <v>0.88</v>
      </c>
      <c r="AS14" s="170"/>
      <c r="AT14" s="171"/>
    </row>
    <row r="15" spans="1:56" ht="15" customHeight="1" x14ac:dyDescent="0.2">
      <c r="A15" s="11"/>
      <c r="B15" s="2"/>
      <c r="C15" s="5"/>
      <c r="D15" s="40"/>
      <c r="E15" s="40"/>
      <c r="F15" s="41"/>
      <c r="G15" s="46"/>
      <c r="H15" s="46"/>
      <c r="I15" s="42"/>
      <c r="J15" s="42"/>
      <c r="K15" s="42"/>
      <c r="L15" s="40"/>
      <c r="M15" s="40"/>
      <c r="N15" s="41"/>
      <c r="O15" s="40"/>
      <c r="P15" s="42"/>
      <c r="Q15" s="41"/>
      <c r="R15" s="46"/>
      <c r="S15" s="46"/>
      <c r="T15" s="46"/>
      <c r="U15" s="46"/>
      <c r="V15" s="46"/>
      <c r="W15" s="46"/>
      <c r="X15" s="5"/>
      <c r="Y15" s="2"/>
      <c r="Z15" s="2"/>
      <c r="AA15" s="17"/>
      <c r="AB15" s="17"/>
      <c r="AC15" s="17"/>
      <c r="AD15" s="17"/>
      <c r="AE15" s="17"/>
      <c r="AF15" s="17"/>
      <c r="AJ15" s="177">
        <v>5</v>
      </c>
      <c r="AK15" s="178"/>
      <c r="AL15" s="179" t="s">
        <v>43</v>
      </c>
      <c r="AM15" s="180"/>
      <c r="AN15" s="167">
        <v>26</v>
      </c>
      <c r="AO15" s="168"/>
      <c r="AP15" s="167">
        <v>19</v>
      </c>
      <c r="AQ15" s="168"/>
      <c r="AR15" s="169">
        <v>0.48</v>
      </c>
      <c r="AS15" s="170"/>
      <c r="AT15" s="171"/>
    </row>
    <row r="16" spans="1:56" ht="15" customHeight="1" x14ac:dyDescent="0.2">
      <c r="A16" s="11"/>
      <c r="B16" s="2"/>
      <c r="C16" s="2"/>
      <c r="D16" s="47"/>
      <c r="E16" s="47"/>
      <c r="F16" s="106"/>
      <c r="G16" s="47"/>
      <c r="H16" s="109"/>
      <c r="I16" s="109"/>
      <c r="J16" s="109"/>
      <c r="K16" s="109"/>
      <c r="L16" s="114"/>
      <c r="M16" s="112"/>
      <c r="N16" s="113"/>
      <c r="O16" s="109"/>
      <c r="P16" s="112"/>
      <c r="Q16" s="109"/>
      <c r="R16" s="109"/>
      <c r="S16" s="114"/>
      <c r="T16" s="47"/>
      <c r="U16" s="47"/>
      <c r="V16" s="47"/>
      <c r="W16" s="47"/>
      <c r="X16" s="5"/>
      <c r="Y16" s="2"/>
      <c r="Z16" s="34"/>
      <c r="AA16" s="5"/>
      <c r="AB16" s="5"/>
      <c r="AC16" s="5"/>
      <c r="AD16" s="2"/>
      <c r="AE16" s="34"/>
      <c r="AF16" s="2"/>
      <c r="AJ16" s="177">
        <v>6</v>
      </c>
      <c r="AK16" s="178"/>
      <c r="AL16" s="179" t="s">
        <v>43</v>
      </c>
      <c r="AM16" s="180"/>
      <c r="AN16" s="167">
        <v>28</v>
      </c>
      <c r="AO16" s="168"/>
      <c r="AP16" s="167">
        <v>20</v>
      </c>
      <c r="AQ16" s="168"/>
      <c r="AR16" s="169">
        <v>0.57999999999999996</v>
      </c>
      <c r="AS16" s="170"/>
      <c r="AT16" s="171"/>
    </row>
    <row r="17" spans="1:91" ht="15" customHeight="1" x14ac:dyDescent="0.2">
      <c r="A17" s="36"/>
      <c r="B17" s="29"/>
      <c r="C17" s="29"/>
      <c r="D17" s="47"/>
      <c r="E17" s="47"/>
      <c r="F17" s="47"/>
      <c r="G17" s="47"/>
      <c r="H17" s="112"/>
      <c r="I17" s="112"/>
      <c r="J17" s="109"/>
      <c r="K17" s="109">
        <v>14</v>
      </c>
      <c r="L17" s="109"/>
      <c r="M17" s="109">
        <v>13</v>
      </c>
      <c r="N17" s="109"/>
      <c r="O17" s="109">
        <v>12</v>
      </c>
      <c r="P17" s="109"/>
      <c r="Q17" s="109"/>
      <c r="R17" s="109"/>
      <c r="S17" s="109"/>
      <c r="T17" s="47"/>
      <c r="U17" s="47"/>
      <c r="V17" s="109"/>
      <c r="W17" s="47"/>
      <c r="X17" s="2"/>
      <c r="Y17" s="2"/>
      <c r="Z17" s="34"/>
      <c r="AA17" s="5"/>
      <c r="AB17" s="5"/>
      <c r="AC17" s="5"/>
      <c r="AD17" s="5"/>
      <c r="AE17" s="5"/>
      <c r="AF17" s="5"/>
      <c r="AJ17" s="177">
        <v>7</v>
      </c>
      <c r="AK17" s="178"/>
      <c r="AL17" s="179" t="s">
        <v>43</v>
      </c>
      <c r="AM17" s="180"/>
      <c r="AN17" s="167">
        <v>14</v>
      </c>
      <c r="AO17" s="168"/>
      <c r="AP17" s="167">
        <v>15</v>
      </c>
      <c r="AQ17" s="168"/>
      <c r="AR17" s="169">
        <v>0.12</v>
      </c>
      <c r="AS17" s="170"/>
      <c r="AT17" s="171"/>
    </row>
    <row r="18" spans="1:91" ht="15" customHeight="1" x14ac:dyDescent="0.2">
      <c r="A18" s="36"/>
      <c r="B18" s="29"/>
      <c r="C18" s="29"/>
      <c r="D18" s="47"/>
      <c r="E18" s="47"/>
      <c r="F18" s="47"/>
      <c r="G18" s="47"/>
      <c r="H18" s="111"/>
      <c r="I18" s="109"/>
      <c r="J18" s="109"/>
      <c r="K18" s="109"/>
      <c r="L18" s="109"/>
      <c r="M18" s="109"/>
      <c r="N18" s="109"/>
      <c r="O18" s="109"/>
      <c r="P18" s="109"/>
      <c r="Q18" s="109">
        <v>10</v>
      </c>
      <c r="R18" s="109"/>
      <c r="S18" s="109"/>
      <c r="T18" s="47"/>
      <c r="U18" s="47"/>
      <c r="V18" s="47"/>
      <c r="W18" s="47"/>
      <c r="X18" s="2"/>
      <c r="Y18" s="2"/>
      <c r="Z18" s="18"/>
      <c r="AA18" s="5"/>
      <c r="AB18" s="5"/>
      <c r="AC18" s="5"/>
      <c r="AD18" s="5"/>
      <c r="AE18" s="5"/>
      <c r="AF18" s="5"/>
      <c r="AJ18" s="177">
        <v>8</v>
      </c>
      <c r="AK18" s="178"/>
      <c r="AL18" s="179" t="s">
        <v>43</v>
      </c>
      <c r="AM18" s="180"/>
      <c r="AN18" s="167">
        <v>20</v>
      </c>
      <c r="AO18" s="168"/>
      <c r="AP18" s="167">
        <v>17</v>
      </c>
      <c r="AQ18" s="168"/>
      <c r="AR18" s="169">
        <v>0.27</v>
      </c>
      <c r="AS18" s="170"/>
      <c r="AT18" s="171"/>
    </row>
    <row r="19" spans="1:91" ht="15" customHeight="1" x14ac:dyDescent="0.2">
      <c r="A19" s="191"/>
      <c r="B19" s="192"/>
      <c r="C19" s="192"/>
      <c r="D19" s="47"/>
      <c r="E19" s="47"/>
      <c r="F19" s="106"/>
      <c r="G19" s="47"/>
      <c r="H19" s="109"/>
      <c r="I19" s="109"/>
      <c r="J19" s="109"/>
      <c r="K19" s="109">
        <v>15</v>
      </c>
      <c r="L19" s="109"/>
      <c r="M19" s="109"/>
      <c r="N19" s="113"/>
      <c r="O19" s="109">
        <v>11</v>
      </c>
      <c r="P19" s="109"/>
      <c r="Q19" s="109"/>
      <c r="R19" s="111"/>
      <c r="S19" s="109"/>
      <c r="T19" s="47"/>
      <c r="U19" s="47"/>
      <c r="V19" s="47"/>
      <c r="W19" s="47"/>
      <c r="X19" s="2"/>
      <c r="Y19" s="15"/>
      <c r="Z19" s="2"/>
      <c r="AA19" s="5"/>
      <c r="AB19" s="2"/>
      <c r="AC19" s="5"/>
      <c r="AD19" s="15"/>
      <c r="AE19" s="5"/>
      <c r="AF19" s="5"/>
      <c r="AJ19" s="177">
        <v>9</v>
      </c>
      <c r="AK19" s="178"/>
      <c r="AL19" s="179" t="s">
        <v>43</v>
      </c>
      <c r="AM19" s="180"/>
      <c r="AN19" s="167">
        <v>22</v>
      </c>
      <c r="AO19" s="168"/>
      <c r="AP19" s="167">
        <v>18</v>
      </c>
      <c r="AQ19" s="168"/>
      <c r="AR19" s="169">
        <v>0.34</v>
      </c>
      <c r="AS19" s="170"/>
      <c r="AT19" s="171"/>
    </row>
    <row r="20" spans="1:91" ht="15" customHeight="1" x14ac:dyDescent="0.2">
      <c r="A20" s="191"/>
      <c r="B20" s="192"/>
      <c r="C20" s="192"/>
      <c r="D20" s="47"/>
      <c r="E20" s="47"/>
      <c r="F20" s="110"/>
      <c r="G20" s="110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7"/>
      <c r="U20" s="47"/>
      <c r="V20" s="47"/>
      <c r="W20" s="47"/>
      <c r="X20" s="2"/>
      <c r="Y20" s="15"/>
      <c r="Z20" s="2"/>
      <c r="AA20" s="2"/>
      <c r="AB20" s="5"/>
      <c r="AC20" s="5"/>
      <c r="AD20" s="15"/>
      <c r="AE20" s="2"/>
      <c r="AF20" s="5"/>
      <c r="AJ20" s="177">
        <v>10</v>
      </c>
      <c r="AK20" s="178"/>
      <c r="AL20" s="179" t="s">
        <v>43</v>
      </c>
      <c r="AM20" s="180"/>
      <c r="AN20" s="167">
        <v>20</v>
      </c>
      <c r="AO20" s="168"/>
      <c r="AP20" s="167">
        <v>17</v>
      </c>
      <c r="AQ20" s="168"/>
      <c r="AR20" s="169">
        <v>0.27</v>
      </c>
      <c r="AS20" s="170"/>
      <c r="AT20" s="171"/>
    </row>
    <row r="21" spans="1:91" ht="15" customHeight="1" x14ac:dyDescent="0.2">
      <c r="A21" s="191"/>
      <c r="B21" s="192"/>
      <c r="C21" s="192"/>
      <c r="D21" s="47"/>
      <c r="E21" s="47"/>
      <c r="F21" s="47"/>
      <c r="G21" s="106"/>
      <c r="H21" s="113"/>
      <c r="I21" s="113"/>
      <c r="J21" s="109"/>
      <c r="K21" s="109">
        <v>2</v>
      </c>
      <c r="L21" s="113"/>
      <c r="M21" s="115">
        <v>1</v>
      </c>
      <c r="N21" s="113"/>
      <c r="O21" s="114">
        <v>8</v>
      </c>
      <c r="P21" s="113"/>
      <c r="Q21" s="113"/>
      <c r="R21" s="114"/>
      <c r="S21" s="109"/>
      <c r="T21" s="47"/>
      <c r="U21" s="108"/>
      <c r="V21" s="47"/>
      <c r="W21" s="47"/>
      <c r="X21" s="2"/>
      <c r="Y21" s="186" t="s">
        <v>29</v>
      </c>
      <c r="Z21" s="186"/>
      <c r="AA21" s="186"/>
      <c r="AB21" s="186"/>
      <c r="AC21" s="189">
        <f>ROUNDDOWN(5.65*5.65*PI(),0)</f>
        <v>100</v>
      </c>
      <c r="AD21" s="189"/>
      <c r="AE21" s="189"/>
      <c r="AF21" s="189"/>
      <c r="AJ21" s="177">
        <v>11</v>
      </c>
      <c r="AK21" s="178"/>
      <c r="AL21" s="179" t="s">
        <v>43</v>
      </c>
      <c r="AM21" s="180"/>
      <c r="AN21" s="167">
        <v>16</v>
      </c>
      <c r="AO21" s="168"/>
      <c r="AP21" s="167">
        <v>16</v>
      </c>
      <c r="AQ21" s="168"/>
      <c r="AR21" s="169">
        <v>0.16</v>
      </c>
      <c r="AS21" s="170"/>
      <c r="AT21" s="171"/>
    </row>
    <row r="22" spans="1:91" ht="15" customHeight="1" x14ac:dyDescent="0.2">
      <c r="A22" s="191"/>
      <c r="B22" s="192"/>
      <c r="C22" s="192"/>
      <c r="D22" s="109"/>
      <c r="E22" s="109"/>
      <c r="F22" s="111"/>
      <c r="G22" s="109"/>
      <c r="H22" s="109"/>
      <c r="I22" s="109">
        <v>3</v>
      </c>
      <c r="J22" s="112"/>
      <c r="K22" s="109"/>
      <c r="L22" s="112"/>
      <c r="M22" s="109"/>
      <c r="N22" s="109"/>
      <c r="O22" s="112"/>
      <c r="P22" s="109"/>
      <c r="Q22" s="109">
        <v>9</v>
      </c>
      <c r="R22" s="109"/>
      <c r="S22" s="109"/>
      <c r="T22" s="109"/>
      <c r="U22" s="109"/>
      <c r="V22" s="109"/>
      <c r="W22" s="109"/>
      <c r="X22" s="2"/>
      <c r="Y22" s="186"/>
      <c r="Z22" s="186"/>
      <c r="AA22" s="186"/>
      <c r="AB22" s="186"/>
      <c r="AC22" s="190"/>
      <c r="AD22" s="190"/>
      <c r="AE22" s="190"/>
      <c r="AF22" s="190"/>
      <c r="AJ22" s="177">
        <v>12</v>
      </c>
      <c r="AK22" s="178"/>
      <c r="AL22" s="179" t="s">
        <v>43</v>
      </c>
      <c r="AM22" s="180"/>
      <c r="AN22" s="167">
        <v>32</v>
      </c>
      <c r="AO22" s="168"/>
      <c r="AP22" s="167">
        <v>21</v>
      </c>
      <c r="AQ22" s="168"/>
      <c r="AR22" s="169">
        <v>0.79</v>
      </c>
      <c r="AS22" s="170"/>
      <c r="AT22" s="171"/>
    </row>
    <row r="23" spans="1:91" ht="15" customHeight="1" x14ac:dyDescent="0.2">
      <c r="A23" s="11"/>
      <c r="B23" s="2"/>
      <c r="C23" s="2"/>
      <c r="D23" s="109"/>
      <c r="E23" s="109"/>
      <c r="F23" s="109"/>
      <c r="G23" s="113"/>
      <c r="H23" s="109"/>
      <c r="I23" s="109"/>
      <c r="J23" s="109"/>
      <c r="K23" s="109">
        <v>7</v>
      </c>
      <c r="L23" s="109"/>
      <c r="M23" s="112"/>
      <c r="N23" s="112"/>
      <c r="O23" s="112"/>
      <c r="P23" s="109"/>
      <c r="Q23" s="109"/>
      <c r="R23" s="109"/>
      <c r="S23" s="109"/>
      <c r="T23" s="109"/>
      <c r="U23" s="109"/>
      <c r="V23" s="109"/>
      <c r="W23" s="109"/>
      <c r="X23" s="2"/>
      <c r="Y23" s="15"/>
      <c r="Z23" s="15"/>
      <c r="AA23" s="15"/>
      <c r="AB23" s="15"/>
      <c r="AC23" s="40"/>
      <c r="AD23" s="40"/>
      <c r="AE23" s="40"/>
      <c r="AF23" s="41"/>
      <c r="AJ23" s="177">
        <v>13</v>
      </c>
      <c r="AK23" s="178"/>
      <c r="AL23" s="179" t="s">
        <v>43</v>
      </c>
      <c r="AM23" s="180"/>
      <c r="AN23" s="167">
        <v>14</v>
      </c>
      <c r="AO23" s="168"/>
      <c r="AP23" s="167">
        <v>15</v>
      </c>
      <c r="AQ23" s="168"/>
      <c r="AR23" s="169">
        <v>0.12</v>
      </c>
      <c r="AS23" s="170"/>
      <c r="AT23" s="171"/>
    </row>
    <row r="24" spans="1:91" ht="15" customHeight="1" x14ac:dyDescent="0.2">
      <c r="A24" s="11"/>
      <c r="B24" s="2"/>
      <c r="C24" s="2"/>
      <c r="D24" s="109"/>
      <c r="E24" s="109"/>
      <c r="F24" s="109"/>
      <c r="G24" s="109"/>
      <c r="H24" s="109"/>
      <c r="I24" s="113"/>
      <c r="J24" s="113"/>
      <c r="K24" s="109"/>
      <c r="L24" s="109">
        <v>6</v>
      </c>
      <c r="M24" s="109"/>
      <c r="N24" s="112"/>
      <c r="O24" s="109"/>
      <c r="P24" s="109"/>
      <c r="Q24" s="109"/>
      <c r="R24" s="109"/>
      <c r="S24" s="109"/>
      <c r="T24" s="109"/>
      <c r="U24" s="109"/>
      <c r="V24" s="113"/>
      <c r="W24" s="109"/>
      <c r="X24" s="2"/>
      <c r="Y24" s="15"/>
      <c r="Z24" s="15"/>
      <c r="AA24" s="15"/>
      <c r="AB24" s="15"/>
      <c r="AC24" s="42"/>
      <c r="AD24" s="40"/>
      <c r="AE24" s="40"/>
      <c r="AF24" s="40"/>
      <c r="AJ24" s="177">
        <v>14</v>
      </c>
      <c r="AK24" s="178"/>
      <c r="AL24" s="179" t="s">
        <v>43</v>
      </c>
      <c r="AM24" s="180"/>
      <c r="AN24" s="167">
        <v>28</v>
      </c>
      <c r="AO24" s="168"/>
      <c r="AP24" s="181">
        <v>18</v>
      </c>
      <c r="AQ24" s="182"/>
      <c r="AR24" s="169">
        <v>0.52</v>
      </c>
      <c r="AS24" s="170"/>
      <c r="AT24" s="171"/>
    </row>
    <row r="25" spans="1:91" ht="15" customHeight="1" x14ac:dyDescent="0.2">
      <c r="A25" s="11"/>
      <c r="B25" s="2"/>
      <c r="C25" s="2"/>
      <c r="D25" s="109"/>
      <c r="E25" s="109"/>
      <c r="F25" s="109"/>
      <c r="G25" s="112"/>
      <c r="H25" s="109"/>
      <c r="I25" s="109"/>
      <c r="J25" s="109">
        <v>4</v>
      </c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2"/>
      <c r="Y25" s="186" t="s">
        <v>23</v>
      </c>
      <c r="Z25" s="186"/>
      <c r="AA25" s="186"/>
      <c r="AB25" s="186"/>
      <c r="AC25" s="187" t="s">
        <v>44</v>
      </c>
      <c r="AD25" s="187"/>
      <c r="AE25" s="187"/>
      <c r="AF25" s="187"/>
      <c r="AJ25" s="177">
        <v>15</v>
      </c>
      <c r="AK25" s="178"/>
      <c r="AL25" s="179" t="s">
        <v>43</v>
      </c>
      <c r="AM25" s="180"/>
      <c r="AN25" s="167">
        <v>26</v>
      </c>
      <c r="AO25" s="168"/>
      <c r="AP25" s="167">
        <v>19</v>
      </c>
      <c r="AQ25" s="168"/>
      <c r="AR25" s="169">
        <v>0.48</v>
      </c>
      <c r="AS25" s="170"/>
      <c r="AT25" s="171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</row>
    <row r="26" spans="1:91" ht="15" customHeight="1" x14ac:dyDescent="0.2">
      <c r="A26" s="11"/>
      <c r="B26" s="2"/>
      <c r="C26" s="2"/>
      <c r="D26" s="41"/>
      <c r="E26" s="41"/>
      <c r="F26" s="41"/>
      <c r="G26" s="41"/>
      <c r="H26" s="116"/>
      <c r="I26" s="116"/>
      <c r="J26" s="116"/>
      <c r="K26" s="116"/>
      <c r="L26" s="116"/>
      <c r="M26" s="116">
        <v>5</v>
      </c>
      <c r="N26" s="116"/>
      <c r="O26" s="116"/>
      <c r="P26" s="116"/>
      <c r="Q26" s="116"/>
      <c r="R26" s="116"/>
      <c r="S26" s="116"/>
      <c r="T26" s="41"/>
      <c r="U26" s="41"/>
      <c r="V26" s="41"/>
      <c r="W26" s="41"/>
      <c r="X26" s="2"/>
      <c r="Y26" s="186"/>
      <c r="Z26" s="186"/>
      <c r="AA26" s="186"/>
      <c r="AB26" s="186"/>
      <c r="AC26" s="188"/>
      <c r="AD26" s="188"/>
      <c r="AE26" s="188"/>
      <c r="AF26" s="188"/>
      <c r="AJ26" s="177"/>
      <c r="AK26" s="178"/>
      <c r="AL26" s="179"/>
      <c r="AM26" s="180"/>
      <c r="AN26" s="167"/>
      <c r="AO26" s="168"/>
      <c r="AP26" s="167"/>
      <c r="AQ26" s="168"/>
      <c r="AR26" s="169"/>
      <c r="AS26" s="170"/>
      <c r="AT26" s="171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</row>
    <row r="27" spans="1:91" ht="15" customHeight="1" x14ac:dyDescent="0.2">
      <c r="A27" s="11"/>
      <c r="B27" s="2"/>
      <c r="C27" s="2"/>
      <c r="D27" s="41"/>
      <c r="E27" s="41"/>
      <c r="F27" s="41"/>
      <c r="G27" s="41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41"/>
      <c r="U27" s="41"/>
      <c r="V27" s="41"/>
      <c r="W27" s="41"/>
      <c r="X27" s="2"/>
      <c r="Y27" s="2"/>
      <c r="Z27" s="2"/>
      <c r="AA27" s="15"/>
      <c r="AB27" s="15"/>
      <c r="AC27" s="43"/>
      <c r="AD27" s="43"/>
      <c r="AE27" s="40"/>
      <c r="AF27" s="40"/>
      <c r="AJ27" s="177"/>
      <c r="AK27" s="178"/>
      <c r="AL27" s="179"/>
      <c r="AM27" s="180"/>
      <c r="AN27" s="167"/>
      <c r="AO27" s="168"/>
      <c r="AP27" s="167"/>
      <c r="AQ27" s="168"/>
      <c r="AR27" s="169"/>
      <c r="AS27" s="170"/>
      <c r="AT27" s="171"/>
      <c r="BC27" s="15"/>
      <c r="BD27" s="15"/>
      <c r="BE27" s="35"/>
      <c r="BF27" s="35"/>
      <c r="BG27" s="35"/>
      <c r="BH27" s="35"/>
      <c r="BI27" s="35"/>
      <c r="BJ27" s="35"/>
      <c r="BK27" s="35"/>
      <c r="BL27" s="35"/>
      <c r="BM27" s="35"/>
      <c r="BN27" s="15"/>
      <c r="BO27" s="15"/>
      <c r="BP27" s="15"/>
      <c r="BQ27" s="15"/>
      <c r="BR27" s="35"/>
      <c r="BS27" s="35"/>
      <c r="BT27" s="35"/>
      <c r="BU27" s="92"/>
      <c r="BV27" s="92"/>
      <c r="BW27" s="92"/>
      <c r="BX27" s="92"/>
      <c r="BY27" s="92"/>
      <c r="BZ27" s="92"/>
      <c r="CA27" s="92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</row>
    <row r="28" spans="1:91" ht="15" customHeight="1" x14ac:dyDescent="0.2">
      <c r="A28" s="11"/>
      <c r="B28" s="2"/>
      <c r="C28" s="2"/>
      <c r="D28" s="45"/>
      <c r="E28" s="45"/>
      <c r="F28" s="45"/>
      <c r="G28" s="45"/>
      <c r="H28" s="45"/>
      <c r="I28" s="45"/>
      <c r="J28" s="41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15"/>
      <c r="Y28" s="15"/>
      <c r="Z28" s="15"/>
      <c r="AA28" s="15"/>
      <c r="AB28" s="15"/>
      <c r="AC28" s="43"/>
      <c r="AD28" s="43"/>
      <c r="AE28" s="43"/>
      <c r="AF28" s="40"/>
      <c r="AJ28" s="177"/>
      <c r="AK28" s="178"/>
      <c r="AL28" s="179"/>
      <c r="AM28" s="180"/>
      <c r="AN28" s="167"/>
      <c r="AO28" s="168"/>
      <c r="AP28" s="167"/>
      <c r="AQ28" s="168"/>
      <c r="AR28" s="169"/>
      <c r="AS28" s="170"/>
      <c r="AT28" s="171"/>
      <c r="BC28" s="1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15"/>
      <c r="BO28" s="15"/>
      <c r="BP28" s="15"/>
      <c r="BQ28" s="15"/>
      <c r="BR28" s="35"/>
      <c r="BS28" s="35"/>
      <c r="BT28" s="35"/>
      <c r="BU28" s="92"/>
      <c r="BV28" s="92"/>
      <c r="BW28" s="92"/>
      <c r="BX28" s="92"/>
      <c r="BY28" s="92"/>
      <c r="BZ28" s="92"/>
      <c r="CA28" s="92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</row>
    <row r="29" spans="1:91" ht="15" customHeight="1" x14ac:dyDescent="0.2">
      <c r="A29" s="11"/>
      <c r="B29" s="2"/>
      <c r="C29" s="2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15"/>
      <c r="Y29" s="183" t="s">
        <v>6</v>
      </c>
      <c r="Z29" s="183"/>
      <c r="AA29" s="183"/>
      <c r="AB29" s="183"/>
      <c r="AC29" s="184">
        <f>COUNTA(G16:S27)*100</f>
        <v>1500</v>
      </c>
      <c r="AD29" s="184"/>
      <c r="AE29" s="184"/>
      <c r="AF29" s="184"/>
      <c r="AJ29" s="177"/>
      <c r="AK29" s="178"/>
      <c r="AL29" s="179"/>
      <c r="AM29" s="180"/>
      <c r="AN29" s="167"/>
      <c r="AO29" s="168"/>
      <c r="AP29" s="167"/>
      <c r="AQ29" s="168"/>
      <c r="AR29" s="169"/>
      <c r="AS29" s="170"/>
      <c r="AT29" s="171"/>
      <c r="AZ29" s="91"/>
      <c r="BA29" s="91"/>
      <c r="BB29" s="91"/>
      <c r="BC29" s="91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92"/>
      <c r="BO29" s="92"/>
      <c r="BP29" s="92"/>
      <c r="BQ29" s="92"/>
      <c r="BR29" s="37"/>
      <c r="BS29" s="37"/>
      <c r="BT29" s="37"/>
      <c r="BU29" s="38"/>
      <c r="BV29" s="38"/>
      <c r="BW29" s="38"/>
      <c r="BX29" s="38"/>
      <c r="BY29" s="38"/>
      <c r="BZ29" s="38"/>
      <c r="CA29" s="38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</row>
    <row r="30" spans="1:91" ht="15" customHeight="1" x14ac:dyDescent="0.2">
      <c r="A30" s="11" t="s">
        <v>33</v>
      </c>
      <c r="B30" s="2"/>
      <c r="C30" s="2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15"/>
      <c r="Y30" s="183"/>
      <c r="Z30" s="183"/>
      <c r="AA30" s="183"/>
      <c r="AB30" s="183"/>
      <c r="AC30" s="185"/>
      <c r="AD30" s="185"/>
      <c r="AE30" s="185"/>
      <c r="AF30" s="185"/>
      <c r="AJ30" s="177"/>
      <c r="AK30" s="178"/>
      <c r="AL30" s="179"/>
      <c r="AM30" s="180"/>
      <c r="AN30" s="167"/>
      <c r="AO30" s="168"/>
      <c r="AP30" s="181"/>
      <c r="AQ30" s="182"/>
      <c r="AR30" s="169"/>
      <c r="AS30" s="170"/>
      <c r="AT30" s="171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</row>
    <row r="31" spans="1:91" ht="15" customHeight="1" x14ac:dyDescent="0.2">
      <c r="A31" s="11"/>
      <c r="B31" s="2"/>
      <c r="C31" s="2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2"/>
      <c r="S31" s="2"/>
      <c r="T31" s="2"/>
      <c r="U31" s="2"/>
      <c r="V31" s="2"/>
      <c r="W31" s="2"/>
      <c r="X31" s="2"/>
      <c r="Y31" s="2"/>
      <c r="Z31" s="2"/>
      <c r="AA31" s="15"/>
      <c r="AB31" s="15"/>
      <c r="AC31" s="15"/>
      <c r="AD31" s="15"/>
      <c r="AE31" s="15"/>
      <c r="AF31" s="2"/>
      <c r="AJ31" s="177"/>
      <c r="AK31" s="178"/>
      <c r="AL31" s="179"/>
      <c r="AM31" s="180"/>
      <c r="AN31" s="167"/>
      <c r="AO31" s="168"/>
      <c r="AP31" s="167"/>
      <c r="AQ31" s="168"/>
      <c r="AR31" s="169"/>
      <c r="AS31" s="170"/>
      <c r="AT31" s="171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</row>
    <row r="32" spans="1:91" ht="15" customHeight="1" x14ac:dyDescent="0.2">
      <c r="A32" s="11"/>
      <c r="B32" s="2"/>
      <c r="C32" s="2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2"/>
      <c r="S32" s="2"/>
      <c r="T32" s="2"/>
      <c r="U32" s="2"/>
      <c r="V32" s="2"/>
      <c r="W32" s="2"/>
      <c r="X32" s="2"/>
      <c r="Y32" s="2"/>
      <c r="Z32" s="2"/>
      <c r="AA32" s="15"/>
      <c r="AB32" s="15"/>
      <c r="AC32" s="15"/>
      <c r="AD32" s="15"/>
      <c r="AE32" s="15"/>
      <c r="AF32" s="2"/>
      <c r="AJ32" s="177"/>
      <c r="AK32" s="178"/>
      <c r="AL32" s="179"/>
      <c r="AM32" s="180"/>
      <c r="AN32" s="167"/>
      <c r="AO32" s="168"/>
      <c r="AP32" s="167"/>
      <c r="AQ32" s="168"/>
      <c r="AR32" s="169"/>
      <c r="AS32" s="170"/>
      <c r="AT32" s="171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</row>
    <row r="33" spans="1:91" ht="15" customHeight="1" x14ac:dyDescent="0.2">
      <c r="A33" s="12" t="s">
        <v>15</v>
      </c>
      <c r="B33" s="5"/>
      <c r="C33" s="5"/>
      <c r="D33" s="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J33" s="177"/>
      <c r="AK33" s="178"/>
      <c r="AL33" s="179"/>
      <c r="AM33" s="180"/>
      <c r="AN33" s="167"/>
      <c r="AO33" s="168"/>
      <c r="AP33" s="167"/>
      <c r="AQ33" s="168"/>
      <c r="AR33" s="169"/>
      <c r="AS33" s="170"/>
      <c r="AT33" s="171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</row>
    <row r="34" spans="1:91" ht="15" customHeight="1" x14ac:dyDescent="0.2">
      <c r="A34" s="12"/>
      <c r="B34" s="5"/>
      <c r="C34" s="5"/>
      <c r="D34" s="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J34" s="177"/>
      <c r="AK34" s="178"/>
      <c r="AL34" s="179"/>
      <c r="AM34" s="180"/>
      <c r="AN34" s="167"/>
      <c r="AO34" s="168"/>
      <c r="AP34" s="167"/>
      <c r="AQ34" s="168"/>
      <c r="AR34" s="169"/>
      <c r="AS34" s="170"/>
      <c r="AT34" s="171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</row>
    <row r="35" spans="1:91" ht="15" customHeight="1" x14ac:dyDescent="0.2">
      <c r="A35" s="11"/>
      <c r="B35" s="2"/>
      <c r="C35" s="3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9"/>
      <c r="AB35" s="2"/>
      <c r="AC35" s="2"/>
      <c r="AD35" s="2"/>
      <c r="AE35" s="2"/>
      <c r="AF35" s="2"/>
      <c r="AJ35" s="177"/>
      <c r="AK35" s="178"/>
      <c r="AL35" s="179"/>
      <c r="AM35" s="180"/>
      <c r="AN35" s="167"/>
      <c r="AO35" s="168"/>
      <c r="AP35" s="167"/>
      <c r="AQ35" s="168"/>
      <c r="AR35" s="169"/>
      <c r="AS35" s="170"/>
      <c r="AT35" s="171"/>
    </row>
    <row r="36" spans="1:91" ht="15" customHeight="1" x14ac:dyDescent="0.2">
      <c r="A36" s="11"/>
      <c r="B36" s="2"/>
      <c r="C36" s="1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10"/>
      <c r="AB36" s="2"/>
      <c r="AC36" s="2"/>
      <c r="AD36" s="2"/>
      <c r="AE36" s="2"/>
      <c r="AF36" s="2"/>
      <c r="AJ36" s="177"/>
      <c r="AK36" s="178"/>
      <c r="AL36" s="179"/>
      <c r="AM36" s="180"/>
      <c r="AN36" s="167"/>
      <c r="AO36" s="168"/>
      <c r="AP36" s="167"/>
      <c r="AQ36" s="168"/>
      <c r="AR36" s="169"/>
      <c r="AS36" s="170"/>
      <c r="AT36" s="171"/>
    </row>
    <row r="37" spans="1:91" ht="15" customHeight="1" x14ac:dyDescent="0.2">
      <c r="A37" s="11"/>
      <c r="B37" s="2"/>
      <c r="C37" s="1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10"/>
      <c r="AB37" s="2"/>
      <c r="AC37" s="2"/>
      <c r="AD37" s="2"/>
      <c r="AE37" s="2"/>
      <c r="AF37" s="2"/>
      <c r="AJ37" s="177"/>
      <c r="AK37" s="178"/>
      <c r="AL37" s="179"/>
      <c r="AM37" s="180"/>
      <c r="AN37" s="167"/>
      <c r="AO37" s="168"/>
      <c r="AP37" s="167"/>
      <c r="AQ37" s="168"/>
      <c r="AR37" s="169"/>
      <c r="AS37" s="170"/>
      <c r="AT37" s="171"/>
    </row>
    <row r="38" spans="1:91" ht="15" customHeight="1" x14ac:dyDescent="0.2">
      <c r="A38" s="11"/>
      <c r="B38" s="2"/>
      <c r="C38" s="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15"/>
      <c r="X38" s="15"/>
      <c r="Y38" s="15"/>
      <c r="Z38" s="15"/>
      <c r="AA38" s="24"/>
      <c r="AB38" s="15"/>
      <c r="AC38" s="15"/>
      <c r="AD38" s="15"/>
      <c r="AE38" s="15"/>
      <c r="AF38" s="15"/>
      <c r="AJ38" s="177"/>
      <c r="AK38" s="178"/>
      <c r="AL38" s="179"/>
      <c r="AM38" s="180"/>
      <c r="AN38" s="167"/>
      <c r="AO38" s="168"/>
      <c r="AP38" s="167"/>
      <c r="AQ38" s="168"/>
      <c r="AR38" s="169"/>
      <c r="AS38" s="170"/>
      <c r="AT38" s="171"/>
    </row>
    <row r="39" spans="1:91" ht="15" customHeight="1" x14ac:dyDescent="0.2">
      <c r="A39" s="11"/>
      <c r="B39" s="2"/>
      <c r="C39" s="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15"/>
      <c r="X39" s="15"/>
      <c r="Y39" s="15"/>
      <c r="Z39" s="15"/>
      <c r="AA39" s="24"/>
      <c r="AB39" s="15"/>
      <c r="AC39" s="15"/>
      <c r="AD39" s="15"/>
      <c r="AE39" s="15"/>
      <c r="AF39" s="15"/>
      <c r="AJ39" s="177"/>
      <c r="AK39" s="178"/>
      <c r="AL39" s="179"/>
      <c r="AM39" s="180"/>
      <c r="AN39" s="167"/>
      <c r="AO39" s="168"/>
      <c r="AP39" s="167"/>
      <c r="AQ39" s="168"/>
      <c r="AR39" s="169"/>
      <c r="AS39" s="170"/>
      <c r="AT39" s="171"/>
    </row>
    <row r="40" spans="1:91" ht="15" customHeight="1" x14ac:dyDescent="0.2">
      <c r="A40" s="11"/>
      <c r="B40" s="2"/>
      <c r="C40" s="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15"/>
      <c r="X40" s="15"/>
      <c r="Y40" s="15"/>
      <c r="Z40" s="15"/>
      <c r="AA40" s="24"/>
      <c r="AB40" s="15"/>
      <c r="AC40" s="15"/>
      <c r="AD40" s="15"/>
      <c r="AE40" s="15"/>
      <c r="AF40" s="15"/>
      <c r="AJ40" s="177"/>
      <c r="AK40" s="178"/>
      <c r="AL40" s="179"/>
      <c r="AM40" s="180"/>
      <c r="AN40" s="167"/>
      <c r="AO40" s="168"/>
      <c r="AP40" s="167"/>
      <c r="AQ40" s="168"/>
      <c r="AR40" s="169"/>
      <c r="AS40" s="170"/>
      <c r="AT40" s="171"/>
    </row>
    <row r="41" spans="1:91" ht="15" customHeight="1" x14ac:dyDescent="0.2">
      <c r="A41" s="11"/>
      <c r="B41" s="2"/>
      <c r="C41" s="1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15"/>
      <c r="X41" s="15"/>
      <c r="Y41" s="15"/>
      <c r="Z41" s="15"/>
      <c r="AA41" s="24"/>
      <c r="AB41" s="15"/>
      <c r="AC41" s="15"/>
      <c r="AD41" s="15"/>
      <c r="AE41" s="15"/>
      <c r="AF41" s="15"/>
      <c r="AJ41" s="177"/>
      <c r="AK41" s="178"/>
      <c r="AL41" s="179"/>
      <c r="AM41" s="180"/>
      <c r="AN41" s="167"/>
      <c r="AO41" s="168"/>
      <c r="AP41" s="167"/>
      <c r="AQ41" s="168"/>
      <c r="AR41" s="169"/>
      <c r="AS41" s="170"/>
      <c r="AT41" s="171"/>
    </row>
    <row r="42" spans="1:91" ht="15" customHeight="1" x14ac:dyDescent="0.2">
      <c r="A42" s="11"/>
      <c r="B42" s="2"/>
      <c r="C42" s="1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15"/>
      <c r="X42" s="15"/>
      <c r="Y42" s="15"/>
      <c r="Z42" s="15"/>
      <c r="AA42" s="24"/>
      <c r="AB42" s="15"/>
      <c r="AC42" s="15"/>
      <c r="AD42" s="15"/>
      <c r="AE42" s="15"/>
      <c r="AF42" s="15"/>
      <c r="AJ42" s="167"/>
      <c r="AK42" s="168"/>
      <c r="AL42" s="167"/>
      <c r="AM42" s="168"/>
      <c r="AN42" s="167"/>
      <c r="AO42" s="168"/>
      <c r="AP42" s="167"/>
      <c r="AQ42" s="168"/>
      <c r="AR42" s="169"/>
      <c r="AS42" s="170"/>
      <c r="AT42" s="171"/>
    </row>
    <row r="43" spans="1:91" ht="15" customHeight="1" x14ac:dyDescent="0.2">
      <c r="A43" s="11"/>
      <c r="B43" s="2"/>
      <c r="C43" s="1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15"/>
      <c r="X43" s="15"/>
      <c r="Y43" s="15"/>
      <c r="Z43" s="15"/>
      <c r="AA43" s="24"/>
      <c r="AB43" s="15"/>
      <c r="AC43" s="15"/>
      <c r="AD43" s="15"/>
      <c r="AE43" s="15"/>
      <c r="AF43" s="15"/>
      <c r="AJ43" s="167"/>
      <c r="AK43" s="168"/>
      <c r="AL43" s="167"/>
      <c r="AM43" s="168"/>
      <c r="AN43" s="167"/>
      <c r="AO43" s="168"/>
      <c r="AP43" s="167"/>
      <c r="AQ43" s="168"/>
      <c r="AR43" s="169"/>
      <c r="AS43" s="170"/>
      <c r="AT43" s="171"/>
    </row>
    <row r="44" spans="1:91" ht="15" customHeight="1" x14ac:dyDescent="0.2">
      <c r="A44" s="11"/>
      <c r="B44" s="2"/>
      <c r="C44" s="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15"/>
      <c r="X44" s="15"/>
      <c r="Y44" s="15"/>
      <c r="Z44" s="15"/>
      <c r="AA44" s="24"/>
      <c r="AB44" s="15"/>
      <c r="AC44" s="15"/>
      <c r="AD44" s="15"/>
      <c r="AE44" s="15"/>
      <c r="AF44" s="15"/>
      <c r="AJ44" s="167"/>
      <c r="AK44" s="168"/>
      <c r="AL44" s="167"/>
      <c r="AM44" s="168"/>
      <c r="AN44" s="167"/>
      <c r="AO44" s="168"/>
      <c r="AP44" s="167"/>
      <c r="AQ44" s="168"/>
      <c r="AR44" s="169"/>
      <c r="AS44" s="170"/>
      <c r="AT44" s="171"/>
    </row>
    <row r="45" spans="1:91" ht="15" customHeight="1" x14ac:dyDescent="0.2">
      <c r="A45" s="11"/>
      <c r="B45" s="2"/>
      <c r="C45" s="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15"/>
      <c r="X45" s="15"/>
      <c r="Y45" s="15"/>
      <c r="Z45" s="15"/>
      <c r="AA45" s="24"/>
      <c r="AB45" s="15"/>
      <c r="AC45" s="15"/>
      <c r="AD45" s="15"/>
      <c r="AE45" s="15"/>
      <c r="AF45" s="15"/>
      <c r="AJ45" s="167"/>
      <c r="AK45" s="168"/>
      <c r="AL45" s="167"/>
      <c r="AM45" s="168"/>
      <c r="AN45" s="167"/>
      <c r="AO45" s="168"/>
      <c r="AP45" s="167"/>
      <c r="AQ45" s="168"/>
      <c r="AR45" s="169"/>
      <c r="AS45" s="170"/>
      <c r="AT45" s="171"/>
    </row>
    <row r="46" spans="1:91" ht="15" customHeight="1" x14ac:dyDescent="0.2">
      <c r="A46" s="11"/>
      <c r="B46" s="2"/>
      <c r="C46" s="1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15"/>
      <c r="X46" s="15"/>
      <c r="Y46" s="15"/>
      <c r="Z46" s="15"/>
      <c r="AA46" s="24"/>
      <c r="AB46" s="15"/>
      <c r="AC46" s="15"/>
      <c r="AD46" s="15"/>
      <c r="AE46" s="15"/>
      <c r="AF46" s="15"/>
      <c r="AJ46" s="167"/>
      <c r="AK46" s="168"/>
      <c r="AL46" s="167"/>
      <c r="AM46" s="168"/>
      <c r="AN46" s="167"/>
      <c r="AO46" s="168"/>
      <c r="AP46" s="167"/>
      <c r="AQ46" s="168"/>
      <c r="AR46" s="169"/>
      <c r="AS46" s="170"/>
      <c r="AT46" s="171"/>
    </row>
    <row r="47" spans="1:91" ht="15" customHeight="1" x14ac:dyDescent="0.2">
      <c r="A47" s="11"/>
      <c r="B47" s="2"/>
      <c r="C47" s="1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15"/>
      <c r="X47" s="15"/>
      <c r="Y47" s="15"/>
      <c r="Z47" s="15"/>
      <c r="AA47" s="24"/>
      <c r="AB47" s="15"/>
      <c r="AC47" s="15"/>
      <c r="AD47" s="15"/>
      <c r="AE47" s="15"/>
      <c r="AF47" s="15"/>
      <c r="AJ47" s="167"/>
      <c r="AK47" s="168"/>
      <c r="AL47" s="167"/>
      <c r="AM47" s="168"/>
      <c r="AN47" s="167"/>
      <c r="AO47" s="168"/>
      <c r="AP47" s="167"/>
      <c r="AQ47" s="168"/>
      <c r="AR47" s="169"/>
      <c r="AS47" s="170"/>
      <c r="AT47" s="171"/>
    </row>
    <row r="48" spans="1:91" ht="15" customHeight="1" x14ac:dyDescent="0.2">
      <c r="A48" s="11"/>
      <c r="B48" s="2"/>
      <c r="C48" s="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15"/>
      <c r="X48" s="15"/>
      <c r="Y48" s="15"/>
      <c r="Z48" s="15"/>
      <c r="AA48" s="24"/>
      <c r="AB48" s="15"/>
      <c r="AC48" s="15"/>
      <c r="AD48" s="15"/>
      <c r="AE48" s="15"/>
      <c r="AF48" s="15"/>
      <c r="AJ48" s="167"/>
      <c r="AK48" s="168"/>
      <c r="AL48" s="167"/>
      <c r="AM48" s="168"/>
      <c r="AN48" s="167"/>
      <c r="AO48" s="168"/>
      <c r="AP48" s="167"/>
      <c r="AQ48" s="168"/>
      <c r="AR48" s="169"/>
      <c r="AS48" s="170"/>
      <c r="AT48" s="171"/>
    </row>
    <row r="49" spans="1:46" ht="15" customHeight="1" x14ac:dyDescent="0.2">
      <c r="A49" s="11"/>
      <c r="B49" s="2"/>
      <c r="C49" s="1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15"/>
      <c r="X49" s="15"/>
      <c r="Y49" s="15"/>
      <c r="Z49" s="15"/>
      <c r="AA49" s="24"/>
      <c r="AB49" s="15"/>
      <c r="AC49" s="15"/>
      <c r="AD49" s="15"/>
      <c r="AE49" s="15"/>
      <c r="AF49" s="15"/>
      <c r="AJ49" s="167"/>
      <c r="AK49" s="168"/>
      <c r="AL49" s="167"/>
      <c r="AM49" s="168"/>
      <c r="AN49" s="167"/>
      <c r="AO49" s="168"/>
      <c r="AP49" s="167"/>
      <c r="AQ49" s="168"/>
      <c r="AR49" s="169"/>
      <c r="AS49" s="170"/>
      <c r="AT49" s="171"/>
    </row>
    <row r="50" spans="1:46" ht="15" customHeight="1" x14ac:dyDescent="0.2">
      <c r="A50" s="11"/>
      <c r="B50" s="2"/>
      <c r="C50" s="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15"/>
      <c r="X50" s="15"/>
      <c r="Y50" s="15"/>
      <c r="Z50" s="15"/>
      <c r="AA50" s="24"/>
      <c r="AB50" s="15"/>
      <c r="AC50" s="15"/>
      <c r="AD50" s="15"/>
      <c r="AE50" s="15"/>
      <c r="AF50" s="15"/>
      <c r="AJ50" s="167"/>
      <c r="AK50" s="168"/>
      <c r="AL50" s="167"/>
      <c r="AM50" s="168"/>
      <c r="AN50" s="167"/>
      <c r="AO50" s="168"/>
      <c r="AP50" s="167"/>
      <c r="AQ50" s="168"/>
      <c r="AR50" s="169"/>
      <c r="AS50" s="170"/>
      <c r="AT50" s="171"/>
    </row>
    <row r="51" spans="1:46" ht="15" customHeight="1" x14ac:dyDescent="0.2">
      <c r="A51" s="11"/>
      <c r="B51" s="2"/>
      <c r="C51" s="1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15"/>
      <c r="X51" s="15"/>
      <c r="Y51" s="15"/>
      <c r="Z51" s="15"/>
      <c r="AA51" s="24"/>
      <c r="AB51" s="15"/>
      <c r="AC51" s="15"/>
      <c r="AD51" s="15"/>
      <c r="AE51" s="15"/>
      <c r="AF51" s="15"/>
      <c r="AJ51" s="167"/>
      <c r="AK51" s="168"/>
      <c r="AL51" s="167"/>
      <c r="AM51" s="168"/>
      <c r="AN51" s="167"/>
      <c r="AO51" s="168"/>
      <c r="AP51" s="167"/>
      <c r="AQ51" s="168"/>
      <c r="AR51" s="169"/>
      <c r="AS51" s="170"/>
      <c r="AT51" s="171"/>
    </row>
    <row r="52" spans="1:46" ht="15" customHeight="1" x14ac:dyDescent="0.2">
      <c r="A52" s="14"/>
      <c r="B52" s="15"/>
      <c r="C52" s="2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24"/>
      <c r="AB52" s="15"/>
      <c r="AC52" s="15"/>
      <c r="AD52" s="15"/>
      <c r="AE52" s="15"/>
      <c r="AF52" s="15"/>
      <c r="AJ52" s="167"/>
      <c r="AK52" s="168"/>
      <c r="AL52" s="167"/>
      <c r="AM52" s="168"/>
      <c r="AN52" s="167"/>
      <c r="AO52" s="168"/>
      <c r="AP52" s="167"/>
      <c r="AQ52" s="168"/>
      <c r="AR52" s="169"/>
      <c r="AS52" s="170"/>
      <c r="AT52" s="171"/>
    </row>
    <row r="53" spans="1:46" ht="15" customHeight="1" x14ac:dyDescent="0.2">
      <c r="A53" s="14"/>
      <c r="B53" s="15"/>
      <c r="C53" s="26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8"/>
      <c r="AB53" s="15"/>
      <c r="AC53" s="15"/>
      <c r="AD53" s="15"/>
      <c r="AE53" s="15"/>
      <c r="AF53" s="15"/>
      <c r="AJ53" s="167"/>
      <c r="AK53" s="168"/>
      <c r="AL53" s="167"/>
      <c r="AM53" s="168"/>
      <c r="AN53" s="167"/>
      <c r="AO53" s="168"/>
      <c r="AP53" s="167"/>
      <c r="AQ53" s="168"/>
      <c r="AR53" s="169"/>
      <c r="AS53" s="170"/>
      <c r="AT53" s="171"/>
    </row>
    <row r="54" spans="1:46" ht="15" customHeight="1" thickBot="1" x14ac:dyDescent="0.25">
      <c r="A54" s="14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J54" s="172"/>
      <c r="AK54" s="173"/>
      <c r="AL54" s="172"/>
      <c r="AM54" s="173"/>
      <c r="AN54" s="172"/>
      <c r="AO54" s="173"/>
      <c r="AP54" s="172"/>
      <c r="AQ54" s="173"/>
      <c r="AR54" s="174"/>
      <c r="AS54" s="175"/>
      <c r="AT54" s="176"/>
    </row>
    <row r="55" spans="1:46" ht="15" customHeight="1" thickTop="1" x14ac:dyDescent="0.2">
      <c r="A55" s="11" t="s">
        <v>20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60" t="s">
        <v>36</v>
      </c>
      <c r="AI55" s="161"/>
      <c r="AJ55" s="162">
        <f>COUNTA(AJ11:AK54)</f>
        <v>15</v>
      </c>
      <c r="AK55" s="162"/>
      <c r="AL55" s="163"/>
      <c r="AM55" s="164"/>
      <c r="AN55" s="164"/>
      <c r="AO55" s="164"/>
      <c r="AP55" s="164"/>
      <c r="AQ55" s="164"/>
      <c r="AR55" s="165">
        <f>SUM(AR11:AT54)</f>
        <v>5.7900000000000009</v>
      </c>
      <c r="AS55" s="165"/>
      <c r="AT55" s="166"/>
    </row>
    <row r="56" spans="1:46" ht="15.9" customHeight="1" x14ac:dyDescent="0.2">
      <c r="A56" s="158" t="s">
        <v>7</v>
      </c>
      <c r="B56" s="124"/>
      <c r="C56" s="124"/>
      <c r="D56" s="124"/>
      <c r="E56" s="125"/>
      <c r="F56" s="123" t="s">
        <v>0</v>
      </c>
      <c r="G56" s="124"/>
      <c r="H56" s="124"/>
      <c r="I56" s="124"/>
      <c r="J56" s="125"/>
      <c r="K56" s="123" t="s">
        <v>18</v>
      </c>
      <c r="L56" s="124"/>
      <c r="M56" s="124"/>
      <c r="N56" s="124"/>
      <c r="O56" s="125"/>
      <c r="P56" s="123" t="s">
        <v>2</v>
      </c>
      <c r="Q56" s="124"/>
      <c r="R56" s="124"/>
      <c r="S56" s="124"/>
      <c r="T56" s="125"/>
      <c r="U56" s="129" t="s">
        <v>19</v>
      </c>
      <c r="V56" s="130"/>
      <c r="W56" s="130"/>
      <c r="X56" s="130"/>
      <c r="Y56" s="131"/>
      <c r="Z56" s="129" t="s">
        <v>3</v>
      </c>
      <c r="AA56" s="130"/>
      <c r="AB56" s="130"/>
      <c r="AC56" s="130"/>
      <c r="AD56" s="131"/>
      <c r="AE56" s="123" t="s">
        <v>1</v>
      </c>
      <c r="AF56" s="124"/>
      <c r="AG56" s="124"/>
      <c r="AH56" s="124"/>
      <c r="AI56" s="125"/>
      <c r="AJ56" s="129" t="s">
        <v>21</v>
      </c>
      <c r="AK56" s="130"/>
      <c r="AL56" s="130"/>
      <c r="AM56" s="130"/>
      <c r="AN56" s="131"/>
      <c r="AO56" s="123" t="s">
        <v>22</v>
      </c>
      <c r="AP56" s="124"/>
      <c r="AQ56" s="124"/>
      <c r="AR56" s="124"/>
      <c r="AS56" s="124"/>
      <c r="AT56" s="135"/>
    </row>
    <row r="57" spans="1:46" ht="15.9" customHeight="1" x14ac:dyDescent="0.2">
      <c r="A57" s="159"/>
      <c r="B57" s="127"/>
      <c r="C57" s="127"/>
      <c r="D57" s="127"/>
      <c r="E57" s="128"/>
      <c r="F57" s="126"/>
      <c r="G57" s="127"/>
      <c r="H57" s="127"/>
      <c r="I57" s="127"/>
      <c r="J57" s="128"/>
      <c r="K57" s="126"/>
      <c r="L57" s="127"/>
      <c r="M57" s="127"/>
      <c r="N57" s="127"/>
      <c r="O57" s="128"/>
      <c r="P57" s="126"/>
      <c r="Q57" s="127"/>
      <c r="R57" s="127"/>
      <c r="S57" s="127"/>
      <c r="T57" s="128"/>
      <c r="U57" s="132"/>
      <c r="V57" s="133"/>
      <c r="W57" s="133"/>
      <c r="X57" s="133"/>
      <c r="Y57" s="134"/>
      <c r="Z57" s="132"/>
      <c r="AA57" s="133"/>
      <c r="AB57" s="133"/>
      <c r="AC57" s="133"/>
      <c r="AD57" s="134"/>
      <c r="AE57" s="126"/>
      <c r="AF57" s="127"/>
      <c r="AG57" s="127"/>
      <c r="AH57" s="127"/>
      <c r="AI57" s="128"/>
      <c r="AJ57" s="132"/>
      <c r="AK57" s="133"/>
      <c r="AL57" s="133"/>
      <c r="AM57" s="133"/>
      <c r="AN57" s="134"/>
      <c r="AO57" s="126"/>
      <c r="AP57" s="127"/>
      <c r="AQ57" s="127"/>
      <c r="AR57" s="127"/>
      <c r="AS57" s="127"/>
      <c r="AT57" s="136"/>
    </row>
    <row r="58" spans="1:46" ht="24.9" customHeight="1" thickBot="1" x14ac:dyDescent="0.25">
      <c r="A58" s="137">
        <f>COUNTA(H16:S27)</f>
        <v>15</v>
      </c>
      <c r="B58" s="138"/>
      <c r="C58" s="138"/>
      <c r="D58" s="138"/>
      <c r="E58" s="139"/>
      <c r="F58" s="140">
        <f>ROUNDDOWN(A58/100*10000,0)</f>
        <v>1500</v>
      </c>
      <c r="G58" s="141"/>
      <c r="H58" s="141"/>
      <c r="I58" s="141"/>
      <c r="J58" s="142"/>
      <c r="K58" s="143">
        <f>AR55</f>
        <v>5.7900000000000009</v>
      </c>
      <c r="L58" s="144"/>
      <c r="M58" s="144"/>
      <c r="N58" s="144"/>
      <c r="O58" s="145"/>
      <c r="P58" s="146">
        <f>ROUNDDOWN(K58/100*10000,0)</f>
        <v>579</v>
      </c>
      <c r="Q58" s="147"/>
      <c r="R58" s="147"/>
      <c r="S58" s="147"/>
      <c r="T58" s="148"/>
      <c r="U58" s="149">
        <f>AVERAGE(AP11:AQ54)</f>
        <v>17.933333333333334</v>
      </c>
      <c r="V58" s="150"/>
      <c r="W58" s="150"/>
      <c r="X58" s="150"/>
      <c r="Y58" s="151"/>
      <c r="Z58" s="152">
        <f>AVERAGE(AN11:AO54)</f>
        <v>22.4</v>
      </c>
      <c r="AA58" s="153"/>
      <c r="AB58" s="153"/>
      <c r="AC58" s="153"/>
      <c r="AD58" s="154"/>
      <c r="AE58" s="155">
        <f>ROUNDDOWN(AR55/AJ55,2)</f>
        <v>0.38</v>
      </c>
      <c r="AF58" s="156"/>
      <c r="AG58" s="156"/>
      <c r="AH58" s="156"/>
      <c r="AI58" s="157"/>
      <c r="AJ58" s="117">
        <v>0.3</v>
      </c>
      <c r="AK58" s="118"/>
      <c r="AL58" s="118"/>
      <c r="AM58" s="118"/>
      <c r="AN58" s="119"/>
      <c r="AO58" s="120">
        <f>ROUNDUP(A58*AJ58,0)</f>
        <v>5</v>
      </c>
      <c r="AP58" s="121"/>
      <c r="AQ58" s="121"/>
      <c r="AR58" s="121"/>
      <c r="AS58" s="121"/>
      <c r="AT58" s="122"/>
    </row>
    <row r="59" spans="1:46" ht="24.9" customHeight="1" x14ac:dyDescent="0.2">
      <c r="A59" s="5" t="s">
        <v>24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20"/>
      <c r="AJ59" s="20"/>
      <c r="AK59" s="20"/>
      <c r="AL59" s="20"/>
      <c r="AM59" s="21"/>
      <c r="AN59" s="21"/>
      <c r="AO59" s="22"/>
      <c r="AP59" s="22"/>
      <c r="AQ59" s="22"/>
      <c r="AR59" s="23"/>
      <c r="AS59" s="23"/>
      <c r="AT59" s="23"/>
    </row>
    <row r="60" spans="1:46" ht="24.9" customHeight="1" x14ac:dyDescent="0.2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</row>
    <row r="61" spans="1:46" ht="24.9" customHeight="1" x14ac:dyDescent="0.2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</row>
    <row r="62" spans="1:46" x14ac:dyDescent="0.2"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 s="20"/>
      <c r="AJ62" s="20"/>
      <c r="AK62" s="20"/>
      <c r="AL62" s="20"/>
      <c r="AM62" s="21"/>
      <c r="AN62" s="21"/>
      <c r="AO62" s="22"/>
      <c r="AP62" s="22"/>
      <c r="AQ62" s="22"/>
      <c r="AR62" s="23"/>
      <c r="AS62" s="23"/>
      <c r="AT62" s="23"/>
    </row>
    <row r="63" spans="1:46" x14ac:dyDescent="0.2"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 s="20"/>
      <c r="AJ63" s="20"/>
      <c r="AK63" s="20"/>
      <c r="AL63" s="20"/>
      <c r="AM63" s="21"/>
      <c r="AN63" s="21"/>
      <c r="AO63" s="22"/>
      <c r="AP63" s="22"/>
      <c r="AQ63" s="22"/>
      <c r="AR63" s="23"/>
      <c r="AS63" s="23"/>
      <c r="AT63" s="23"/>
    </row>
    <row r="64" spans="1:46" x14ac:dyDescent="0.2">
      <c r="AI64" s="20"/>
      <c r="AJ64" s="20"/>
      <c r="AK64" s="20"/>
      <c r="AL64" s="20"/>
      <c r="AM64" s="21"/>
      <c r="AN64" s="21"/>
      <c r="AO64" s="22"/>
      <c r="AP64" s="22"/>
      <c r="AQ64" s="22"/>
      <c r="AR64" s="23"/>
      <c r="AS64" s="23"/>
      <c r="AT64" s="23"/>
    </row>
    <row r="65" spans="35:46" x14ac:dyDescent="0.2">
      <c r="AI65" s="20"/>
      <c r="AJ65" s="20"/>
      <c r="AK65" s="20"/>
      <c r="AL65" s="20"/>
      <c r="AM65" s="21"/>
      <c r="AN65" s="21"/>
      <c r="AO65" s="22"/>
      <c r="AP65" s="22"/>
      <c r="AQ65" s="22"/>
      <c r="AR65" s="23"/>
      <c r="AS65" s="23"/>
      <c r="AT65" s="23"/>
    </row>
  </sheetData>
  <mergeCells count="279">
    <mergeCell ref="A1:AT1"/>
    <mergeCell ref="A2:H2"/>
    <mergeCell ref="AF2:AG2"/>
    <mergeCell ref="AH2:AI2"/>
    <mergeCell ref="AK2:AL2"/>
    <mergeCell ref="AN2:AO2"/>
    <mergeCell ref="AR2:AS2"/>
    <mergeCell ref="A3:D3"/>
    <mergeCell ref="E3:F3"/>
    <mergeCell ref="H3:P3"/>
    <mergeCell ref="AN3:AP3"/>
    <mergeCell ref="AQ3:AS3"/>
    <mergeCell ref="A5:F5"/>
    <mergeCell ref="G5:AO5"/>
    <mergeCell ref="AP5:AT6"/>
    <mergeCell ref="A6:F6"/>
    <mergeCell ref="G6:AO6"/>
    <mergeCell ref="A7:F7"/>
    <mergeCell ref="G7:AH7"/>
    <mergeCell ref="AI7:AM7"/>
    <mergeCell ref="AN7:AT7"/>
    <mergeCell ref="AJ8:AT8"/>
    <mergeCell ref="AJ9:AK10"/>
    <mergeCell ref="AL9:AM10"/>
    <mergeCell ref="AN9:AO10"/>
    <mergeCell ref="AP9:AQ10"/>
    <mergeCell ref="AR9:AT10"/>
    <mergeCell ref="AJ11:AK11"/>
    <mergeCell ref="AL11:AM11"/>
    <mergeCell ref="AN11:AO11"/>
    <mergeCell ref="AP11:AQ11"/>
    <mergeCell ref="AR11:AT11"/>
    <mergeCell ref="AJ12:AK12"/>
    <mergeCell ref="AL12:AM12"/>
    <mergeCell ref="AN12:AO12"/>
    <mergeCell ref="AP12:AQ12"/>
    <mergeCell ref="AR12:AT12"/>
    <mergeCell ref="L13:O14"/>
    <mergeCell ref="AJ13:AK13"/>
    <mergeCell ref="AL13:AM13"/>
    <mergeCell ref="AN13:AO13"/>
    <mergeCell ref="AP13:AQ13"/>
    <mergeCell ref="AR13:AT13"/>
    <mergeCell ref="AJ14:AK14"/>
    <mergeCell ref="AL14:AM14"/>
    <mergeCell ref="AN14:AO14"/>
    <mergeCell ref="AP14:AQ14"/>
    <mergeCell ref="AR16:AT16"/>
    <mergeCell ref="AJ17:AK17"/>
    <mergeCell ref="AL17:AM17"/>
    <mergeCell ref="AN17:AO17"/>
    <mergeCell ref="AP17:AQ17"/>
    <mergeCell ref="AR17:AT17"/>
    <mergeCell ref="AR14:AT14"/>
    <mergeCell ref="AJ15:AK15"/>
    <mergeCell ref="AL15:AM15"/>
    <mergeCell ref="AN15:AO15"/>
    <mergeCell ref="AP15:AQ15"/>
    <mergeCell ref="AR15:AT15"/>
    <mergeCell ref="A19:C22"/>
    <mergeCell ref="AJ19:AK19"/>
    <mergeCell ref="AL19:AM19"/>
    <mergeCell ref="AN19:AO19"/>
    <mergeCell ref="AP19:AQ19"/>
    <mergeCell ref="AJ16:AK16"/>
    <mergeCell ref="AL16:AM16"/>
    <mergeCell ref="AN16:AO16"/>
    <mergeCell ref="AP16:AQ16"/>
    <mergeCell ref="AR19:AT19"/>
    <mergeCell ref="AJ20:AK20"/>
    <mergeCell ref="AL20:AM20"/>
    <mergeCell ref="AN20:AO20"/>
    <mergeCell ref="AP20:AQ20"/>
    <mergeCell ref="AR20:AT20"/>
    <mergeCell ref="AJ18:AK18"/>
    <mergeCell ref="AL18:AM18"/>
    <mergeCell ref="AN18:AO18"/>
    <mergeCell ref="AP18:AQ18"/>
    <mergeCell ref="AR18:AT18"/>
    <mergeCell ref="AR21:AT21"/>
    <mergeCell ref="AJ22:AK22"/>
    <mergeCell ref="AL22:AM22"/>
    <mergeCell ref="AN22:AO22"/>
    <mergeCell ref="AP22:AQ22"/>
    <mergeCell ref="AR22:AT22"/>
    <mergeCell ref="Y21:AB22"/>
    <mergeCell ref="AC21:AF22"/>
    <mergeCell ref="AJ21:AK21"/>
    <mergeCell ref="AL21:AM21"/>
    <mergeCell ref="AN21:AO21"/>
    <mergeCell ref="AP21:AQ21"/>
    <mergeCell ref="AJ23:AK23"/>
    <mergeCell ref="AL23:AM23"/>
    <mergeCell ref="AN23:AO23"/>
    <mergeCell ref="AP23:AQ23"/>
    <mergeCell ref="AR23:AT23"/>
    <mergeCell ref="AJ24:AK24"/>
    <mergeCell ref="AL24:AM24"/>
    <mergeCell ref="AN24:AO24"/>
    <mergeCell ref="AP24:AQ24"/>
    <mergeCell ref="AR24:AT24"/>
    <mergeCell ref="AR25:AT25"/>
    <mergeCell ref="AJ26:AK26"/>
    <mergeCell ref="AL26:AM26"/>
    <mergeCell ref="AN26:AO26"/>
    <mergeCell ref="AP26:AQ26"/>
    <mergeCell ref="AR26:AT26"/>
    <mergeCell ref="Y25:AB26"/>
    <mergeCell ref="AC25:AF26"/>
    <mergeCell ref="AJ25:AK25"/>
    <mergeCell ref="AL25:AM25"/>
    <mergeCell ref="AN25:AO25"/>
    <mergeCell ref="AP25:AQ25"/>
    <mergeCell ref="AJ27:AK27"/>
    <mergeCell ref="AL27:AM27"/>
    <mergeCell ref="AN27:AO27"/>
    <mergeCell ref="AP27:AQ27"/>
    <mergeCell ref="AR27:AT27"/>
    <mergeCell ref="AJ28:AK28"/>
    <mergeCell ref="AL28:AM28"/>
    <mergeCell ref="AN28:AO28"/>
    <mergeCell ref="AP28:AQ28"/>
    <mergeCell ref="AR28:AT28"/>
    <mergeCell ref="AR29:AT29"/>
    <mergeCell ref="AJ30:AK30"/>
    <mergeCell ref="AL30:AM30"/>
    <mergeCell ref="AN30:AO30"/>
    <mergeCell ref="AP30:AQ30"/>
    <mergeCell ref="AR30:AT30"/>
    <mergeCell ref="Y29:AB30"/>
    <mergeCell ref="AC29:AF30"/>
    <mergeCell ref="AJ29:AK29"/>
    <mergeCell ref="AL29:AM29"/>
    <mergeCell ref="AN29:AO29"/>
    <mergeCell ref="AP29:AQ29"/>
    <mergeCell ref="AJ31:AK31"/>
    <mergeCell ref="AL31:AM31"/>
    <mergeCell ref="AN31:AO31"/>
    <mergeCell ref="AP31:AQ31"/>
    <mergeCell ref="AR31:AT31"/>
    <mergeCell ref="AJ32:AK32"/>
    <mergeCell ref="AL32:AM32"/>
    <mergeCell ref="AN32:AO32"/>
    <mergeCell ref="AP32:AQ32"/>
    <mergeCell ref="AR32:AT32"/>
    <mergeCell ref="AJ33:AK33"/>
    <mergeCell ref="AL33:AM33"/>
    <mergeCell ref="AN33:AO33"/>
    <mergeCell ref="AP33:AQ33"/>
    <mergeCell ref="AR33:AT33"/>
    <mergeCell ref="AJ34:AK34"/>
    <mergeCell ref="AL34:AM34"/>
    <mergeCell ref="AN34:AO34"/>
    <mergeCell ref="AP34:AQ34"/>
    <mergeCell ref="AR34:AT34"/>
    <mergeCell ref="AJ35:AK35"/>
    <mergeCell ref="AL35:AM35"/>
    <mergeCell ref="AN35:AO35"/>
    <mergeCell ref="AP35:AQ35"/>
    <mergeCell ref="AR35:AT35"/>
    <mergeCell ref="AJ36:AK36"/>
    <mergeCell ref="AL36:AM36"/>
    <mergeCell ref="AN36:AO36"/>
    <mergeCell ref="AP36:AQ36"/>
    <mergeCell ref="AR36:AT36"/>
    <mergeCell ref="AJ37:AK37"/>
    <mergeCell ref="AL37:AM37"/>
    <mergeCell ref="AN37:AO37"/>
    <mergeCell ref="AP37:AQ37"/>
    <mergeCell ref="AR37:AT37"/>
    <mergeCell ref="AJ38:AK38"/>
    <mergeCell ref="AL38:AM38"/>
    <mergeCell ref="AN38:AO38"/>
    <mergeCell ref="AP38:AQ38"/>
    <mergeCell ref="AR38:AT38"/>
    <mergeCell ref="AJ39:AK39"/>
    <mergeCell ref="AL39:AM39"/>
    <mergeCell ref="AN39:AO39"/>
    <mergeCell ref="AP39:AQ39"/>
    <mergeCell ref="AR39:AT39"/>
    <mergeCell ref="AJ40:AK40"/>
    <mergeCell ref="AL40:AM40"/>
    <mergeCell ref="AN40:AO40"/>
    <mergeCell ref="AP40:AQ40"/>
    <mergeCell ref="AR40:AT40"/>
    <mergeCell ref="AJ41:AK41"/>
    <mergeCell ref="AL41:AM41"/>
    <mergeCell ref="AN41:AO41"/>
    <mergeCell ref="AP41:AQ41"/>
    <mergeCell ref="AR41:AT41"/>
    <mergeCell ref="AJ42:AK42"/>
    <mergeCell ref="AL42:AM42"/>
    <mergeCell ref="AN42:AO42"/>
    <mergeCell ref="AP42:AQ42"/>
    <mergeCell ref="AR42:AT42"/>
    <mergeCell ref="AJ43:AK43"/>
    <mergeCell ref="AL43:AM43"/>
    <mergeCell ref="AN43:AO43"/>
    <mergeCell ref="AP43:AQ43"/>
    <mergeCell ref="AR43:AT43"/>
    <mergeCell ref="AJ44:AK44"/>
    <mergeCell ref="AL44:AM44"/>
    <mergeCell ref="AN44:AO44"/>
    <mergeCell ref="AP44:AQ44"/>
    <mergeCell ref="AR44:AT44"/>
    <mergeCell ref="AJ45:AK45"/>
    <mergeCell ref="AL45:AM45"/>
    <mergeCell ref="AN45:AO45"/>
    <mergeCell ref="AP45:AQ45"/>
    <mergeCell ref="AR45:AT45"/>
    <mergeCell ref="AJ46:AK46"/>
    <mergeCell ref="AL46:AM46"/>
    <mergeCell ref="AN46:AO46"/>
    <mergeCell ref="AP46:AQ46"/>
    <mergeCell ref="AR46:AT46"/>
    <mergeCell ref="AJ47:AK47"/>
    <mergeCell ref="AL47:AM47"/>
    <mergeCell ref="AN47:AO47"/>
    <mergeCell ref="AP47:AQ47"/>
    <mergeCell ref="AR47:AT47"/>
    <mergeCell ref="AJ48:AK48"/>
    <mergeCell ref="AL48:AM48"/>
    <mergeCell ref="AN48:AO48"/>
    <mergeCell ref="AP48:AQ48"/>
    <mergeCell ref="AR48:AT48"/>
    <mergeCell ref="AJ49:AK49"/>
    <mergeCell ref="AL49:AM49"/>
    <mergeCell ref="AN49:AO49"/>
    <mergeCell ref="AP49:AQ49"/>
    <mergeCell ref="AR49:AT49"/>
    <mergeCell ref="AJ50:AK50"/>
    <mergeCell ref="AL50:AM50"/>
    <mergeCell ref="AN50:AO50"/>
    <mergeCell ref="AP50:AQ50"/>
    <mergeCell ref="AR50:AT50"/>
    <mergeCell ref="AJ51:AK51"/>
    <mergeCell ref="AL51:AM51"/>
    <mergeCell ref="AN51:AO51"/>
    <mergeCell ref="AP51:AQ51"/>
    <mergeCell ref="AR51:AT51"/>
    <mergeCell ref="AJ52:AK52"/>
    <mergeCell ref="AL52:AM52"/>
    <mergeCell ref="AN52:AO52"/>
    <mergeCell ref="AP52:AQ52"/>
    <mergeCell ref="AR52:AT52"/>
    <mergeCell ref="AH55:AI55"/>
    <mergeCell ref="AJ55:AK55"/>
    <mergeCell ref="AL55:AM55"/>
    <mergeCell ref="AN55:AO55"/>
    <mergeCell ref="AP55:AQ55"/>
    <mergeCell ref="AR55:AT55"/>
    <mergeCell ref="AJ53:AK53"/>
    <mergeCell ref="AL53:AM53"/>
    <mergeCell ref="AN53:AO53"/>
    <mergeCell ref="AP53:AQ53"/>
    <mergeCell ref="AR53:AT53"/>
    <mergeCell ref="AJ54:AK54"/>
    <mergeCell ref="AL54:AM54"/>
    <mergeCell ref="AN54:AO54"/>
    <mergeCell ref="AP54:AQ54"/>
    <mergeCell ref="AR54:AT54"/>
    <mergeCell ref="AJ58:AN58"/>
    <mergeCell ref="AO58:AT58"/>
    <mergeCell ref="AE56:AI57"/>
    <mergeCell ref="AJ56:AN57"/>
    <mergeCell ref="AO56:AT57"/>
    <mergeCell ref="A58:E58"/>
    <mergeCell ref="F58:J58"/>
    <mergeCell ref="K58:O58"/>
    <mergeCell ref="P58:T58"/>
    <mergeCell ref="U58:Y58"/>
    <mergeCell ref="Z58:AD58"/>
    <mergeCell ref="AE58:AI58"/>
    <mergeCell ref="A56:E57"/>
    <mergeCell ref="F56:J57"/>
    <mergeCell ref="K56:O57"/>
    <mergeCell ref="P56:T57"/>
    <mergeCell ref="U56:Y57"/>
    <mergeCell ref="Z56:AD57"/>
  </mergeCells>
  <phoneticPr fontId="3"/>
  <pageMargins left="0.62992125984251968" right="0.27559055118110237" top="0.51181102362204722" bottom="0.39370078740157483" header="0.31496062992125984" footer="0.31496062992125984"/>
  <pageSetup paperSize="9" scale="8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M65"/>
  <sheetViews>
    <sheetView zoomScale="80" zoomScaleNormal="80" workbookViewId="0">
      <selection sqref="A1:AT1"/>
    </sheetView>
  </sheetViews>
  <sheetFormatPr defaultRowHeight="13.2" x14ac:dyDescent="0.2"/>
  <cols>
    <col min="1" max="75" width="2.44140625" style="13" customWidth="1"/>
    <col min="76" max="226" width="9" style="13"/>
    <col min="227" max="262" width="2.44140625" style="13" customWidth="1"/>
    <col min="263" max="482" width="9" style="13"/>
    <col min="483" max="518" width="2.44140625" style="13" customWidth="1"/>
    <col min="519" max="738" width="9" style="13"/>
    <col min="739" max="774" width="2.44140625" style="13" customWidth="1"/>
    <col min="775" max="994" width="9" style="13"/>
    <col min="995" max="1030" width="2.44140625" style="13" customWidth="1"/>
    <col min="1031" max="1250" width="9" style="13"/>
    <col min="1251" max="1286" width="2.44140625" style="13" customWidth="1"/>
    <col min="1287" max="1506" width="9" style="13"/>
    <col min="1507" max="1542" width="2.44140625" style="13" customWidth="1"/>
    <col min="1543" max="1762" width="9" style="13"/>
    <col min="1763" max="1798" width="2.44140625" style="13" customWidth="1"/>
    <col min="1799" max="2018" width="9" style="13"/>
    <col min="2019" max="2054" width="2.44140625" style="13" customWidth="1"/>
    <col min="2055" max="2274" width="9" style="13"/>
    <col min="2275" max="2310" width="2.44140625" style="13" customWidth="1"/>
    <col min="2311" max="2530" width="9" style="13"/>
    <col min="2531" max="2566" width="2.44140625" style="13" customWidth="1"/>
    <col min="2567" max="2786" width="9" style="13"/>
    <col min="2787" max="2822" width="2.44140625" style="13" customWidth="1"/>
    <col min="2823" max="3042" width="9" style="13"/>
    <col min="3043" max="3078" width="2.44140625" style="13" customWidth="1"/>
    <col min="3079" max="3298" width="9" style="13"/>
    <col min="3299" max="3334" width="2.44140625" style="13" customWidth="1"/>
    <col min="3335" max="3554" width="9" style="13"/>
    <col min="3555" max="3590" width="2.44140625" style="13" customWidth="1"/>
    <col min="3591" max="3810" width="9" style="13"/>
    <col min="3811" max="3846" width="2.44140625" style="13" customWidth="1"/>
    <col min="3847" max="4066" width="9" style="13"/>
    <col min="4067" max="4102" width="2.44140625" style="13" customWidth="1"/>
    <col min="4103" max="4322" width="9" style="13"/>
    <col min="4323" max="4358" width="2.44140625" style="13" customWidth="1"/>
    <col min="4359" max="4578" width="9" style="13"/>
    <col min="4579" max="4614" width="2.44140625" style="13" customWidth="1"/>
    <col min="4615" max="4834" width="9" style="13"/>
    <col min="4835" max="4870" width="2.44140625" style="13" customWidth="1"/>
    <col min="4871" max="5090" width="9" style="13"/>
    <col min="5091" max="5126" width="2.44140625" style="13" customWidth="1"/>
    <col min="5127" max="5346" width="9" style="13"/>
    <col min="5347" max="5382" width="2.44140625" style="13" customWidth="1"/>
    <col min="5383" max="5602" width="9" style="13"/>
    <col min="5603" max="5638" width="2.44140625" style="13" customWidth="1"/>
    <col min="5639" max="5858" width="9" style="13"/>
    <col min="5859" max="5894" width="2.44140625" style="13" customWidth="1"/>
    <col min="5895" max="6114" width="9" style="13"/>
    <col min="6115" max="6150" width="2.44140625" style="13" customWidth="1"/>
    <col min="6151" max="6370" width="9" style="13"/>
    <col min="6371" max="6406" width="2.44140625" style="13" customWidth="1"/>
    <col min="6407" max="6626" width="9" style="13"/>
    <col min="6627" max="6662" width="2.44140625" style="13" customWidth="1"/>
    <col min="6663" max="6882" width="9" style="13"/>
    <col min="6883" max="6918" width="2.44140625" style="13" customWidth="1"/>
    <col min="6919" max="7138" width="9" style="13"/>
    <col min="7139" max="7174" width="2.44140625" style="13" customWidth="1"/>
    <col min="7175" max="7394" width="9" style="13"/>
    <col min="7395" max="7430" width="2.44140625" style="13" customWidth="1"/>
    <col min="7431" max="7650" width="9" style="13"/>
    <col min="7651" max="7686" width="2.44140625" style="13" customWidth="1"/>
    <col min="7687" max="7906" width="9" style="13"/>
    <col min="7907" max="7942" width="2.44140625" style="13" customWidth="1"/>
    <col min="7943" max="8162" width="9" style="13"/>
    <col min="8163" max="8198" width="2.44140625" style="13" customWidth="1"/>
    <col min="8199" max="8418" width="9" style="13"/>
    <col min="8419" max="8454" width="2.44140625" style="13" customWidth="1"/>
    <col min="8455" max="8674" width="9" style="13"/>
    <col min="8675" max="8710" width="2.44140625" style="13" customWidth="1"/>
    <col min="8711" max="8930" width="9" style="13"/>
    <col min="8931" max="8966" width="2.44140625" style="13" customWidth="1"/>
    <col min="8967" max="9186" width="9" style="13"/>
    <col min="9187" max="9222" width="2.44140625" style="13" customWidth="1"/>
    <col min="9223" max="9442" width="9" style="13"/>
    <col min="9443" max="9478" width="2.44140625" style="13" customWidth="1"/>
    <col min="9479" max="9698" width="9" style="13"/>
    <col min="9699" max="9734" width="2.44140625" style="13" customWidth="1"/>
    <col min="9735" max="9954" width="9" style="13"/>
    <col min="9955" max="9990" width="2.44140625" style="13" customWidth="1"/>
    <col min="9991" max="10210" width="9" style="13"/>
    <col min="10211" max="10246" width="2.44140625" style="13" customWidth="1"/>
    <col min="10247" max="10466" width="9" style="13"/>
    <col min="10467" max="10502" width="2.44140625" style="13" customWidth="1"/>
    <col min="10503" max="10722" width="9" style="13"/>
    <col min="10723" max="10758" width="2.44140625" style="13" customWidth="1"/>
    <col min="10759" max="10978" width="9" style="13"/>
    <col min="10979" max="11014" width="2.44140625" style="13" customWidth="1"/>
    <col min="11015" max="11234" width="9" style="13"/>
    <col min="11235" max="11270" width="2.44140625" style="13" customWidth="1"/>
    <col min="11271" max="11490" width="9" style="13"/>
    <col min="11491" max="11526" width="2.44140625" style="13" customWidth="1"/>
    <col min="11527" max="11746" width="9" style="13"/>
    <col min="11747" max="11782" width="2.44140625" style="13" customWidth="1"/>
    <col min="11783" max="12002" width="9" style="13"/>
    <col min="12003" max="12038" width="2.44140625" style="13" customWidth="1"/>
    <col min="12039" max="12258" width="9" style="13"/>
    <col min="12259" max="12294" width="2.44140625" style="13" customWidth="1"/>
    <col min="12295" max="12514" width="9" style="13"/>
    <col min="12515" max="12550" width="2.44140625" style="13" customWidth="1"/>
    <col min="12551" max="12770" width="9" style="13"/>
    <col min="12771" max="12806" width="2.44140625" style="13" customWidth="1"/>
    <col min="12807" max="13026" width="9" style="13"/>
    <col min="13027" max="13062" width="2.44140625" style="13" customWidth="1"/>
    <col min="13063" max="13282" width="9" style="13"/>
    <col min="13283" max="13318" width="2.44140625" style="13" customWidth="1"/>
    <col min="13319" max="13538" width="9" style="13"/>
    <col min="13539" max="13574" width="2.44140625" style="13" customWidth="1"/>
    <col min="13575" max="13794" width="9" style="13"/>
    <col min="13795" max="13830" width="2.44140625" style="13" customWidth="1"/>
    <col min="13831" max="14050" width="9" style="13"/>
    <col min="14051" max="14086" width="2.44140625" style="13" customWidth="1"/>
    <col min="14087" max="14306" width="9" style="13"/>
    <col min="14307" max="14342" width="2.44140625" style="13" customWidth="1"/>
    <col min="14343" max="14562" width="9" style="13"/>
    <col min="14563" max="14598" width="2.44140625" style="13" customWidth="1"/>
    <col min="14599" max="14818" width="9" style="13"/>
    <col min="14819" max="14854" width="2.44140625" style="13" customWidth="1"/>
    <col min="14855" max="15074" width="9" style="13"/>
    <col min="15075" max="15110" width="2.44140625" style="13" customWidth="1"/>
    <col min="15111" max="15330" width="9" style="13"/>
    <col min="15331" max="15366" width="2.44140625" style="13" customWidth="1"/>
    <col min="15367" max="15586" width="9" style="13"/>
    <col min="15587" max="15622" width="2.44140625" style="13" customWidth="1"/>
    <col min="15623" max="15842" width="9" style="13"/>
    <col min="15843" max="15878" width="2.44140625" style="13" customWidth="1"/>
    <col min="15879" max="16098" width="9" style="13"/>
    <col min="16099" max="16134" width="2.44140625" style="13" customWidth="1"/>
    <col min="16135" max="16384" width="9" style="13"/>
  </cols>
  <sheetData>
    <row r="1" spans="1:56" ht="30" customHeight="1" x14ac:dyDescent="0.2">
      <c r="A1" s="239" t="s">
        <v>46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  <c r="AN1" s="239"/>
      <c r="AO1" s="239"/>
      <c r="AP1" s="239"/>
      <c r="AQ1" s="239"/>
      <c r="AR1" s="239"/>
      <c r="AS1" s="239"/>
      <c r="AT1" s="239"/>
    </row>
    <row r="2" spans="1:56" ht="30" customHeight="1" x14ac:dyDescent="0.2">
      <c r="A2" s="240"/>
      <c r="B2" s="240"/>
      <c r="C2" s="240"/>
      <c r="D2" s="240"/>
      <c r="E2" s="240"/>
      <c r="F2" s="240"/>
      <c r="G2" s="240"/>
      <c r="H2" s="240"/>
      <c r="I2" s="49"/>
      <c r="J2" s="49"/>
      <c r="K2" s="49"/>
      <c r="L2" s="49"/>
      <c r="M2" s="49"/>
      <c r="N2" s="49"/>
      <c r="O2" s="49"/>
      <c r="P2" s="49"/>
      <c r="Q2" s="2"/>
      <c r="R2" s="2"/>
      <c r="S2" s="2"/>
      <c r="T2" s="2"/>
      <c r="AF2" s="186" t="s">
        <v>45</v>
      </c>
      <c r="AG2" s="186"/>
      <c r="AH2" s="241"/>
      <c r="AI2" s="241"/>
      <c r="AJ2" s="32" t="s">
        <v>37</v>
      </c>
      <c r="AK2" s="242"/>
      <c r="AL2" s="242"/>
      <c r="AM2" s="32" t="s">
        <v>8</v>
      </c>
      <c r="AN2" s="242"/>
      <c r="AO2" s="242"/>
      <c r="AP2" s="32" t="s">
        <v>9</v>
      </c>
      <c r="AQ2" s="30" t="s">
        <v>10</v>
      </c>
      <c r="AR2" s="241" t="s">
        <v>39</v>
      </c>
      <c r="AS2" s="241"/>
      <c r="AT2" s="32" t="s">
        <v>11</v>
      </c>
    </row>
    <row r="3" spans="1:56" ht="30" customHeight="1" x14ac:dyDescent="0.2">
      <c r="A3" s="243" t="s">
        <v>12</v>
      </c>
      <c r="B3" s="243"/>
      <c r="C3" s="243"/>
      <c r="D3" s="243"/>
      <c r="E3" s="244">
        <v>2</v>
      </c>
      <c r="F3" s="244"/>
      <c r="G3" s="2"/>
      <c r="H3" s="245" t="s">
        <v>34</v>
      </c>
      <c r="I3" s="245"/>
      <c r="J3" s="245"/>
      <c r="K3" s="245"/>
      <c r="L3" s="245"/>
      <c r="M3" s="245"/>
      <c r="N3" s="245"/>
      <c r="O3" s="245"/>
      <c r="P3" s="245"/>
      <c r="Q3" s="2"/>
      <c r="R3" s="2"/>
      <c r="S3" s="2"/>
      <c r="T3" s="2"/>
      <c r="U3" s="2"/>
      <c r="V3" s="2"/>
      <c r="W3" s="2"/>
      <c r="X3" s="6"/>
      <c r="Y3" s="6"/>
      <c r="Z3" s="6"/>
      <c r="AA3" s="33"/>
      <c r="AB3" s="7"/>
      <c r="AC3" s="6"/>
      <c r="AD3" s="6"/>
      <c r="AI3" s="33"/>
      <c r="AN3" s="186" t="s">
        <v>13</v>
      </c>
      <c r="AO3" s="186"/>
      <c r="AP3" s="186"/>
      <c r="AQ3" s="246"/>
      <c r="AR3" s="246"/>
      <c r="AS3" s="246"/>
    </row>
    <row r="4" spans="1:56" ht="15.9" customHeight="1" thickBo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8"/>
      <c r="AD4" s="6"/>
      <c r="AE4" s="6"/>
      <c r="AF4" s="6"/>
      <c r="AG4" s="6"/>
      <c r="AH4" s="6"/>
      <c r="AI4" s="6"/>
    </row>
    <row r="5" spans="1:56" ht="24.9" customHeight="1" x14ac:dyDescent="0.2">
      <c r="A5" s="214" t="s">
        <v>30</v>
      </c>
      <c r="B5" s="215"/>
      <c r="C5" s="215"/>
      <c r="D5" s="215"/>
      <c r="E5" s="215"/>
      <c r="F5" s="215"/>
      <c r="G5" s="216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8"/>
      <c r="AP5" s="219" t="s">
        <v>14</v>
      </c>
      <c r="AQ5" s="220"/>
      <c r="AR5" s="220"/>
      <c r="AS5" s="220"/>
      <c r="AT5" s="221"/>
    </row>
    <row r="6" spans="1:56" ht="24.9" customHeight="1" x14ac:dyDescent="0.2">
      <c r="A6" s="225" t="s">
        <v>31</v>
      </c>
      <c r="B6" s="226"/>
      <c r="C6" s="226"/>
      <c r="D6" s="226"/>
      <c r="E6" s="226"/>
      <c r="F6" s="226"/>
      <c r="G6" s="227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8"/>
      <c r="AC6" s="228"/>
      <c r="AD6" s="228"/>
      <c r="AE6" s="228"/>
      <c r="AF6" s="228"/>
      <c r="AG6" s="228"/>
      <c r="AH6" s="228"/>
      <c r="AI6" s="228"/>
      <c r="AJ6" s="228"/>
      <c r="AK6" s="228"/>
      <c r="AL6" s="228"/>
      <c r="AM6" s="228"/>
      <c r="AN6" s="228"/>
      <c r="AO6" s="229"/>
      <c r="AP6" s="222"/>
      <c r="AQ6" s="223"/>
      <c r="AR6" s="223"/>
      <c r="AS6" s="223"/>
      <c r="AT6" s="224"/>
    </row>
    <row r="7" spans="1:56" ht="24.9" customHeight="1" x14ac:dyDescent="0.2">
      <c r="A7" s="225" t="s">
        <v>28</v>
      </c>
      <c r="B7" s="226"/>
      <c r="C7" s="226"/>
      <c r="D7" s="226"/>
      <c r="E7" s="226"/>
      <c r="F7" s="226"/>
      <c r="G7" s="230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1"/>
      <c r="AH7" s="232"/>
      <c r="AI7" s="233" t="s">
        <v>26</v>
      </c>
      <c r="AJ7" s="234"/>
      <c r="AK7" s="234"/>
      <c r="AL7" s="234"/>
      <c r="AM7" s="235"/>
      <c r="AN7" s="236"/>
      <c r="AO7" s="237"/>
      <c r="AP7" s="237"/>
      <c r="AQ7" s="237"/>
      <c r="AR7" s="237"/>
      <c r="AS7" s="237"/>
      <c r="AT7" s="238"/>
    </row>
    <row r="8" spans="1:56" ht="15" customHeight="1" x14ac:dyDescent="0.2">
      <c r="A8" s="11" t="s">
        <v>27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39"/>
      <c r="Q8" s="39"/>
      <c r="R8" s="39"/>
      <c r="S8" s="39"/>
      <c r="T8" s="39"/>
      <c r="U8" s="39"/>
      <c r="V8" s="2"/>
      <c r="W8" s="2"/>
      <c r="X8" s="2"/>
      <c r="Y8" s="2"/>
      <c r="Z8" s="2"/>
      <c r="AA8" s="34"/>
      <c r="AB8" s="34"/>
      <c r="AC8" s="34"/>
      <c r="AD8" s="16"/>
      <c r="AE8" s="16"/>
      <c r="AF8" s="16"/>
      <c r="AH8" s="54"/>
      <c r="AI8" s="55"/>
      <c r="AJ8" s="194" t="s">
        <v>25</v>
      </c>
      <c r="AK8" s="195"/>
      <c r="AL8" s="195"/>
      <c r="AM8" s="195"/>
      <c r="AN8" s="195"/>
      <c r="AO8" s="195"/>
      <c r="AP8" s="195"/>
      <c r="AQ8" s="195"/>
      <c r="AR8" s="195"/>
      <c r="AS8" s="195"/>
      <c r="AT8" s="196"/>
    </row>
    <row r="9" spans="1:56" ht="15" customHeight="1" x14ac:dyDescent="0.2">
      <c r="A9" s="11"/>
      <c r="B9" s="2"/>
      <c r="C9" s="2"/>
      <c r="D9" s="2"/>
      <c r="E9" s="2"/>
      <c r="F9" s="2"/>
      <c r="G9" s="2"/>
      <c r="H9" s="2"/>
      <c r="I9" s="2"/>
      <c r="J9" s="2"/>
      <c r="K9" s="2"/>
      <c r="L9" s="53"/>
      <c r="M9" s="53"/>
      <c r="N9" s="53"/>
      <c r="O9" s="53"/>
      <c r="P9" s="29"/>
      <c r="Q9" s="29"/>
      <c r="R9" s="29"/>
      <c r="S9" s="29"/>
      <c r="T9" s="29"/>
      <c r="U9" s="29"/>
      <c r="V9" s="2"/>
      <c r="W9" s="2"/>
      <c r="X9" s="2"/>
      <c r="Y9" s="2"/>
      <c r="Z9" s="2"/>
      <c r="AA9" s="34"/>
      <c r="AB9" s="34"/>
      <c r="AC9" s="34"/>
      <c r="AD9" s="34"/>
      <c r="AE9" s="34"/>
      <c r="AF9" s="34"/>
      <c r="AJ9" s="197" t="s">
        <v>35</v>
      </c>
      <c r="AK9" s="198"/>
      <c r="AL9" s="197" t="s">
        <v>4</v>
      </c>
      <c r="AM9" s="198"/>
      <c r="AN9" s="197" t="s">
        <v>16</v>
      </c>
      <c r="AO9" s="198"/>
      <c r="AP9" s="197" t="s">
        <v>5</v>
      </c>
      <c r="AQ9" s="198"/>
      <c r="AR9" s="197" t="s">
        <v>17</v>
      </c>
      <c r="AS9" s="201"/>
      <c r="AT9" s="202"/>
      <c r="BB9" s="29"/>
      <c r="BC9" s="29"/>
      <c r="BD9" s="29"/>
    </row>
    <row r="10" spans="1:56" ht="15" customHeight="1" x14ac:dyDescent="0.2">
      <c r="A10" s="11"/>
      <c r="B10" s="2"/>
      <c r="C10" s="2"/>
      <c r="D10" s="2"/>
      <c r="E10" s="2"/>
      <c r="F10" s="2"/>
      <c r="G10" s="2"/>
      <c r="H10" s="2"/>
      <c r="I10" s="2"/>
      <c r="J10" s="2"/>
      <c r="K10" s="2"/>
      <c r="L10" s="53"/>
      <c r="M10" s="53"/>
      <c r="N10" s="53"/>
      <c r="O10" s="53"/>
      <c r="P10" s="29"/>
      <c r="Q10" s="29"/>
      <c r="R10" s="29"/>
      <c r="S10" s="29"/>
      <c r="T10" s="29"/>
      <c r="U10" s="29"/>
      <c r="V10" s="2"/>
      <c r="W10" s="2"/>
      <c r="X10" s="2"/>
      <c r="Y10" s="2"/>
      <c r="Z10" s="2"/>
      <c r="AA10" s="34"/>
      <c r="AB10" s="34"/>
      <c r="AC10" s="34"/>
      <c r="AD10" s="34"/>
      <c r="AE10" s="34"/>
      <c r="AF10" s="34"/>
      <c r="AJ10" s="199"/>
      <c r="AK10" s="200"/>
      <c r="AL10" s="199"/>
      <c r="AM10" s="200"/>
      <c r="AN10" s="199"/>
      <c r="AO10" s="200"/>
      <c r="AP10" s="199"/>
      <c r="AQ10" s="200"/>
      <c r="AR10" s="199"/>
      <c r="AS10" s="203"/>
      <c r="AT10" s="204"/>
      <c r="BB10" s="29"/>
      <c r="BC10" s="29"/>
      <c r="BD10" s="29"/>
    </row>
    <row r="11" spans="1:56" ht="15" customHeight="1" x14ac:dyDescent="0.2">
      <c r="A11" s="11" t="s">
        <v>32</v>
      </c>
      <c r="B11" s="2"/>
      <c r="C11" s="2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6"/>
      <c r="Q11" s="41"/>
      <c r="R11" s="41"/>
      <c r="S11" s="41"/>
      <c r="T11" s="41"/>
      <c r="U11" s="41"/>
      <c r="V11" s="41"/>
      <c r="W11" s="41"/>
      <c r="X11" s="2"/>
      <c r="Y11" s="2"/>
      <c r="Z11" s="2"/>
      <c r="AA11" s="34"/>
      <c r="AB11" s="34"/>
      <c r="AC11" s="34"/>
      <c r="AD11" s="34"/>
      <c r="AE11" s="34"/>
      <c r="AF11" s="34"/>
      <c r="AJ11" s="205">
        <v>1</v>
      </c>
      <c r="AK11" s="206"/>
      <c r="AL11" s="207" t="s">
        <v>40</v>
      </c>
      <c r="AM11" s="208"/>
      <c r="AN11" s="207">
        <v>30</v>
      </c>
      <c r="AO11" s="208"/>
      <c r="AP11" s="207">
        <v>26</v>
      </c>
      <c r="AQ11" s="208"/>
      <c r="AR11" s="211">
        <v>0.92</v>
      </c>
      <c r="AS11" s="212"/>
      <c r="AT11" s="213"/>
      <c r="BB11" s="29"/>
      <c r="BC11" s="29"/>
      <c r="BD11" s="29"/>
    </row>
    <row r="12" spans="1:56" ht="15" customHeight="1" x14ac:dyDescent="0.2">
      <c r="A12" s="11"/>
      <c r="B12" s="2"/>
      <c r="C12" s="2"/>
      <c r="D12" s="41"/>
      <c r="E12" s="41"/>
      <c r="F12" s="41"/>
      <c r="G12" s="42"/>
      <c r="H12" s="41"/>
      <c r="I12" s="41"/>
      <c r="J12" s="41"/>
      <c r="K12" s="41"/>
      <c r="L12" s="42"/>
      <c r="M12" s="42"/>
      <c r="N12" s="41"/>
      <c r="O12" s="41"/>
      <c r="P12" s="41"/>
      <c r="Q12" s="47"/>
      <c r="R12" s="41"/>
      <c r="S12" s="41"/>
      <c r="T12" s="42"/>
      <c r="U12" s="41"/>
      <c r="V12" s="42"/>
      <c r="W12" s="41"/>
      <c r="X12" s="2"/>
      <c r="Y12" s="2"/>
      <c r="Z12" s="5"/>
      <c r="AA12" s="17"/>
      <c r="AB12" s="2"/>
      <c r="AC12" s="2"/>
      <c r="AD12" s="2"/>
      <c r="AE12" s="34"/>
      <c r="AF12" s="2"/>
      <c r="AJ12" s="177">
        <v>2</v>
      </c>
      <c r="AK12" s="178"/>
      <c r="AL12" s="179" t="s">
        <v>40</v>
      </c>
      <c r="AM12" s="180"/>
      <c r="AN12" s="167">
        <v>22</v>
      </c>
      <c r="AO12" s="168"/>
      <c r="AP12" s="167">
        <v>24</v>
      </c>
      <c r="AQ12" s="168"/>
      <c r="AR12" s="169">
        <v>0.48</v>
      </c>
      <c r="AS12" s="170"/>
      <c r="AT12" s="171"/>
    </row>
    <row r="13" spans="1:56" ht="15" customHeight="1" x14ac:dyDescent="0.2">
      <c r="A13" s="11"/>
      <c r="B13" s="2"/>
      <c r="C13" s="2"/>
      <c r="D13" s="41"/>
      <c r="E13" s="41"/>
      <c r="F13" s="41"/>
      <c r="G13" s="41"/>
      <c r="H13" s="41"/>
      <c r="I13" s="41"/>
      <c r="J13" s="41"/>
      <c r="K13" s="41"/>
      <c r="L13" s="192">
        <v>20</v>
      </c>
      <c r="M13" s="192"/>
      <c r="N13" s="192"/>
      <c r="O13" s="192"/>
      <c r="P13" s="41"/>
      <c r="Q13" s="41"/>
      <c r="R13" s="41"/>
      <c r="S13" s="41"/>
      <c r="T13" s="41"/>
      <c r="U13" s="41"/>
      <c r="V13" s="41"/>
      <c r="W13" s="41"/>
      <c r="X13" s="2"/>
      <c r="Y13" s="2"/>
      <c r="Z13" s="2"/>
      <c r="AA13" s="34"/>
      <c r="AB13" s="34"/>
      <c r="AC13" s="34"/>
      <c r="AD13" s="34"/>
      <c r="AE13" s="34"/>
      <c r="AF13" s="34"/>
      <c r="AJ13" s="177">
        <v>3</v>
      </c>
      <c r="AK13" s="178"/>
      <c r="AL13" s="179" t="s">
        <v>40</v>
      </c>
      <c r="AM13" s="180"/>
      <c r="AN13" s="167">
        <v>30</v>
      </c>
      <c r="AO13" s="168"/>
      <c r="AP13" s="181">
        <v>26</v>
      </c>
      <c r="AQ13" s="182"/>
      <c r="AR13" s="169">
        <v>0.92</v>
      </c>
      <c r="AS13" s="170"/>
      <c r="AT13" s="171"/>
    </row>
    <row r="14" spans="1:56" ht="15" customHeight="1" x14ac:dyDescent="0.2">
      <c r="A14" s="11"/>
      <c r="B14" s="2"/>
      <c r="C14" s="5"/>
      <c r="D14" s="40"/>
      <c r="E14" s="40"/>
      <c r="F14" s="41"/>
      <c r="G14" s="45"/>
      <c r="H14" s="40"/>
      <c r="I14" s="41"/>
      <c r="J14" s="42"/>
      <c r="K14" s="42"/>
      <c r="L14" s="192"/>
      <c r="M14" s="192"/>
      <c r="N14" s="192"/>
      <c r="O14" s="192"/>
      <c r="P14" s="41"/>
      <c r="Q14" s="41"/>
      <c r="R14" s="41"/>
      <c r="S14" s="41"/>
      <c r="T14" s="41"/>
      <c r="U14" s="41"/>
      <c r="V14" s="41"/>
      <c r="W14" s="41"/>
      <c r="X14" s="2"/>
      <c r="Y14" s="2"/>
      <c r="Z14" s="2"/>
      <c r="AA14" s="17"/>
      <c r="AB14" s="17"/>
      <c r="AC14" s="17"/>
      <c r="AD14" s="17"/>
      <c r="AE14" s="17"/>
      <c r="AF14" s="17"/>
      <c r="AJ14" s="177">
        <v>4</v>
      </c>
      <c r="AK14" s="178"/>
      <c r="AL14" s="179" t="s">
        <v>40</v>
      </c>
      <c r="AM14" s="180"/>
      <c r="AN14" s="167">
        <v>32</v>
      </c>
      <c r="AO14" s="168"/>
      <c r="AP14" s="167">
        <v>26</v>
      </c>
      <c r="AQ14" s="168"/>
      <c r="AR14" s="169">
        <v>1.03</v>
      </c>
      <c r="AS14" s="170"/>
      <c r="AT14" s="171"/>
    </row>
    <row r="15" spans="1:56" ht="15" customHeight="1" x14ac:dyDescent="0.2">
      <c r="A15" s="11"/>
      <c r="B15" s="2"/>
      <c r="C15" s="5"/>
      <c r="D15" s="51"/>
      <c r="E15" s="51"/>
      <c r="F15" s="48"/>
      <c r="G15" s="52"/>
      <c r="H15" s="52"/>
      <c r="I15" s="50"/>
      <c r="J15" s="50"/>
      <c r="K15" s="50"/>
      <c r="L15" s="51"/>
      <c r="M15" s="51"/>
      <c r="N15" s="48"/>
      <c r="O15" s="51"/>
      <c r="P15" s="50"/>
      <c r="Q15" s="48"/>
      <c r="R15" s="52"/>
      <c r="S15" s="52"/>
      <c r="T15" s="52"/>
      <c r="U15" s="52"/>
      <c r="V15" s="52"/>
      <c r="W15" s="52"/>
      <c r="X15" s="5"/>
      <c r="Y15" s="2"/>
      <c r="Z15" s="2"/>
      <c r="AA15" s="17"/>
      <c r="AB15" s="17"/>
      <c r="AC15" s="17"/>
      <c r="AD15" s="17"/>
      <c r="AE15" s="17"/>
      <c r="AF15" s="17"/>
      <c r="AJ15" s="177">
        <v>5</v>
      </c>
      <c r="AK15" s="178"/>
      <c r="AL15" s="179" t="s">
        <v>40</v>
      </c>
      <c r="AM15" s="180"/>
      <c r="AN15" s="167">
        <v>28</v>
      </c>
      <c r="AO15" s="168"/>
      <c r="AP15" s="167">
        <v>25</v>
      </c>
      <c r="AQ15" s="168"/>
      <c r="AR15" s="169">
        <v>0.78</v>
      </c>
      <c r="AS15" s="170"/>
      <c r="AT15" s="171"/>
    </row>
    <row r="16" spans="1:56" ht="15" customHeight="1" x14ac:dyDescent="0.2">
      <c r="A16" s="11"/>
      <c r="B16" s="2"/>
      <c r="C16" s="2"/>
      <c r="D16" s="56">
        <v>1</v>
      </c>
      <c r="E16" s="57">
        <v>2</v>
      </c>
      <c r="F16" s="58"/>
      <c r="G16" s="57"/>
      <c r="H16" s="57">
        <v>9</v>
      </c>
      <c r="I16" s="57"/>
      <c r="J16" s="57"/>
      <c r="K16" s="57"/>
      <c r="L16" s="93">
        <v>10</v>
      </c>
      <c r="M16" s="60"/>
      <c r="N16" s="61"/>
      <c r="O16" s="57"/>
      <c r="P16" s="59"/>
      <c r="Q16" s="57" t="s">
        <v>41</v>
      </c>
      <c r="R16" s="57"/>
      <c r="S16" s="93">
        <v>16</v>
      </c>
      <c r="T16" s="57"/>
      <c r="U16" s="57"/>
      <c r="V16" s="57"/>
      <c r="W16" s="62"/>
      <c r="X16" s="5"/>
      <c r="Y16" s="2"/>
      <c r="Z16" s="34"/>
      <c r="AA16" s="5"/>
      <c r="AB16" s="5"/>
      <c r="AC16" s="5"/>
      <c r="AD16" s="2"/>
      <c r="AE16" s="34"/>
      <c r="AF16" s="2"/>
      <c r="AJ16" s="177">
        <v>6</v>
      </c>
      <c r="AK16" s="178"/>
      <c r="AL16" s="179" t="s">
        <v>40</v>
      </c>
      <c r="AM16" s="180"/>
      <c r="AN16" s="167">
        <v>22</v>
      </c>
      <c r="AO16" s="168"/>
      <c r="AP16" s="167">
        <v>24</v>
      </c>
      <c r="AQ16" s="168"/>
      <c r="AR16" s="169">
        <v>0.48</v>
      </c>
      <c r="AS16" s="170"/>
      <c r="AT16" s="171"/>
    </row>
    <row r="17" spans="1:91" ht="15" customHeight="1" x14ac:dyDescent="0.2">
      <c r="A17" s="36"/>
      <c r="B17" s="29"/>
      <c r="C17" s="29"/>
      <c r="D17" s="63"/>
      <c r="E17" s="64"/>
      <c r="F17" s="64"/>
      <c r="G17" s="64"/>
      <c r="H17" s="65"/>
      <c r="I17" s="65"/>
      <c r="J17" s="64"/>
      <c r="K17" s="64"/>
      <c r="L17" s="64"/>
      <c r="M17" s="66"/>
      <c r="N17" s="63"/>
      <c r="O17" s="64"/>
      <c r="P17" s="64"/>
      <c r="Q17" s="64"/>
      <c r="R17" s="64"/>
      <c r="S17" s="64"/>
      <c r="T17" s="64"/>
      <c r="U17" s="64"/>
      <c r="V17" s="79">
        <v>20</v>
      </c>
      <c r="W17" s="67"/>
      <c r="X17" s="2"/>
      <c r="Y17" s="2"/>
      <c r="Z17" s="34"/>
      <c r="AA17" s="5"/>
      <c r="AB17" s="5"/>
      <c r="AC17" s="5"/>
      <c r="AD17" s="5"/>
      <c r="AE17" s="5"/>
      <c r="AF17" s="5"/>
      <c r="AJ17" s="177">
        <v>7</v>
      </c>
      <c r="AK17" s="178"/>
      <c r="AL17" s="179" t="s">
        <v>40</v>
      </c>
      <c r="AM17" s="180"/>
      <c r="AN17" s="167">
        <v>24</v>
      </c>
      <c r="AO17" s="168"/>
      <c r="AP17" s="167">
        <v>25</v>
      </c>
      <c r="AQ17" s="168"/>
      <c r="AR17" s="169">
        <v>0.59</v>
      </c>
      <c r="AS17" s="170"/>
      <c r="AT17" s="171"/>
    </row>
    <row r="18" spans="1:91" ht="15" customHeight="1" x14ac:dyDescent="0.2">
      <c r="A18" s="36"/>
      <c r="B18" s="29"/>
      <c r="C18" s="29"/>
      <c r="D18" s="63"/>
      <c r="E18" s="64"/>
      <c r="F18" s="64"/>
      <c r="G18" s="64"/>
      <c r="H18" s="68"/>
      <c r="I18" s="64"/>
      <c r="J18" s="64"/>
      <c r="K18" s="64"/>
      <c r="L18" s="64"/>
      <c r="M18" s="66"/>
      <c r="N18" s="63"/>
      <c r="O18" s="64"/>
      <c r="P18" s="64"/>
      <c r="Q18" s="64"/>
      <c r="R18" s="64"/>
      <c r="S18" s="64"/>
      <c r="T18" s="64"/>
      <c r="U18" s="64"/>
      <c r="V18" s="64"/>
      <c r="W18" s="67"/>
      <c r="X18" s="2"/>
      <c r="Y18" s="2"/>
      <c r="Z18" s="18"/>
      <c r="AA18" s="5"/>
      <c r="AB18" s="5"/>
      <c r="AC18" s="5"/>
      <c r="AD18" s="5"/>
      <c r="AE18" s="5"/>
      <c r="AF18" s="5"/>
      <c r="AJ18" s="177">
        <v>8</v>
      </c>
      <c r="AK18" s="178"/>
      <c r="AL18" s="179" t="s">
        <v>40</v>
      </c>
      <c r="AM18" s="180"/>
      <c r="AN18" s="167">
        <v>24</v>
      </c>
      <c r="AO18" s="168"/>
      <c r="AP18" s="167">
        <v>25</v>
      </c>
      <c r="AQ18" s="168"/>
      <c r="AR18" s="169">
        <v>0.59</v>
      </c>
      <c r="AS18" s="170"/>
      <c r="AT18" s="171"/>
    </row>
    <row r="19" spans="1:91" ht="15" customHeight="1" x14ac:dyDescent="0.2">
      <c r="A19" s="191">
        <v>10</v>
      </c>
      <c r="B19" s="192"/>
      <c r="C19" s="247"/>
      <c r="D19" s="63">
        <v>3</v>
      </c>
      <c r="E19" s="64"/>
      <c r="F19" s="69"/>
      <c r="G19" s="64"/>
      <c r="H19" s="64"/>
      <c r="I19" s="64"/>
      <c r="J19" s="64"/>
      <c r="K19" s="64"/>
      <c r="L19" s="64"/>
      <c r="M19" s="66"/>
      <c r="N19" s="70"/>
      <c r="O19" s="64"/>
      <c r="P19" s="64"/>
      <c r="Q19" s="64"/>
      <c r="R19" s="71"/>
      <c r="S19" s="64"/>
      <c r="T19" s="64"/>
      <c r="U19" s="64"/>
      <c r="V19" s="64"/>
      <c r="W19" s="67"/>
      <c r="X19" s="2"/>
      <c r="Y19" s="15"/>
      <c r="Z19" s="2"/>
      <c r="AA19" s="5"/>
      <c r="AB19" s="2"/>
      <c r="AC19" s="5"/>
      <c r="AD19" s="15"/>
      <c r="AE19" s="5"/>
      <c r="AF19" s="5"/>
      <c r="AJ19" s="177">
        <v>9</v>
      </c>
      <c r="AK19" s="178"/>
      <c r="AL19" s="179" t="s">
        <v>40</v>
      </c>
      <c r="AM19" s="180"/>
      <c r="AN19" s="167">
        <v>22</v>
      </c>
      <c r="AO19" s="168"/>
      <c r="AP19" s="167">
        <v>24</v>
      </c>
      <c r="AQ19" s="168"/>
      <c r="AR19" s="169">
        <v>0.48</v>
      </c>
      <c r="AS19" s="170"/>
      <c r="AT19" s="171"/>
    </row>
    <row r="20" spans="1:91" ht="15" customHeight="1" x14ac:dyDescent="0.2">
      <c r="A20" s="191"/>
      <c r="B20" s="192"/>
      <c r="C20" s="247"/>
      <c r="D20" s="72"/>
      <c r="E20" s="73"/>
      <c r="F20" s="74">
        <v>7</v>
      </c>
      <c r="G20" s="71"/>
      <c r="H20" s="73"/>
      <c r="I20" s="73"/>
      <c r="J20" s="73"/>
      <c r="K20" s="73"/>
      <c r="L20" s="73"/>
      <c r="M20" s="75"/>
      <c r="N20" s="76"/>
      <c r="O20" s="77"/>
      <c r="P20" s="77"/>
      <c r="Q20" s="77"/>
      <c r="R20" s="77"/>
      <c r="S20" s="77"/>
      <c r="T20" s="95">
        <v>17</v>
      </c>
      <c r="U20" s="77"/>
      <c r="V20" s="77"/>
      <c r="W20" s="78"/>
      <c r="X20" s="2"/>
      <c r="Y20" s="15"/>
      <c r="Z20" s="2"/>
      <c r="AA20" s="2"/>
      <c r="AB20" s="5"/>
      <c r="AC20" s="5"/>
      <c r="AD20" s="15"/>
      <c r="AE20" s="2"/>
      <c r="AF20" s="5"/>
      <c r="AJ20" s="177">
        <v>10</v>
      </c>
      <c r="AK20" s="178"/>
      <c r="AL20" s="179" t="s">
        <v>40</v>
      </c>
      <c r="AM20" s="180"/>
      <c r="AN20" s="167">
        <v>20</v>
      </c>
      <c r="AO20" s="168"/>
      <c r="AP20" s="167">
        <v>24</v>
      </c>
      <c r="AQ20" s="168"/>
      <c r="AR20" s="169">
        <v>0.38</v>
      </c>
      <c r="AS20" s="170"/>
      <c r="AT20" s="171"/>
    </row>
    <row r="21" spans="1:91" ht="15" customHeight="1" x14ac:dyDescent="0.2">
      <c r="A21" s="191"/>
      <c r="B21" s="192"/>
      <c r="C21" s="247"/>
      <c r="D21" s="56"/>
      <c r="E21" s="57"/>
      <c r="F21" s="57"/>
      <c r="G21" s="58"/>
      <c r="H21" s="58"/>
      <c r="I21" s="58"/>
      <c r="J21" s="57"/>
      <c r="K21" s="57"/>
      <c r="L21" s="58"/>
      <c r="M21" s="94">
        <v>11</v>
      </c>
      <c r="N21" s="61"/>
      <c r="O21" s="93">
        <v>14</v>
      </c>
      <c r="P21" s="58"/>
      <c r="Q21" s="58"/>
      <c r="R21" s="93">
        <v>15</v>
      </c>
      <c r="S21" s="57"/>
      <c r="T21" s="57"/>
      <c r="U21" s="59"/>
      <c r="V21" s="57"/>
      <c r="W21" s="62"/>
      <c r="X21" s="2"/>
      <c r="Y21" s="186" t="s">
        <v>29</v>
      </c>
      <c r="Z21" s="186"/>
      <c r="AA21" s="186"/>
      <c r="AB21" s="186"/>
      <c r="AC21" s="189">
        <f>ROUNDDOWN(L13*A19,0)</f>
        <v>200</v>
      </c>
      <c r="AD21" s="189"/>
      <c r="AE21" s="189"/>
      <c r="AF21" s="189"/>
      <c r="AJ21" s="177">
        <v>11</v>
      </c>
      <c r="AK21" s="178"/>
      <c r="AL21" s="179" t="s">
        <v>40</v>
      </c>
      <c r="AM21" s="180"/>
      <c r="AN21" s="167">
        <v>38</v>
      </c>
      <c r="AO21" s="168"/>
      <c r="AP21" s="181">
        <v>26</v>
      </c>
      <c r="AQ21" s="182"/>
      <c r="AR21" s="169">
        <v>1.39</v>
      </c>
      <c r="AS21" s="170"/>
      <c r="AT21" s="171"/>
    </row>
    <row r="22" spans="1:91" ht="15" customHeight="1" x14ac:dyDescent="0.2">
      <c r="A22" s="191"/>
      <c r="B22" s="192"/>
      <c r="C22" s="247"/>
      <c r="D22" s="82"/>
      <c r="E22" s="79"/>
      <c r="F22" s="83"/>
      <c r="G22" s="79"/>
      <c r="H22" s="79"/>
      <c r="I22" s="79"/>
      <c r="J22" s="80"/>
      <c r="K22" s="79"/>
      <c r="L22" s="80"/>
      <c r="M22" s="84"/>
      <c r="N22" s="82"/>
      <c r="O22" s="80"/>
      <c r="P22" s="79"/>
      <c r="Q22" s="79"/>
      <c r="R22" s="79"/>
      <c r="S22" s="79"/>
      <c r="T22" s="79"/>
      <c r="U22" s="79"/>
      <c r="V22" s="79"/>
      <c r="W22" s="84">
        <v>19</v>
      </c>
      <c r="X22" s="2"/>
      <c r="Y22" s="186"/>
      <c r="Z22" s="186"/>
      <c r="AA22" s="186"/>
      <c r="AB22" s="186"/>
      <c r="AC22" s="190"/>
      <c r="AD22" s="190"/>
      <c r="AE22" s="190"/>
      <c r="AF22" s="190"/>
      <c r="AJ22" s="177">
        <v>12</v>
      </c>
      <c r="AK22" s="178"/>
      <c r="AL22" s="179" t="s">
        <v>40</v>
      </c>
      <c r="AM22" s="180"/>
      <c r="AN22" s="167">
        <v>32</v>
      </c>
      <c r="AO22" s="168"/>
      <c r="AP22" s="181">
        <v>28</v>
      </c>
      <c r="AQ22" s="182"/>
      <c r="AR22" s="169">
        <v>1.1200000000000001</v>
      </c>
      <c r="AS22" s="170"/>
      <c r="AT22" s="171"/>
    </row>
    <row r="23" spans="1:91" ht="15" customHeight="1" x14ac:dyDescent="0.2">
      <c r="A23" s="11"/>
      <c r="B23" s="2"/>
      <c r="C23" s="2"/>
      <c r="D23" s="82"/>
      <c r="E23" s="79"/>
      <c r="F23" s="79">
        <v>6</v>
      </c>
      <c r="G23" s="85"/>
      <c r="H23" s="79"/>
      <c r="I23" s="79"/>
      <c r="J23" s="79"/>
      <c r="K23" s="79"/>
      <c r="L23" s="79"/>
      <c r="M23" s="86"/>
      <c r="N23" s="87"/>
      <c r="O23" s="80"/>
      <c r="P23" s="79"/>
      <c r="Q23" s="79"/>
      <c r="R23" s="79"/>
      <c r="S23" s="79"/>
      <c r="T23" s="79"/>
      <c r="U23" s="79"/>
      <c r="V23" s="79"/>
      <c r="W23" s="84"/>
      <c r="X23" s="2"/>
      <c r="Y23" s="15"/>
      <c r="Z23" s="15"/>
      <c r="AA23" s="15"/>
      <c r="AB23" s="15"/>
      <c r="AC23" s="40"/>
      <c r="AD23" s="40"/>
      <c r="AE23" s="40"/>
      <c r="AF23" s="41"/>
      <c r="AJ23" s="177">
        <v>13</v>
      </c>
      <c r="AK23" s="178"/>
      <c r="AL23" s="179" t="s">
        <v>40</v>
      </c>
      <c r="AM23" s="180"/>
      <c r="AN23" s="167">
        <v>28</v>
      </c>
      <c r="AO23" s="168"/>
      <c r="AP23" s="167">
        <v>25</v>
      </c>
      <c r="AQ23" s="168"/>
      <c r="AR23" s="169">
        <v>0.78</v>
      </c>
      <c r="AS23" s="170"/>
      <c r="AT23" s="171"/>
    </row>
    <row r="24" spans="1:91" ht="15" customHeight="1" x14ac:dyDescent="0.2">
      <c r="A24" s="11"/>
      <c r="B24" s="2"/>
      <c r="C24" s="2"/>
      <c r="D24" s="82"/>
      <c r="E24" s="79"/>
      <c r="F24" s="79"/>
      <c r="G24" s="79"/>
      <c r="H24" s="79"/>
      <c r="I24" s="85"/>
      <c r="J24" s="85"/>
      <c r="K24" s="79"/>
      <c r="L24" s="79"/>
      <c r="M24" s="84">
        <v>12</v>
      </c>
      <c r="N24" s="87"/>
      <c r="O24" s="79">
        <v>13</v>
      </c>
      <c r="P24" s="79"/>
      <c r="Q24" s="79"/>
      <c r="R24" s="79"/>
      <c r="S24" s="79"/>
      <c r="T24" s="79"/>
      <c r="U24" s="79"/>
      <c r="V24" s="85"/>
      <c r="W24" s="84">
        <v>18</v>
      </c>
      <c r="X24" s="2"/>
      <c r="Y24" s="15"/>
      <c r="Z24" s="15"/>
      <c r="AA24" s="15"/>
      <c r="AB24" s="15"/>
      <c r="AC24" s="42"/>
      <c r="AD24" s="40"/>
      <c r="AE24" s="40"/>
      <c r="AF24" s="40"/>
      <c r="AJ24" s="177">
        <v>14</v>
      </c>
      <c r="AK24" s="178"/>
      <c r="AL24" s="179" t="s">
        <v>40</v>
      </c>
      <c r="AM24" s="180"/>
      <c r="AN24" s="167">
        <v>24</v>
      </c>
      <c r="AO24" s="168"/>
      <c r="AP24" s="167">
        <v>25</v>
      </c>
      <c r="AQ24" s="168"/>
      <c r="AR24" s="169">
        <v>0.59</v>
      </c>
      <c r="AS24" s="170"/>
      <c r="AT24" s="171"/>
    </row>
    <row r="25" spans="1:91" ht="15" customHeight="1" x14ac:dyDescent="0.2">
      <c r="A25" s="11"/>
      <c r="B25" s="2"/>
      <c r="C25" s="2"/>
      <c r="D25" s="88">
        <v>4</v>
      </c>
      <c r="E25" s="81" t="s">
        <v>41</v>
      </c>
      <c r="F25" s="81"/>
      <c r="G25" s="89">
        <v>5</v>
      </c>
      <c r="H25" s="81"/>
      <c r="I25" s="81">
        <v>8</v>
      </c>
      <c r="J25" s="81"/>
      <c r="K25" s="81"/>
      <c r="L25" s="81"/>
      <c r="M25" s="90"/>
      <c r="N25" s="88"/>
      <c r="O25" s="81"/>
      <c r="P25" s="81"/>
      <c r="Q25" s="81"/>
      <c r="R25" s="81"/>
      <c r="S25" s="81"/>
      <c r="T25" s="81"/>
      <c r="U25" s="81"/>
      <c r="V25" s="81"/>
      <c r="W25" s="90"/>
      <c r="X25" s="2"/>
      <c r="Y25" s="186" t="s">
        <v>23</v>
      </c>
      <c r="Z25" s="186"/>
      <c r="AA25" s="186"/>
      <c r="AB25" s="186"/>
      <c r="AC25" s="187" t="s">
        <v>40</v>
      </c>
      <c r="AD25" s="187"/>
      <c r="AE25" s="187"/>
      <c r="AF25" s="187"/>
      <c r="AJ25" s="177">
        <v>15</v>
      </c>
      <c r="AK25" s="178"/>
      <c r="AL25" s="179" t="s">
        <v>40</v>
      </c>
      <c r="AM25" s="180"/>
      <c r="AN25" s="167">
        <v>22</v>
      </c>
      <c r="AO25" s="168"/>
      <c r="AP25" s="167">
        <v>24</v>
      </c>
      <c r="AQ25" s="168"/>
      <c r="AR25" s="169">
        <v>0.48</v>
      </c>
      <c r="AS25" s="170"/>
      <c r="AT25" s="171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</row>
    <row r="26" spans="1:91" ht="15" customHeight="1" x14ac:dyDescent="0.2">
      <c r="A26" s="11"/>
      <c r="B26" s="2"/>
      <c r="C26" s="2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2"/>
      <c r="Y26" s="186"/>
      <c r="Z26" s="186"/>
      <c r="AA26" s="186"/>
      <c r="AB26" s="186"/>
      <c r="AC26" s="188"/>
      <c r="AD26" s="188"/>
      <c r="AE26" s="188"/>
      <c r="AF26" s="188"/>
      <c r="AJ26" s="177">
        <v>16</v>
      </c>
      <c r="AK26" s="178"/>
      <c r="AL26" s="179" t="s">
        <v>40</v>
      </c>
      <c r="AM26" s="180"/>
      <c r="AN26" s="167">
        <v>28</v>
      </c>
      <c r="AO26" s="168"/>
      <c r="AP26" s="167">
        <v>25</v>
      </c>
      <c r="AQ26" s="168"/>
      <c r="AR26" s="169">
        <v>0.78</v>
      </c>
      <c r="AS26" s="170"/>
      <c r="AT26" s="171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</row>
    <row r="27" spans="1:91" ht="15" customHeight="1" x14ac:dyDescent="0.2">
      <c r="A27" s="11"/>
      <c r="B27" s="2"/>
      <c r="C27" s="2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2"/>
      <c r="Y27" s="2"/>
      <c r="Z27" s="2"/>
      <c r="AA27" s="15"/>
      <c r="AB27" s="15"/>
      <c r="AC27" s="43"/>
      <c r="AD27" s="43"/>
      <c r="AE27" s="40"/>
      <c r="AF27" s="40"/>
      <c r="AJ27" s="177">
        <v>17</v>
      </c>
      <c r="AK27" s="178"/>
      <c r="AL27" s="179" t="s">
        <v>40</v>
      </c>
      <c r="AM27" s="180"/>
      <c r="AN27" s="167">
        <v>26</v>
      </c>
      <c r="AO27" s="168"/>
      <c r="AP27" s="167">
        <v>25</v>
      </c>
      <c r="AQ27" s="168"/>
      <c r="AR27" s="169">
        <v>0.68</v>
      </c>
      <c r="AS27" s="170"/>
      <c r="AT27" s="171"/>
      <c r="BC27" s="15"/>
      <c r="BD27" s="15"/>
      <c r="BE27" s="35"/>
      <c r="BF27" s="35"/>
      <c r="BG27" s="35"/>
      <c r="BH27" s="35"/>
      <c r="BI27" s="35"/>
      <c r="BJ27" s="35"/>
      <c r="BK27" s="35"/>
      <c r="BL27" s="35"/>
      <c r="BM27" s="35"/>
      <c r="BN27" s="15"/>
      <c r="BO27" s="15"/>
      <c r="BP27" s="15"/>
      <c r="BQ27" s="15"/>
      <c r="BR27" s="35"/>
      <c r="BS27" s="35"/>
      <c r="BT27" s="35"/>
      <c r="BU27" s="32"/>
      <c r="BV27" s="32"/>
      <c r="BW27" s="32"/>
      <c r="BX27" s="32"/>
      <c r="BY27" s="32"/>
      <c r="BZ27" s="32"/>
      <c r="CA27" s="32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</row>
    <row r="28" spans="1:91" ht="15" customHeight="1" x14ac:dyDescent="0.2">
      <c r="A28" s="11"/>
      <c r="B28" s="2"/>
      <c r="C28" s="2"/>
      <c r="D28" s="45"/>
      <c r="E28" s="45"/>
      <c r="F28" s="45"/>
      <c r="G28" s="45"/>
      <c r="H28" s="45"/>
      <c r="I28" s="45"/>
      <c r="J28" s="41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15"/>
      <c r="Y28" s="15"/>
      <c r="Z28" s="15"/>
      <c r="AA28" s="15"/>
      <c r="AB28" s="15"/>
      <c r="AC28" s="43"/>
      <c r="AD28" s="43"/>
      <c r="AE28" s="43"/>
      <c r="AF28" s="40"/>
      <c r="AJ28" s="177">
        <v>18</v>
      </c>
      <c r="AK28" s="178"/>
      <c r="AL28" s="179" t="s">
        <v>40</v>
      </c>
      <c r="AM28" s="180"/>
      <c r="AN28" s="167">
        <v>36</v>
      </c>
      <c r="AO28" s="168"/>
      <c r="AP28" s="167">
        <v>27</v>
      </c>
      <c r="AQ28" s="168"/>
      <c r="AR28" s="169">
        <v>1.32</v>
      </c>
      <c r="AS28" s="170"/>
      <c r="AT28" s="171"/>
      <c r="BC28" s="1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15"/>
      <c r="BO28" s="15"/>
      <c r="BP28" s="15"/>
      <c r="BQ28" s="15"/>
      <c r="BR28" s="35"/>
      <c r="BS28" s="35"/>
      <c r="BT28" s="35"/>
      <c r="BU28" s="32"/>
      <c r="BV28" s="32"/>
      <c r="BW28" s="32"/>
      <c r="BX28" s="32"/>
      <c r="BY28" s="32"/>
      <c r="BZ28" s="32"/>
      <c r="CA28" s="32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</row>
    <row r="29" spans="1:91" ht="15" customHeight="1" x14ac:dyDescent="0.2">
      <c r="A29" s="11"/>
      <c r="B29" s="2"/>
      <c r="C29" s="2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15"/>
      <c r="Y29" s="183" t="s">
        <v>6</v>
      </c>
      <c r="Z29" s="183"/>
      <c r="AA29" s="183"/>
      <c r="AB29" s="183"/>
      <c r="AC29" s="184">
        <f>(COUNTA(D16:W25)-2)*50</f>
        <v>1000</v>
      </c>
      <c r="AD29" s="184"/>
      <c r="AE29" s="184"/>
      <c r="AF29" s="184"/>
      <c r="AJ29" s="177">
        <v>19</v>
      </c>
      <c r="AK29" s="178"/>
      <c r="AL29" s="179" t="s">
        <v>40</v>
      </c>
      <c r="AM29" s="180"/>
      <c r="AN29" s="167">
        <v>20</v>
      </c>
      <c r="AO29" s="168"/>
      <c r="AP29" s="167">
        <v>24</v>
      </c>
      <c r="AQ29" s="168"/>
      <c r="AR29" s="169">
        <v>0.38</v>
      </c>
      <c r="AS29" s="170"/>
      <c r="AT29" s="171"/>
      <c r="AZ29" s="31"/>
      <c r="BA29" s="31"/>
      <c r="BB29" s="31"/>
      <c r="BC29" s="31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2"/>
      <c r="BO29" s="32"/>
      <c r="BP29" s="32"/>
      <c r="BQ29" s="32"/>
      <c r="BR29" s="37"/>
      <c r="BS29" s="37"/>
      <c r="BT29" s="37"/>
      <c r="BU29" s="38"/>
      <c r="BV29" s="38"/>
      <c r="BW29" s="38"/>
      <c r="BX29" s="38"/>
      <c r="BY29" s="38"/>
      <c r="BZ29" s="38"/>
      <c r="CA29" s="38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</row>
    <row r="30" spans="1:91" ht="15" customHeight="1" x14ac:dyDescent="0.2">
      <c r="A30" s="11" t="s">
        <v>33</v>
      </c>
      <c r="B30" s="2"/>
      <c r="C30" s="2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15"/>
      <c r="Y30" s="183"/>
      <c r="Z30" s="183"/>
      <c r="AA30" s="183"/>
      <c r="AB30" s="183"/>
      <c r="AC30" s="185"/>
      <c r="AD30" s="185"/>
      <c r="AE30" s="185"/>
      <c r="AF30" s="185"/>
      <c r="AJ30" s="177">
        <v>20</v>
      </c>
      <c r="AK30" s="178"/>
      <c r="AL30" s="179" t="s">
        <v>40</v>
      </c>
      <c r="AM30" s="180"/>
      <c r="AN30" s="167">
        <v>22</v>
      </c>
      <c r="AO30" s="168"/>
      <c r="AP30" s="181">
        <v>24</v>
      </c>
      <c r="AQ30" s="182"/>
      <c r="AR30" s="169">
        <v>0.48</v>
      </c>
      <c r="AS30" s="170"/>
      <c r="AT30" s="171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</row>
    <row r="31" spans="1:91" ht="15" customHeight="1" x14ac:dyDescent="0.2">
      <c r="A31" s="11"/>
      <c r="B31" s="2"/>
      <c r="C31" s="2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2"/>
      <c r="S31" s="2"/>
      <c r="T31" s="2"/>
      <c r="U31" s="2"/>
      <c r="V31" s="2"/>
      <c r="W31" s="2"/>
      <c r="X31" s="2"/>
      <c r="Y31" s="2"/>
      <c r="Z31" s="2"/>
      <c r="AA31" s="15"/>
      <c r="AB31" s="15"/>
      <c r="AC31" s="15"/>
      <c r="AD31" s="15"/>
      <c r="AE31" s="15"/>
      <c r="AF31" s="2"/>
      <c r="AJ31" s="177"/>
      <c r="AK31" s="178"/>
      <c r="AL31" s="179"/>
      <c r="AM31" s="180"/>
      <c r="AN31" s="167"/>
      <c r="AO31" s="168"/>
      <c r="AP31" s="167"/>
      <c r="AQ31" s="168"/>
      <c r="AR31" s="169"/>
      <c r="AS31" s="170"/>
      <c r="AT31" s="171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</row>
    <row r="32" spans="1:91" ht="15" customHeight="1" x14ac:dyDescent="0.2">
      <c r="A32" s="11"/>
      <c r="B32" s="2"/>
      <c r="C32" s="2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2"/>
      <c r="S32" s="2"/>
      <c r="T32" s="2"/>
      <c r="U32" s="2"/>
      <c r="V32" s="2"/>
      <c r="W32" s="2"/>
      <c r="X32" s="2"/>
      <c r="Y32" s="2"/>
      <c r="Z32" s="2"/>
      <c r="AA32" s="15"/>
      <c r="AB32" s="15"/>
      <c r="AC32" s="15"/>
      <c r="AD32" s="15"/>
      <c r="AE32" s="15"/>
      <c r="AF32" s="2"/>
      <c r="AJ32" s="177"/>
      <c r="AK32" s="178"/>
      <c r="AL32" s="179"/>
      <c r="AM32" s="180"/>
      <c r="AN32" s="167"/>
      <c r="AO32" s="168"/>
      <c r="AP32" s="167"/>
      <c r="AQ32" s="168"/>
      <c r="AR32" s="169"/>
      <c r="AS32" s="170"/>
      <c r="AT32" s="171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</row>
    <row r="33" spans="1:91" ht="15" customHeight="1" x14ac:dyDescent="0.2">
      <c r="A33" s="12" t="s">
        <v>15</v>
      </c>
      <c r="B33" s="5"/>
      <c r="C33" s="5"/>
      <c r="D33" s="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J33" s="177"/>
      <c r="AK33" s="178"/>
      <c r="AL33" s="179"/>
      <c r="AM33" s="180"/>
      <c r="AN33" s="167"/>
      <c r="AO33" s="168"/>
      <c r="AP33" s="167"/>
      <c r="AQ33" s="168"/>
      <c r="AR33" s="169"/>
      <c r="AS33" s="170"/>
      <c r="AT33" s="171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</row>
    <row r="34" spans="1:91" ht="15" customHeight="1" x14ac:dyDescent="0.2">
      <c r="A34" s="12"/>
      <c r="B34" s="5"/>
      <c r="C34" s="5"/>
      <c r="D34" s="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J34" s="177"/>
      <c r="AK34" s="178"/>
      <c r="AL34" s="179"/>
      <c r="AM34" s="180"/>
      <c r="AN34" s="167"/>
      <c r="AO34" s="168"/>
      <c r="AP34" s="167"/>
      <c r="AQ34" s="168"/>
      <c r="AR34" s="169"/>
      <c r="AS34" s="170"/>
      <c r="AT34" s="171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</row>
    <row r="35" spans="1:91" ht="15" customHeight="1" x14ac:dyDescent="0.2">
      <c r="A35" s="11"/>
      <c r="B35" s="2"/>
      <c r="C35" s="3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9"/>
      <c r="AB35" s="2"/>
      <c r="AC35" s="2"/>
      <c r="AD35" s="2"/>
      <c r="AE35" s="2"/>
      <c r="AF35" s="2"/>
      <c r="AJ35" s="177"/>
      <c r="AK35" s="178"/>
      <c r="AL35" s="179"/>
      <c r="AM35" s="180"/>
      <c r="AN35" s="167"/>
      <c r="AO35" s="168"/>
      <c r="AP35" s="167"/>
      <c r="AQ35" s="168"/>
      <c r="AR35" s="169"/>
      <c r="AS35" s="170"/>
      <c r="AT35" s="171"/>
    </row>
    <row r="36" spans="1:91" ht="15" customHeight="1" x14ac:dyDescent="0.2">
      <c r="A36" s="11"/>
      <c r="B36" s="2"/>
      <c r="C36" s="1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10"/>
      <c r="AB36" s="2"/>
      <c r="AC36" s="2"/>
      <c r="AD36" s="2"/>
      <c r="AE36" s="2"/>
      <c r="AF36" s="2"/>
      <c r="AJ36" s="177"/>
      <c r="AK36" s="178"/>
      <c r="AL36" s="179"/>
      <c r="AM36" s="180"/>
      <c r="AN36" s="167"/>
      <c r="AO36" s="168"/>
      <c r="AP36" s="167"/>
      <c r="AQ36" s="168"/>
      <c r="AR36" s="169"/>
      <c r="AS36" s="170"/>
      <c r="AT36" s="171"/>
    </row>
    <row r="37" spans="1:91" ht="15" customHeight="1" x14ac:dyDescent="0.2">
      <c r="A37" s="11"/>
      <c r="B37" s="2"/>
      <c r="C37" s="1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10"/>
      <c r="AB37" s="2"/>
      <c r="AC37" s="2"/>
      <c r="AD37" s="2"/>
      <c r="AE37" s="2"/>
      <c r="AF37" s="2"/>
      <c r="AJ37" s="177"/>
      <c r="AK37" s="178"/>
      <c r="AL37" s="179"/>
      <c r="AM37" s="180"/>
      <c r="AN37" s="167"/>
      <c r="AO37" s="168"/>
      <c r="AP37" s="167"/>
      <c r="AQ37" s="168"/>
      <c r="AR37" s="169"/>
      <c r="AS37" s="170"/>
      <c r="AT37" s="171"/>
    </row>
    <row r="38" spans="1:91" ht="15" customHeight="1" x14ac:dyDescent="0.2">
      <c r="A38" s="11"/>
      <c r="B38" s="2"/>
      <c r="C38" s="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15"/>
      <c r="X38" s="15"/>
      <c r="Y38" s="15"/>
      <c r="Z38" s="15"/>
      <c r="AA38" s="24"/>
      <c r="AB38" s="15"/>
      <c r="AC38" s="15"/>
      <c r="AD38" s="15"/>
      <c r="AE38" s="15"/>
      <c r="AF38" s="15"/>
      <c r="AJ38" s="177"/>
      <c r="AK38" s="178"/>
      <c r="AL38" s="179"/>
      <c r="AM38" s="180"/>
      <c r="AN38" s="167"/>
      <c r="AO38" s="168"/>
      <c r="AP38" s="167"/>
      <c r="AQ38" s="168"/>
      <c r="AR38" s="169"/>
      <c r="AS38" s="170"/>
      <c r="AT38" s="171"/>
    </row>
    <row r="39" spans="1:91" ht="15" customHeight="1" x14ac:dyDescent="0.2">
      <c r="A39" s="11"/>
      <c r="B39" s="2"/>
      <c r="C39" s="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15"/>
      <c r="X39" s="15"/>
      <c r="Y39" s="15"/>
      <c r="Z39" s="15"/>
      <c r="AA39" s="24"/>
      <c r="AB39" s="15"/>
      <c r="AC39" s="15"/>
      <c r="AD39" s="15"/>
      <c r="AE39" s="15"/>
      <c r="AF39" s="15"/>
      <c r="AJ39" s="177"/>
      <c r="AK39" s="178"/>
      <c r="AL39" s="179"/>
      <c r="AM39" s="180"/>
      <c r="AN39" s="167"/>
      <c r="AO39" s="168"/>
      <c r="AP39" s="167"/>
      <c r="AQ39" s="168"/>
      <c r="AR39" s="169"/>
      <c r="AS39" s="170"/>
      <c r="AT39" s="171"/>
    </row>
    <row r="40" spans="1:91" ht="15" customHeight="1" x14ac:dyDescent="0.2">
      <c r="A40" s="11"/>
      <c r="B40" s="2"/>
      <c r="C40" s="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15"/>
      <c r="X40" s="15"/>
      <c r="Y40" s="15"/>
      <c r="Z40" s="15"/>
      <c r="AA40" s="24"/>
      <c r="AB40" s="15"/>
      <c r="AC40" s="15"/>
      <c r="AD40" s="15"/>
      <c r="AE40" s="15"/>
      <c r="AF40" s="15"/>
      <c r="AJ40" s="177"/>
      <c r="AK40" s="178"/>
      <c r="AL40" s="179"/>
      <c r="AM40" s="180"/>
      <c r="AN40" s="167"/>
      <c r="AO40" s="168"/>
      <c r="AP40" s="167"/>
      <c r="AQ40" s="168"/>
      <c r="AR40" s="169"/>
      <c r="AS40" s="170"/>
      <c r="AT40" s="171"/>
    </row>
    <row r="41" spans="1:91" ht="15" customHeight="1" x14ac:dyDescent="0.2">
      <c r="A41" s="11"/>
      <c r="B41" s="2"/>
      <c r="C41" s="1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15"/>
      <c r="X41" s="15"/>
      <c r="Y41" s="15"/>
      <c r="Z41" s="15"/>
      <c r="AA41" s="24"/>
      <c r="AB41" s="15"/>
      <c r="AC41" s="15"/>
      <c r="AD41" s="15"/>
      <c r="AE41" s="15"/>
      <c r="AF41" s="15"/>
      <c r="AJ41" s="177"/>
      <c r="AK41" s="178"/>
      <c r="AL41" s="179"/>
      <c r="AM41" s="180"/>
      <c r="AN41" s="167"/>
      <c r="AO41" s="168"/>
      <c r="AP41" s="167"/>
      <c r="AQ41" s="168"/>
      <c r="AR41" s="169"/>
      <c r="AS41" s="170"/>
      <c r="AT41" s="171"/>
    </row>
    <row r="42" spans="1:91" ht="15" customHeight="1" x14ac:dyDescent="0.2">
      <c r="A42" s="11"/>
      <c r="B42" s="2"/>
      <c r="C42" s="1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15"/>
      <c r="X42" s="15"/>
      <c r="Y42" s="15"/>
      <c r="Z42" s="15"/>
      <c r="AA42" s="24"/>
      <c r="AB42" s="15"/>
      <c r="AC42" s="15"/>
      <c r="AD42" s="15"/>
      <c r="AE42" s="15"/>
      <c r="AF42" s="15"/>
      <c r="AJ42" s="167"/>
      <c r="AK42" s="168"/>
      <c r="AL42" s="167"/>
      <c r="AM42" s="168"/>
      <c r="AN42" s="167"/>
      <c r="AO42" s="168"/>
      <c r="AP42" s="167"/>
      <c r="AQ42" s="168"/>
      <c r="AR42" s="169"/>
      <c r="AS42" s="170"/>
      <c r="AT42" s="171"/>
    </row>
    <row r="43" spans="1:91" ht="15" customHeight="1" x14ac:dyDescent="0.2">
      <c r="A43" s="11"/>
      <c r="B43" s="2"/>
      <c r="C43" s="1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15"/>
      <c r="X43" s="15"/>
      <c r="Y43" s="15"/>
      <c r="Z43" s="15"/>
      <c r="AA43" s="24"/>
      <c r="AB43" s="15"/>
      <c r="AC43" s="15"/>
      <c r="AD43" s="15"/>
      <c r="AE43" s="15"/>
      <c r="AF43" s="15"/>
      <c r="AJ43" s="167"/>
      <c r="AK43" s="168"/>
      <c r="AL43" s="167"/>
      <c r="AM43" s="168"/>
      <c r="AN43" s="167"/>
      <c r="AO43" s="168"/>
      <c r="AP43" s="167"/>
      <c r="AQ43" s="168"/>
      <c r="AR43" s="169"/>
      <c r="AS43" s="170"/>
      <c r="AT43" s="171"/>
    </row>
    <row r="44" spans="1:91" ht="15" customHeight="1" x14ac:dyDescent="0.2">
      <c r="A44" s="11"/>
      <c r="B44" s="2"/>
      <c r="C44" s="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15"/>
      <c r="X44" s="15"/>
      <c r="Y44" s="15"/>
      <c r="Z44" s="15"/>
      <c r="AA44" s="24"/>
      <c r="AB44" s="15"/>
      <c r="AC44" s="15"/>
      <c r="AD44" s="15"/>
      <c r="AE44" s="15"/>
      <c r="AF44" s="15"/>
      <c r="AJ44" s="167"/>
      <c r="AK44" s="168"/>
      <c r="AL44" s="167"/>
      <c r="AM44" s="168"/>
      <c r="AN44" s="167"/>
      <c r="AO44" s="168"/>
      <c r="AP44" s="167"/>
      <c r="AQ44" s="168"/>
      <c r="AR44" s="169"/>
      <c r="AS44" s="170"/>
      <c r="AT44" s="171"/>
    </row>
    <row r="45" spans="1:91" ht="15" customHeight="1" x14ac:dyDescent="0.2">
      <c r="A45" s="11"/>
      <c r="B45" s="2"/>
      <c r="C45" s="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15"/>
      <c r="X45" s="15"/>
      <c r="Y45" s="15"/>
      <c r="Z45" s="15"/>
      <c r="AA45" s="24"/>
      <c r="AB45" s="15"/>
      <c r="AC45" s="15"/>
      <c r="AD45" s="15"/>
      <c r="AE45" s="15"/>
      <c r="AF45" s="15"/>
      <c r="AJ45" s="167"/>
      <c r="AK45" s="168"/>
      <c r="AL45" s="167"/>
      <c r="AM45" s="168"/>
      <c r="AN45" s="167"/>
      <c r="AO45" s="168"/>
      <c r="AP45" s="167"/>
      <c r="AQ45" s="168"/>
      <c r="AR45" s="169"/>
      <c r="AS45" s="170"/>
      <c r="AT45" s="171"/>
    </row>
    <row r="46" spans="1:91" ht="15" customHeight="1" x14ac:dyDescent="0.2">
      <c r="A46" s="11"/>
      <c r="B46" s="2"/>
      <c r="C46" s="1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15"/>
      <c r="X46" s="15"/>
      <c r="Y46" s="15"/>
      <c r="Z46" s="15"/>
      <c r="AA46" s="24"/>
      <c r="AB46" s="15"/>
      <c r="AC46" s="15"/>
      <c r="AD46" s="15"/>
      <c r="AE46" s="15"/>
      <c r="AF46" s="15"/>
      <c r="AJ46" s="167"/>
      <c r="AK46" s="168"/>
      <c r="AL46" s="167"/>
      <c r="AM46" s="168"/>
      <c r="AN46" s="167"/>
      <c r="AO46" s="168"/>
      <c r="AP46" s="167"/>
      <c r="AQ46" s="168"/>
      <c r="AR46" s="169"/>
      <c r="AS46" s="170"/>
      <c r="AT46" s="171"/>
    </row>
    <row r="47" spans="1:91" ht="15" customHeight="1" x14ac:dyDescent="0.2">
      <c r="A47" s="11"/>
      <c r="B47" s="2"/>
      <c r="C47" s="1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15"/>
      <c r="X47" s="15"/>
      <c r="Y47" s="15"/>
      <c r="Z47" s="15"/>
      <c r="AA47" s="24"/>
      <c r="AB47" s="15"/>
      <c r="AC47" s="15"/>
      <c r="AD47" s="15"/>
      <c r="AE47" s="15"/>
      <c r="AF47" s="15"/>
      <c r="AJ47" s="167"/>
      <c r="AK47" s="168"/>
      <c r="AL47" s="167"/>
      <c r="AM47" s="168"/>
      <c r="AN47" s="167"/>
      <c r="AO47" s="168"/>
      <c r="AP47" s="167"/>
      <c r="AQ47" s="168"/>
      <c r="AR47" s="169"/>
      <c r="AS47" s="170"/>
      <c r="AT47" s="171"/>
    </row>
    <row r="48" spans="1:91" ht="15" customHeight="1" x14ac:dyDescent="0.2">
      <c r="A48" s="11"/>
      <c r="B48" s="2"/>
      <c r="C48" s="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15"/>
      <c r="X48" s="15"/>
      <c r="Y48" s="15"/>
      <c r="Z48" s="15"/>
      <c r="AA48" s="24"/>
      <c r="AB48" s="15"/>
      <c r="AC48" s="15"/>
      <c r="AD48" s="15"/>
      <c r="AE48" s="15"/>
      <c r="AF48" s="15"/>
      <c r="AJ48" s="167"/>
      <c r="AK48" s="168"/>
      <c r="AL48" s="167"/>
      <c r="AM48" s="168"/>
      <c r="AN48" s="167"/>
      <c r="AO48" s="168"/>
      <c r="AP48" s="167"/>
      <c r="AQ48" s="168"/>
      <c r="AR48" s="169"/>
      <c r="AS48" s="170"/>
      <c r="AT48" s="171"/>
    </row>
    <row r="49" spans="1:46" ht="15" customHeight="1" x14ac:dyDescent="0.2">
      <c r="A49" s="11"/>
      <c r="B49" s="2"/>
      <c r="C49" s="1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15"/>
      <c r="X49" s="15"/>
      <c r="Y49" s="15"/>
      <c r="Z49" s="15"/>
      <c r="AA49" s="24"/>
      <c r="AB49" s="15"/>
      <c r="AC49" s="15"/>
      <c r="AD49" s="15"/>
      <c r="AE49" s="15"/>
      <c r="AF49" s="15"/>
      <c r="AJ49" s="167"/>
      <c r="AK49" s="168"/>
      <c r="AL49" s="167"/>
      <c r="AM49" s="168"/>
      <c r="AN49" s="167"/>
      <c r="AO49" s="168"/>
      <c r="AP49" s="167"/>
      <c r="AQ49" s="168"/>
      <c r="AR49" s="169"/>
      <c r="AS49" s="170"/>
      <c r="AT49" s="171"/>
    </row>
    <row r="50" spans="1:46" ht="15" customHeight="1" x14ac:dyDescent="0.2">
      <c r="A50" s="11"/>
      <c r="B50" s="2"/>
      <c r="C50" s="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15"/>
      <c r="X50" s="15"/>
      <c r="Y50" s="15"/>
      <c r="Z50" s="15"/>
      <c r="AA50" s="24"/>
      <c r="AB50" s="15"/>
      <c r="AC50" s="15"/>
      <c r="AD50" s="15"/>
      <c r="AE50" s="15"/>
      <c r="AF50" s="15"/>
      <c r="AJ50" s="167"/>
      <c r="AK50" s="168"/>
      <c r="AL50" s="167"/>
      <c r="AM50" s="168"/>
      <c r="AN50" s="167"/>
      <c r="AO50" s="168"/>
      <c r="AP50" s="167"/>
      <c r="AQ50" s="168"/>
      <c r="AR50" s="169"/>
      <c r="AS50" s="170"/>
      <c r="AT50" s="171"/>
    </row>
    <row r="51" spans="1:46" ht="15" customHeight="1" x14ac:dyDescent="0.2">
      <c r="A51" s="11"/>
      <c r="B51" s="2"/>
      <c r="C51" s="1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15"/>
      <c r="X51" s="15"/>
      <c r="Y51" s="15"/>
      <c r="Z51" s="15"/>
      <c r="AA51" s="24"/>
      <c r="AB51" s="15"/>
      <c r="AC51" s="15"/>
      <c r="AD51" s="15"/>
      <c r="AE51" s="15"/>
      <c r="AF51" s="15"/>
      <c r="AJ51" s="167"/>
      <c r="AK51" s="168"/>
      <c r="AL51" s="167"/>
      <c r="AM51" s="168"/>
      <c r="AN51" s="167"/>
      <c r="AO51" s="168"/>
      <c r="AP51" s="167"/>
      <c r="AQ51" s="168"/>
      <c r="AR51" s="169"/>
      <c r="AS51" s="170"/>
      <c r="AT51" s="171"/>
    </row>
    <row r="52" spans="1:46" ht="15" customHeight="1" x14ac:dyDescent="0.2">
      <c r="A52" s="14"/>
      <c r="B52" s="15"/>
      <c r="C52" s="2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24"/>
      <c r="AB52" s="15"/>
      <c r="AC52" s="15"/>
      <c r="AD52" s="15"/>
      <c r="AE52" s="15"/>
      <c r="AF52" s="15"/>
      <c r="AJ52" s="167"/>
      <c r="AK52" s="168"/>
      <c r="AL52" s="167"/>
      <c r="AM52" s="168"/>
      <c r="AN52" s="167"/>
      <c r="AO52" s="168"/>
      <c r="AP52" s="167"/>
      <c r="AQ52" s="168"/>
      <c r="AR52" s="169"/>
      <c r="AS52" s="170"/>
      <c r="AT52" s="171"/>
    </row>
    <row r="53" spans="1:46" ht="15" customHeight="1" x14ac:dyDescent="0.2">
      <c r="A53" s="14"/>
      <c r="B53" s="15"/>
      <c r="C53" s="26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8"/>
      <c r="AB53" s="15"/>
      <c r="AC53" s="15"/>
      <c r="AD53" s="15"/>
      <c r="AE53" s="15"/>
      <c r="AF53" s="15"/>
      <c r="AJ53" s="167"/>
      <c r="AK53" s="168"/>
      <c r="AL53" s="167"/>
      <c r="AM53" s="168"/>
      <c r="AN53" s="167"/>
      <c r="AO53" s="168"/>
      <c r="AP53" s="167"/>
      <c r="AQ53" s="168"/>
      <c r="AR53" s="169"/>
      <c r="AS53" s="170"/>
      <c r="AT53" s="171"/>
    </row>
    <row r="54" spans="1:46" ht="15" customHeight="1" thickBot="1" x14ac:dyDescent="0.25">
      <c r="A54" s="14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J54" s="172"/>
      <c r="AK54" s="173"/>
      <c r="AL54" s="172"/>
      <c r="AM54" s="173"/>
      <c r="AN54" s="172"/>
      <c r="AO54" s="173"/>
      <c r="AP54" s="172"/>
      <c r="AQ54" s="173"/>
      <c r="AR54" s="174"/>
      <c r="AS54" s="175"/>
      <c r="AT54" s="176"/>
    </row>
    <row r="55" spans="1:46" ht="15" customHeight="1" thickTop="1" x14ac:dyDescent="0.2">
      <c r="A55" s="11" t="s">
        <v>20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60" t="s">
        <v>36</v>
      </c>
      <c r="AI55" s="161"/>
      <c r="AJ55" s="162">
        <f>COUNTA(AJ11:AK54)</f>
        <v>20</v>
      </c>
      <c r="AK55" s="162"/>
      <c r="AL55" s="163"/>
      <c r="AM55" s="164"/>
      <c r="AN55" s="164"/>
      <c r="AO55" s="164"/>
      <c r="AP55" s="164"/>
      <c r="AQ55" s="164"/>
      <c r="AR55" s="165">
        <f>SUM(AR11:AT54)</f>
        <v>14.65</v>
      </c>
      <c r="AS55" s="165"/>
      <c r="AT55" s="166"/>
    </row>
    <row r="56" spans="1:46" ht="15.9" customHeight="1" x14ac:dyDescent="0.2">
      <c r="A56" s="158" t="s">
        <v>7</v>
      </c>
      <c r="B56" s="124"/>
      <c r="C56" s="124"/>
      <c r="D56" s="124"/>
      <c r="E56" s="125"/>
      <c r="F56" s="123" t="s">
        <v>0</v>
      </c>
      <c r="G56" s="124"/>
      <c r="H56" s="124"/>
      <c r="I56" s="124"/>
      <c r="J56" s="125"/>
      <c r="K56" s="123" t="s">
        <v>18</v>
      </c>
      <c r="L56" s="124"/>
      <c r="M56" s="124"/>
      <c r="N56" s="124"/>
      <c r="O56" s="125"/>
      <c r="P56" s="123" t="s">
        <v>2</v>
      </c>
      <c r="Q56" s="124"/>
      <c r="R56" s="124"/>
      <c r="S56" s="124"/>
      <c r="T56" s="125"/>
      <c r="U56" s="129" t="s">
        <v>19</v>
      </c>
      <c r="V56" s="130"/>
      <c r="W56" s="130"/>
      <c r="X56" s="130"/>
      <c r="Y56" s="131"/>
      <c r="Z56" s="129" t="s">
        <v>3</v>
      </c>
      <c r="AA56" s="130"/>
      <c r="AB56" s="130"/>
      <c r="AC56" s="130"/>
      <c r="AD56" s="131"/>
      <c r="AE56" s="123" t="s">
        <v>1</v>
      </c>
      <c r="AF56" s="124"/>
      <c r="AG56" s="124"/>
      <c r="AH56" s="124"/>
      <c r="AI56" s="125"/>
      <c r="AJ56" s="129" t="s">
        <v>21</v>
      </c>
      <c r="AK56" s="130"/>
      <c r="AL56" s="130"/>
      <c r="AM56" s="130"/>
      <c r="AN56" s="131"/>
      <c r="AO56" s="123" t="s">
        <v>22</v>
      </c>
      <c r="AP56" s="124"/>
      <c r="AQ56" s="124"/>
      <c r="AR56" s="124"/>
      <c r="AS56" s="124"/>
      <c r="AT56" s="135"/>
    </row>
    <row r="57" spans="1:46" ht="15.9" customHeight="1" x14ac:dyDescent="0.2">
      <c r="A57" s="159"/>
      <c r="B57" s="127"/>
      <c r="C57" s="127"/>
      <c r="D57" s="127"/>
      <c r="E57" s="128"/>
      <c r="F57" s="126"/>
      <c r="G57" s="127"/>
      <c r="H57" s="127"/>
      <c r="I57" s="127"/>
      <c r="J57" s="128"/>
      <c r="K57" s="126"/>
      <c r="L57" s="127"/>
      <c r="M57" s="127"/>
      <c r="N57" s="127"/>
      <c r="O57" s="128"/>
      <c r="P57" s="126"/>
      <c r="Q57" s="127"/>
      <c r="R57" s="127"/>
      <c r="S57" s="127"/>
      <c r="T57" s="128"/>
      <c r="U57" s="132"/>
      <c r="V57" s="133"/>
      <c r="W57" s="133"/>
      <c r="X57" s="133"/>
      <c r="Y57" s="134"/>
      <c r="Z57" s="132"/>
      <c r="AA57" s="133"/>
      <c r="AB57" s="133"/>
      <c r="AC57" s="133"/>
      <c r="AD57" s="134"/>
      <c r="AE57" s="126"/>
      <c r="AF57" s="127"/>
      <c r="AG57" s="127"/>
      <c r="AH57" s="127"/>
      <c r="AI57" s="128"/>
      <c r="AJ57" s="132"/>
      <c r="AK57" s="133"/>
      <c r="AL57" s="133"/>
      <c r="AM57" s="133"/>
      <c r="AN57" s="134"/>
      <c r="AO57" s="126"/>
      <c r="AP57" s="127"/>
      <c r="AQ57" s="127"/>
      <c r="AR57" s="127"/>
      <c r="AS57" s="127"/>
      <c r="AT57" s="136"/>
    </row>
    <row r="58" spans="1:46" ht="24.9" customHeight="1" thickBot="1" x14ac:dyDescent="0.25">
      <c r="A58" s="251">
        <f>COUNTA(D16:W25)-2</f>
        <v>20</v>
      </c>
      <c r="B58" s="121"/>
      <c r="C58" s="121"/>
      <c r="D58" s="121"/>
      <c r="E58" s="252"/>
      <c r="F58" s="253">
        <f>ROUNDDOWN(A58/(ROUNDDOWN(L13*A19,0)/10000),0)</f>
        <v>1000</v>
      </c>
      <c r="G58" s="254"/>
      <c r="H58" s="254"/>
      <c r="I58" s="254"/>
      <c r="J58" s="255"/>
      <c r="K58" s="155">
        <f>AR55</f>
        <v>14.65</v>
      </c>
      <c r="L58" s="156"/>
      <c r="M58" s="156"/>
      <c r="N58" s="156"/>
      <c r="O58" s="157"/>
      <c r="P58" s="256">
        <f>ROUNDDOWN(K58/(ROUNDDOWN(A19*L13,0)/10000),0)</f>
        <v>732</v>
      </c>
      <c r="Q58" s="257"/>
      <c r="R58" s="257"/>
      <c r="S58" s="257"/>
      <c r="T58" s="258"/>
      <c r="U58" s="149">
        <f>AVERAGE(AP11:AQ54)</f>
        <v>25.1</v>
      </c>
      <c r="V58" s="150"/>
      <c r="W58" s="150"/>
      <c r="X58" s="150"/>
      <c r="Y58" s="151"/>
      <c r="Z58" s="152">
        <f>AVERAGE(AN11:AO54)</f>
        <v>26.5</v>
      </c>
      <c r="AA58" s="153"/>
      <c r="AB58" s="153"/>
      <c r="AC58" s="153"/>
      <c r="AD58" s="154"/>
      <c r="AE58" s="155">
        <f>ROUNDDOWN(AR55/AJ55,2)</f>
        <v>0.73</v>
      </c>
      <c r="AF58" s="156"/>
      <c r="AG58" s="156"/>
      <c r="AH58" s="156"/>
      <c r="AI58" s="157"/>
      <c r="AJ58" s="248">
        <v>0.25</v>
      </c>
      <c r="AK58" s="249"/>
      <c r="AL58" s="249"/>
      <c r="AM58" s="249"/>
      <c r="AN58" s="250"/>
      <c r="AO58" s="120">
        <f>ROUNDUP(A58*AJ58,0)</f>
        <v>5</v>
      </c>
      <c r="AP58" s="121"/>
      <c r="AQ58" s="121"/>
      <c r="AR58" s="121"/>
      <c r="AS58" s="121"/>
      <c r="AT58" s="122"/>
    </row>
    <row r="59" spans="1:46" ht="24.9" customHeight="1" x14ac:dyDescent="0.2">
      <c r="A59" s="5" t="s">
        <v>24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20"/>
      <c r="AJ59" s="20"/>
      <c r="AK59" s="20"/>
      <c r="AL59" s="20"/>
      <c r="AM59" s="21"/>
      <c r="AN59" s="21"/>
      <c r="AO59" s="22"/>
      <c r="AP59" s="22"/>
      <c r="AQ59" s="22"/>
      <c r="AR59" s="23"/>
      <c r="AS59" s="23"/>
      <c r="AT59" s="23"/>
    </row>
    <row r="60" spans="1:46" ht="24.9" customHeight="1" x14ac:dyDescent="0.2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</row>
    <row r="61" spans="1:46" ht="24.9" customHeight="1" x14ac:dyDescent="0.2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</row>
    <row r="62" spans="1:46" x14ac:dyDescent="0.2"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 s="20"/>
      <c r="AJ62" s="20"/>
      <c r="AK62" s="20"/>
      <c r="AL62" s="20"/>
      <c r="AM62" s="21"/>
      <c r="AN62" s="21"/>
      <c r="AO62" s="22"/>
      <c r="AP62" s="22"/>
      <c r="AQ62" s="22"/>
      <c r="AR62" s="23"/>
      <c r="AS62" s="23"/>
      <c r="AT62" s="23"/>
    </row>
    <row r="63" spans="1:46" x14ac:dyDescent="0.2"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 s="20"/>
      <c r="AJ63" s="20"/>
      <c r="AK63" s="20"/>
      <c r="AL63" s="20"/>
      <c r="AM63" s="21"/>
      <c r="AN63" s="21"/>
      <c r="AO63" s="22"/>
      <c r="AP63" s="22"/>
      <c r="AQ63" s="22"/>
      <c r="AR63" s="23"/>
      <c r="AS63" s="23"/>
      <c r="AT63" s="23"/>
    </row>
    <row r="64" spans="1:46" x14ac:dyDescent="0.2">
      <c r="AI64" s="20"/>
      <c r="AJ64" s="20"/>
      <c r="AK64" s="20"/>
      <c r="AL64" s="20"/>
      <c r="AM64" s="21"/>
      <c r="AN64" s="21"/>
      <c r="AO64" s="22"/>
      <c r="AP64" s="22"/>
      <c r="AQ64" s="22"/>
      <c r="AR64" s="23"/>
      <c r="AS64" s="23"/>
      <c r="AT64" s="23"/>
    </row>
    <row r="65" spans="35:46" x14ac:dyDescent="0.2">
      <c r="AI65" s="20"/>
      <c r="AJ65" s="20"/>
      <c r="AK65" s="20"/>
      <c r="AL65" s="20"/>
      <c r="AM65" s="21"/>
      <c r="AN65" s="21"/>
      <c r="AO65" s="22"/>
      <c r="AP65" s="22"/>
      <c r="AQ65" s="22"/>
      <c r="AR65" s="23"/>
      <c r="AS65" s="23"/>
      <c r="AT65" s="23"/>
    </row>
  </sheetData>
  <mergeCells count="279">
    <mergeCell ref="AL37:AM37"/>
    <mergeCell ref="AN37:AO37"/>
    <mergeCell ref="AP37:AQ37"/>
    <mergeCell ref="AL38:AM38"/>
    <mergeCell ref="AN38:AO38"/>
    <mergeCell ref="AP38:AQ38"/>
    <mergeCell ref="AL39:AM39"/>
    <mergeCell ref="AN39:AO39"/>
    <mergeCell ref="AP39:AQ39"/>
    <mergeCell ref="AL34:AM34"/>
    <mergeCell ref="AN34:AO34"/>
    <mergeCell ref="AP34:AQ34"/>
    <mergeCell ref="AL35:AM35"/>
    <mergeCell ref="AN35:AO35"/>
    <mergeCell ref="AP35:AQ35"/>
    <mergeCell ref="AL36:AM36"/>
    <mergeCell ref="AN36:AO36"/>
    <mergeCell ref="AP36:AQ36"/>
    <mergeCell ref="AL31:AM31"/>
    <mergeCell ref="AN31:AO31"/>
    <mergeCell ref="AP31:AQ31"/>
    <mergeCell ref="AL32:AM32"/>
    <mergeCell ref="AN32:AO32"/>
    <mergeCell ref="AP32:AQ32"/>
    <mergeCell ref="AL33:AM33"/>
    <mergeCell ref="AN33:AO33"/>
    <mergeCell ref="AP33:AQ33"/>
    <mergeCell ref="AP27:AQ27"/>
    <mergeCell ref="AL28:AM28"/>
    <mergeCell ref="AN28:AO28"/>
    <mergeCell ref="AP28:AQ28"/>
    <mergeCell ref="AL29:AM29"/>
    <mergeCell ref="AN29:AO29"/>
    <mergeCell ref="AP29:AQ29"/>
    <mergeCell ref="AL30:AM30"/>
    <mergeCell ref="AN30:AO30"/>
    <mergeCell ref="AP30:AQ30"/>
    <mergeCell ref="AL21:AM21"/>
    <mergeCell ref="AN21:AO21"/>
    <mergeCell ref="AP21:AQ21"/>
    <mergeCell ref="AL22:AM22"/>
    <mergeCell ref="AN22:AO22"/>
    <mergeCell ref="AP22:AQ22"/>
    <mergeCell ref="AL23:AM23"/>
    <mergeCell ref="AN23:AO23"/>
    <mergeCell ref="AP23:AQ23"/>
    <mergeCell ref="AJ35:AK35"/>
    <mergeCell ref="AJ36:AK36"/>
    <mergeCell ref="AJ37:AK37"/>
    <mergeCell ref="AJ38:AK38"/>
    <mergeCell ref="AJ39:AK39"/>
    <mergeCell ref="AJ40:AK40"/>
    <mergeCell ref="AL11:AM11"/>
    <mergeCell ref="AN11:AO11"/>
    <mergeCell ref="AP11:AQ11"/>
    <mergeCell ref="AL12:AM12"/>
    <mergeCell ref="AN12:AO12"/>
    <mergeCell ref="AP12:AQ12"/>
    <mergeCell ref="AL13:AM13"/>
    <mergeCell ref="AN13:AO13"/>
    <mergeCell ref="AP13:AQ13"/>
    <mergeCell ref="AL16:AM16"/>
    <mergeCell ref="AN16:AO16"/>
    <mergeCell ref="AP16:AQ16"/>
    <mergeCell ref="AL17:AM17"/>
    <mergeCell ref="AN17:AO17"/>
    <mergeCell ref="AP17:AQ17"/>
    <mergeCell ref="AL18:AM18"/>
    <mergeCell ref="AN18:AO18"/>
    <mergeCell ref="AP18:AQ18"/>
    <mergeCell ref="AJ13:AK13"/>
    <mergeCell ref="AJ14:AK14"/>
    <mergeCell ref="AJ15:AK15"/>
    <mergeCell ref="AJ16:AK16"/>
    <mergeCell ref="AJ17:AK17"/>
    <mergeCell ref="AJ32:AK32"/>
    <mergeCell ref="AJ33:AK33"/>
    <mergeCell ref="AJ34:AK34"/>
    <mergeCell ref="AJ18:AK18"/>
    <mergeCell ref="AJ19:AK19"/>
    <mergeCell ref="AJ20:AK20"/>
    <mergeCell ref="AJ21:AK21"/>
    <mergeCell ref="AJ22:AK22"/>
    <mergeCell ref="AJ23:AK23"/>
    <mergeCell ref="AJ24:AK24"/>
    <mergeCell ref="AJ25:AK25"/>
    <mergeCell ref="AJ26:AK26"/>
    <mergeCell ref="AJ27:AK27"/>
    <mergeCell ref="AJ28:AK28"/>
    <mergeCell ref="AJ29:AK29"/>
    <mergeCell ref="AJ30:AK30"/>
    <mergeCell ref="AJ31:AK31"/>
    <mergeCell ref="AC21:AF22"/>
    <mergeCell ref="AC25:AF26"/>
    <mergeCell ref="AC29:AF30"/>
    <mergeCell ref="A1:AT1"/>
    <mergeCell ref="AF2:AG2"/>
    <mergeCell ref="AH2:AI2"/>
    <mergeCell ref="AK2:AL2"/>
    <mergeCell ref="AN2:AO2"/>
    <mergeCell ref="AR2:AS2"/>
    <mergeCell ref="A3:D3"/>
    <mergeCell ref="E3:F3"/>
    <mergeCell ref="AN3:AP3"/>
    <mergeCell ref="AQ3:AS3"/>
    <mergeCell ref="A2:H2"/>
    <mergeCell ref="H3:P3"/>
    <mergeCell ref="A5:F5"/>
    <mergeCell ref="G5:AO5"/>
    <mergeCell ref="AP5:AT6"/>
    <mergeCell ref="A6:F6"/>
    <mergeCell ref="G6:AO6"/>
    <mergeCell ref="AR9:AT10"/>
    <mergeCell ref="AR11:AT11"/>
    <mergeCell ref="A7:F7"/>
    <mergeCell ref="G7:AH7"/>
    <mergeCell ref="AI7:AM7"/>
    <mergeCell ref="AN7:AT7"/>
    <mergeCell ref="AJ9:AK10"/>
    <mergeCell ref="AL9:AM10"/>
    <mergeCell ref="AN9:AO10"/>
    <mergeCell ref="AP9:AQ10"/>
    <mergeCell ref="AJ11:AK11"/>
    <mergeCell ref="AJ8:AT8"/>
    <mergeCell ref="AR12:AT12"/>
    <mergeCell ref="AJ12:AK12"/>
    <mergeCell ref="AR13:AT13"/>
    <mergeCell ref="AR14:AT14"/>
    <mergeCell ref="AR15:AT15"/>
    <mergeCell ref="AL14:AM14"/>
    <mergeCell ref="AN14:AO14"/>
    <mergeCell ref="AP14:AQ14"/>
    <mergeCell ref="AL15:AM15"/>
    <mergeCell ref="AN15:AO15"/>
    <mergeCell ref="AP15:AQ15"/>
    <mergeCell ref="AR17:AT17"/>
    <mergeCell ref="AR18:AT18"/>
    <mergeCell ref="AR16:AT16"/>
    <mergeCell ref="AR19:AT19"/>
    <mergeCell ref="AR20:AT20"/>
    <mergeCell ref="AL19:AM19"/>
    <mergeCell ref="AN19:AO19"/>
    <mergeCell ref="AP19:AQ19"/>
    <mergeCell ref="AL20:AM20"/>
    <mergeCell ref="AN20:AO20"/>
    <mergeCell ref="AP20:AQ20"/>
    <mergeCell ref="AR23:AT23"/>
    <mergeCell ref="AR24:AT24"/>
    <mergeCell ref="AR21:AT21"/>
    <mergeCell ref="AR22:AT22"/>
    <mergeCell ref="AR25:AT25"/>
    <mergeCell ref="AR26:AT26"/>
    <mergeCell ref="AR30:AT30"/>
    <mergeCell ref="AR27:AT27"/>
    <mergeCell ref="AR28:AT28"/>
    <mergeCell ref="AR44:AT44"/>
    <mergeCell ref="AR39:AT39"/>
    <mergeCell ref="AR40:AT40"/>
    <mergeCell ref="AR43:AT43"/>
    <mergeCell ref="AJ41:AK41"/>
    <mergeCell ref="AJ42:AK42"/>
    <mergeCell ref="AJ43:AK43"/>
    <mergeCell ref="AJ44:AK44"/>
    <mergeCell ref="AR45:AT45"/>
    <mergeCell ref="AL40:AM40"/>
    <mergeCell ref="AN40:AO40"/>
    <mergeCell ref="AP40:AQ40"/>
    <mergeCell ref="AL41:AM41"/>
    <mergeCell ref="AN41:AO41"/>
    <mergeCell ref="AP41:AQ41"/>
    <mergeCell ref="AL42:AM42"/>
    <mergeCell ref="AN42:AO42"/>
    <mergeCell ref="AP42:AQ42"/>
    <mergeCell ref="AL43:AM43"/>
    <mergeCell ref="AN43:AO43"/>
    <mergeCell ref="AP43:AQ43"/>
    <mergeCell ref="AL44:AM44"/>
    <mergeCell ref="AN44:AO44"/>
    <mergeCell ref="AP44:AQ44"/>
    <mergeCell ref="AR46:AT46"/>
    <mergeCell ref="AJ45:AK45"/>
    <mergeCell ref="AJ46:AK46"/>
    <mergeCell ref="AL46:AM46"/>
    <mergeCell ref="AN46:AO46"/>
    <mergeCell ref="AP46:AQ46"/>
    <mergeCell ref="AR47:AT47"/>
    <mergeCell ref="AR48:AT48"/>
    <mergeCell ref="AJ47:AK47"/>
    <mergeCell ref="AJ48:AK48"/>
    <mergeCell ref="AL47:AM47"/>
    <mergeCell ref="AN47:AO47"/>
    <mergeCell ref="AP47:AQ47"/>
    <mergeCell ref="AL48:AM48"/>
    <mergeCell ref="AN48:AO48"/>
    <mergeCell ref="AP48:AQ48"/>
    <mergeCell ref="AL45:AM45"/>
    <mergeCell ref="AN45:AO45"/>
    <mergeCell ref="AP45:AQ45"/>
    <mergeCell ref="AR49:AT49"/>
    <mergeCell ref="AR50:AT50"/>
    <mergeCell ref="AJ49:AK49"/>
    <mergeCell ref="AJ50:AK50"/>
    <mergeCell ref="AL49:AM49"/>
    <mergeCell ref="AN49:AO49"/>
    <mergeCell ref="AP49:AQ49"/>
    <mergeCell ref="AL50:AM50"/>
    <mergeCell ref="AN50:AO50"/>
    <mergeCell ref="AP50:AQ50"/>
    <mergeCell ref="AR51:AT51"/>
    <mergeCell ref="AR52:AT52"/>
    <mergeCell ref="AJ51:AK51"/>
    <mergeCell ref="AJ52:AK52"/>
    <mergeCell ref="AL51:AM51"/>
    <mergeCell ref="AN51:AO51"/>
    <mergeCell ref="AP51:AQ51"/>
    <mergeCell ref="AL52:AM52"/>
    <mergeCell ref="AN52:AO52"/>
    <mergeCell ref="AP52:AQ52"/>
    <mergeCell ref="AN55:AO55"/>
    <mergeCell ref="AP55:AQ55"/>
    <mergeCell ref="AH55:AI55"/>
    <mergeCell ref="AR53:AT53"/>
    <mergeCell ref="AR54:AT54"/>
    <mergeCell ref="AJ53:AK53"/>
    <mergeCell ref="AJ54:AK54"/>
    <mergeCell ref="AL53:AM53"/>
    <mergeCell ref="AN53:AO53"/>
    <mergeCell ref="AP53:AQ53"/>
    <mergeCell ref="AL54:AM54"/>
    <mergeCell ref="AN54:AO54"/>
    <mergeCell ref="AP54:AQ54"/>
    <mergeCell ref="AP26:AQ26"/>
    <mergeCell ref="AL27:AM27"/>
    <mergeCell ref="AN27:AO27"/>
    <mergeCell ref="AJ58:AN58"/>
    <mergeCell ref="AO58:AT58"/>
    <mergeCell ref="AE56:AI57"/>
    <mergeCell ref="AJ56:AN57"/>
    <mergeCell ref="AO56:AT57"/>
    <mergeCell ref="A58:E58"/>
    <mergeCell ref="F58:J58"/>
    <mergeCell ref="K58:O58"/>
    <mergeCell ref="P58:T58"/>
    <mergeCell ref="U58:Y58"/>
    <mergeCell ref="Z58:AD58"/>
    <mergeCell ref="AE58:AI58"/>
    <mergeCell ref="AR55:AT55"/>
    <mergeCell ref="A56:E57"/>
    <mergeCell ref="F56:J57"/>
    <mergeCell ref="K56:O57"/>
    <mergeCell ref="P56:T57"/>
    <mergeCell ref="U56:Y57"/>
    <mergeCell ref="Z56:AD57"/>
    <mergeCell ref="AJ55:AK55"/>
    <mergeCell ref="AL55:AM55"/>
    <mergeCell ref="L13:O14"/>
    <mergeCell ref="AR32:AT32"/>
    <mergeCell ref="AR34:AT34"/>
    <mergeCell ref="AR31:AT31"/>
    <mergeCell ref="AR33:AT33"/>
    <mergeCell ref="Y21:AB22"/>
    <mergeCell ref="A19:C22"/>
    <mergeCell ref="AR42:AT42"/>
    <mergeCell ref="AR41:AT41"/>
    <mergeCell ref="AR37:AT37"/>
    <mergeCell ref="AR38:AT38"/>
    <mergeCell ref="AR29:AT29"/>
    <mergeCell ref="AR35:AT35"/>
    <mergeCell ref="AR36:AT36"/>
    <mergeCell ref="Y25:AB26"/>
    <mergeCell ref="Y29:AB30"/>
    <mergeCell ref="AL24:AM24"/>
    <mergeCell ref="AN24:AO24"/>
    <mergeCell ref="AP24:AQ24"/>
    <mergeCell ref="AL25:AM25"/>
    <mergeCell ref="AN25:AO25"/>
    <mergeCell ref="AP25:AQ25"/>
    <mergeCell ref="AL26:AM26"/>
    <mergeCell ref="AN26:AO26"/>
  </mergeCells>
  <phoneticPr fontId="3"/>
  <pageMargins left="0.62992125984251968" right="0.27559055118110237" top="0.51181102362204722" bottom="0.39370078740157483" header="0.31496062992125984" footer="0.31496062992125984"/>
  <pageSetup paperSize="9" scale="82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M65"/>
  <sheetViews>
    <sheetView tabSelected="1" zoomScale="80" zoomScaleNormal="80" workbookViewId="0">
      <selection activeCell="BH5" sqref="BH5"/>
    </sheetView>
  </sheetViews>
  <sheetFormatPr defaultRowHeight="13.2" x14ac:dyDescent="0.2"/>
  <cols>
    <col min="1" max="75" width="2.44140625" style="13" customWidth="1"/>
    <col min="76" max="226" width="9" style="13"/>
    <col min="227" max="262" width="2.44140625" style="13" customWidth="1"/>
    <col min="263" max="482" width="9" style="13"/>
    <col min="483" max="518" width="2.44140625" style="13" customWidth="1"/>
    <col min="519" max="738" width="9" style="13"/>
    <col min="739" max="774" width="2.44140625" style="13" customWidth="1"/>
    <col min="775" max="994" width="9" style="13"/>
    <col min="995" max="1030" width="2.44140625" style="13" customWidth="1"/>
    <col min="1031" max="1250" width="9" style="13"/>
    <col min="1251" max="1286" width="2.44140625" style="13" customWidth="1"/>
    <col min="1287" max="1506" width="9" style="13"/>
    <col min="1507" max="1542" width="2.44140625" style="13" customWidth="1"/>
    <col min="1543" max="1762" width="9" style="13"/>
    <col min="1763" max="1798" width="2.44140625" style="13" customWidth="1"/>
    <col min="1799" max="2018" width="9" style="13"/>
    <col min="2019" max="2054" width="2.44140625" style="13" customWidth="1"/>
    <col min="2055" max="2274" width="9" style="13"/>
    <col min="2275" max="2310" width="2.44140625" style="13" customWidth="1"/>
    <col min="2311" max="2530" width="9" style="13"/>
    <col min="2531" max="2566" width="2.44140625" style="13" customWidth="1"/>
    <col min="2567" max="2786" width="9" style="13"/>
    <col min="2787" max="2822" width="2.44140625" style="13" customWidth="1"/>
    <col min="2823" max="3042" width="9" style="13"/>
    <col min="3043" max="3078" width="2.44140625" style="13" customWidth="1"/>
    <col min="3079" max="3298" width="9" style="13"/>
    <col min="3299" max="3334" width="2.44140625" style="13" customWidth="1"/>
    <col min="3335" max="3554" width="9" style="13"/>
    <col min="3555" max="3590" width="2.44140625" style="13" customWidth="1"/>
    <col min="3591" max="3810" width="9" style="13"/>
    <col min="3811" max="3846" width="2.44140625" style="13" customWidth="1"/>
    <col min="3847" max="4066" width="9" style="13"/>
    <col min="4067" max="4102" width="2.44140625" style="13" customWidth="1"/>
    <col min="4103" max="4322" width="9" style="13"/>
    <col min="4323" max="4358" width="2.44140625" style="13" customWidth="1"/>
    <col min="4359" max="4578" width="9" style="13"/>
    <col min="4579" max="4614" width="2.44140625" style="13" customWidth="1"/>
    <col min="4615" max="4834" width="9" style="13"/>
    <col min="4835" max="4870" width="2.44140625" style="13" customWidth="1"/>
    <col min="4871" max="5090" width="9" style="13"/>
    <col min="5091" max="5126" width="2.44140625" style="13" customWidth="1"/>
    <col min="5127" max="5346" width="9" style="13"/>
    <col min="5347" max="5382" width="2.44140625" style="13" customWidth="1"/>
    <col min="5383" max="5602" width="9" style="13"/>
    <col min="5603" max="5638" width="2.44140625" style="13" customWidth="1"/>
    <col min="5639" max="5858" width="9" style="13"/>
    <col min="5859" max="5894" width="2.44140625" style="13" customWidth="1"/>
    <col min="5895" max="6114" width="9" style="13"/>
    <col min="6115" max="6150" width="2.44140625" style="13" customWidth="1"/>
    <col min="6151" max="6370" width="9" style="13"/>
    <col min="6371" max="6406" width="2.44140625" style="13" customWidth="1"/>
    <col min="6407" max="6626" width="9" style="13"/>
    <col min="6627" max="6662" width="2.44140625" style="13" customWidth="1"/>
    <col min="6663" max="6882" width="9" style="13"/>
    <col min="6883" max="6918" width="2.44140625" style="13" customWidth="1"/>
    <col min="6919" max="7138" width="9" style="13"/>
    <col min="7139" max="7174" width="2.44140625" style="13" customWidth="1"/>
    <col min="7175" max="7394" width="9" style="13"/>
    <col min="7395" max="7430" width="2.44140625" style="13" customWidth="1"/>
    <col min="7431" max="7650" width="9" style="13"/>
    <col min="7651" max="7686" width="2.44140625" style="13" customWidth="1"/>
    <col min="7687" max="7906" width="9" style="13"/>
    <col min="7907" max="7942" width="2.44140625" style="13" customWidth="1"/>
    <col min="7943" max="8162" width="9" style="13"/>
    <col min="8163" max="8198" width="2.44140625" style="13" customWidth="1"/>
    <col min="8199" max="8418" width="9" style="13"/>
    <col min="8419" max="8454" width="2.44140625" style="13" customWidth="1"/>
    <col min="8455" max="8674" width="9" style="13"/>
    <col min="8675" max="8710" width="2.44140625" style="13" customWidth="1"/>
    <col min="8711" max="8930" width="9" style="13"/>
    <col min="8931" max="8966" width="2.44140625" style="13" customWidth="1"/>
    <col min="8967" max="9186" width="9" style="13"/>
    <col min="9187" max="9222" width="2.44140625" style="13" customWidth="1"/>
    <col min="9223" max="9442" width="9" style="13"/>
    <col min="9443" max="9478" width="2.44140625" style="13" customWidth="1"/>
    <col min="9479" max="9698" width="9" style="13"/>
    <col min="9699" max="9734" width="2.44140625" style="13" customWidth="1"/>
    <col min="9735" max="9954" width="9" style="13"/>
    <col min="9955" max="9990" width="2.44140625" style="13" customWidth="1"/>
    <col min="9991" max="10210" width="9" style="13"/>
    <col min="10211" max="10246" width="2.44140625" style="13" customWidth="1"/>
    <col min="10247" max="10466" width="9" style="13"/>
    <col min="10467" max="10502" width="2.44140625" style="13" customWidth="1"/>
    <col min="10503" max="10722" width="9" style="13"/>
    <col min="10723" max="10758" width="2.44140625" style="13" customWidth="1"/>
    <col min="10759" max="10978" width="9" style="13"/>
    <col min="10979" max="11014" width="2.44140625" style="13" customWidth="1"/>
    <col min="11015" max="11234" width="9" style="13"/>
    <col min="11235" max="11270" width="2.44140625" style="13" customWidth="1"/>
    <col min="11271" max="11490" width="9" style="13"/>
    <col min="11491" max="11526" width="2.44140625" style="13" customWidth="1"/>
    <col min="11527" max="11746" width="9" style="13"/>
    <col min="11747" max="11782" width="2.44140625" style="13" customWidth="1"/>
    <col min="11783" max="12002" width="9" style="13"/>
    <col min="12003" max="12038" width="2.44140625" style="13" customWidth="1"/>
    <col min="12039" max="12258" width="9" style="13"/>
    <col min="12259" max="12294" width="2.44140625" style="13" customWidth="1"/>
    <col min="12295" max="12514" width="9" style="13"/>
    <col min="12515" max="12550" width="2.44140625" style="13" customWidth="1"/>
    <col min="12551" max="12770" width="9" style="13"/>
    <col min="12771" max="12806" width="2.44140625" style="13" customWidth="1"/>
    <col min="12807" max="13026" width="9" style="13"/>
    <col min="13027" max="13062" width="2.44140625" style="13" customWidth="1"/>
    <col min="13063" max="13282" width="9" style="13"/>
    <col min="13283" max="13318" width="2.44140625" style="13" customWidth="1"/>
    <col min="13319" max="13538" width="9" style="13"/>
    <col min="13539" max="13574" width="2.44140625" style="13" customWidth="1"/>
    <col min="13575" max="13794" width="9" style="13"/>
    <col min="13795" max="13830" width="2.44140625" style="13" customWidth="1"/>
    <col min="13831" max="14050" width="9" style="13"/>
    <col min="14051" max="14086" width="2.44140625" style="13" customWidth="1"/>
    <col min="14087" max="14306" width="9" style="13"/>
    <col min="14307" max="14342" width="2.44140625" style="13" customWidth="1"/>
    <col min="14343" max="14562" width="9" style="13"/>
    <col min="14563" max="14598" width="2.44140625" style="13" customWidth="1"/>
    <col min="14599" max="14818" width="9" style="13"/>
    <col min="14819" max="14854" width="2.44140625" style="13" customWidth="1"/>
    <col min="14855" max="15074" width="9" style="13"/>
    <col min="15075" max="15110" width="2.44140625" style="13" customWidth="1"/>
    <col min="15111" max="15330" width="9" style="13"/>
    <col min="15331" max="15366" width="2.44140625" style="13" customWidth="1"/>
    <col min="15367" max="15586" width="9" style="13"/>
    <col min="15587" max="15622" width="2.44140625" style="13" customWidth="1"/>
    <col min="15623" max="15842" width="9" style="13"/>
    <col min="15843" max="15878" width="2.44140625" style="13" customWidth="1"/>
    <col min="15879" max="16098" width="9" style="13"/>
    <col min="16099" max="16134" width="2.44140625" style="13" customWidth="1"/>
    <col min="16135" max="16384" width="9" style="13"/>
  </cols>
  <sheetData>
    <row r="1" spans="1:56" ht="30" customHeight="1" x14ac:dyDescent="0.2">
      <c r="A1" s="239" t="s">
        <v>46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  <c r="AN1" s="239"/>
      <c r="AO1" s="239"/>
      <c r="AP1" s="239"/>
      <c r="AQ1" s="239"/>
      <c r="AR1" s="239"/>
      <c r="AS1" s="239"/>
      <c r="AT1" s="239"/>
    </row>
    <row r="2" spans="1:56" ht="30" customHeight="1" x14ac:dyDescent="0.2">
      <c r="A2" s="240"/>
      <c r="B2" s="240"/>
      <c r="C2" s="240"/>
      <c r="D2" s="240"/>
      <c r="E2" s="240"/>
      <c r="F2" s="240"/>
      <c r="G2" s="240"/>
      <c r="H2" s="240"/>
      <c r="I2" s="49"/>
      <c r="J2" s="49"/>
      <c r="K2" s="49"/>
      <c r="L2" s="49"/>
      <c r="M2" s="49"/>
      <c r="N2" s="49"/>
      <c r="O2" s="49"/>
      <c r="P2" s="49"/>
      <c r="Q2" s="2"/>
      <c r="R2" s="2"/>
      <c r="S2" s="2"/>
      <c r="T2" s="2"/>
      <c r="AF2" s="186" t="s">
        <v>45</v>
      </c>
      <c r="AG2" s="186"/>
      <c r="AH2" s="241"/>
      <c r="AI2" s="241"/>
      <c r="AJ2" s="92" t="s">
        <v>37</v>
      </c>
      <c r="AK2" s="242"/>
      <c r="AL2" s="242"/>
      <c r="AM2" s="92" t="s">
        <v>8</v>
      </c>
      <c r="AN2" s="242"/>
      <c r="AO2" s="242"/>
      <c r="AP2" s="92" t="s">
        <v>9</v>
      </c>
      <c r="AQ2" s="30" t="s">
        <v>10</v>
      </c>
      <c r="AR2" s="241"/>
      <c r="AS2" s="241"/>
      <c r="AT2" s="92" t="s">
        <v>11</v>
      </c>
    </row>
    <row r="3" spans="1:56" ht="30" customHeight="1" x14ac:dyDescent="0.2">
      <c r="A3" s="243" t="s">
        <v>12</v>
      </c>
      <c r="B3" s="243"/>
      <c r="C3" s="243"/>
      <c r="D3" s="243"/>
      <c r="E3" s="244">
        <v>3</v>
      </c>
      <c r="F3" s="244"/>
      <c r="G3" s="2"/>
      <c r="H3" s="245" t="s">
        <v>34</v>
      </c>
      <c r="I3" s="245"/>
      <c r="J3" s="245"/>
      <c r="K3" s="245"/>
      <c r="L3" s="245"/>
      <c r="M3" s="245"/>
      <c r="N3" s="245"/>
      <c r="O3" s="245"/>
      <c r="P3" s="245"/>
      <c r="Q3" s="2"/>
      <c r="R3" s="2"/>
      <c r="S3" s="2"/>
      <c r="T3" s="2"/>
      <c r="U3" s="2"/>
      <c r="V3" s="2"/>
      <c r="W3" s="2"/>
      <c r="X3" s="6"/>
      <c r="Y3" s="6"/>
      <c r="Z3" s="6"/>
      <c r="AA3" s="33"/>
      <c r="AB3" s="7"/>
      <c r="AC3" s="6"/>
      <c r="AD3" s="6"/>
      <c r="AI3" s="33"/>
      <c r="AN3" s="186" t="s">
        <v>13</v>
      </c>
      <c r="AO3" s="186"/>
      <c r="AP3" s="186"/>
      <c r="AQ3" s="246"/>
      <c r="AR3" s="246"/>
      <c r="AS3" s="246"/>
    </row>
    <row r="4" spans="1:56" ht="15.9" customHeight="1" thickBo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8"/>
      <c r="AD4" s="6"/>
      <c r="AE4" s="6"/>
      <c r="AF4" s="6"/>
      <c r="AG4" s="6"/>
      <c r="AH4" s="6"/>
      <c r="AI4" s="6"/>
    </row>
    <row r="5" spans="1:56" ht="24.9" customHeight="1" x14ac:dyDescent="0.2">
      <c r="A5" s="214" t="s">
        <v>30</v>
      </c>
      <c r="B5" s="215"/>
      <c r="C5" s="215"/>
      <c r="D5" s="215"/>
      <c r="E5" s="215"/>
      <c r="F5" s="215"/>
      <c r="G5" s="216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8"/>
      <c r="AP5" s="219"/>
      <c r="AQ5" s="220"/>
      <c r="AR5" s="220"/>
      <c r="AS5" s="220"/>
      <c r="AT5" s="221"/>
    </row>
    <row r="6" spans="1:56" ht="24.9" customHeight="1" x14ac:dyDescent="0.2">
      <c r="A6" s="225" t="s">
        <v>31</v>
      </c>
      <c r="B6" s="226"/>
      <c r="C6" s="226"/>
      <c r="D6" s="226"/>
      <c r="E6" s="226"/>
      <c r="F6" s="226"/>
      <c r="G6" s="227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8"/>
      <c r="AC6" s="228"/>
      <c r="AD6" s="228"/>
      <c r="AE6" s="228"/>
      <c r="AF6" s="228"/>
      <c r="AG6" s="228"/>
      <c r="AH6" s="228"/>
      <c r="AI6" s="228"/>
      <c r="AJ6" s="228"/>
      <c r="AK6" s="228"/>
      <c r="AL6" s="228"/>
      <c r="AM6" s="228"/>
      <c r="AN6" s="228"/>
      <c r="AO6" s="229"/>
      <c r="AP6" s="222"/>
      <c r="AQ6" s="223"/>
      <c r="AR6" s="223"/>
      <c r="AS6" s="223"/>
      <c r="AT6" s="224"/>
    </row>
    <row r="7" spans="1:56" ht="24.9" customHeight="1" x14ac:dyDescent="0.2">
      <c r="A7" s="225" t="s">
        <v>28</v>
      </c>
      <c r="B7" s="226"/>
      <c r="C7" s="226"/>
      <c r="D7" s="226"/>
      <c r="E7" s="226"/>
      <c r="F7" s="226"/>
      <c r="G7" s="230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1"/>
      <c r="AH7" s="232"/>
      <c r="AI7" s="233"/>
      <c r="AJ7" s="234"/>
      <c r="AK7" s="234"/>
      <c r="AL7" s="234"/>
      <c r="AM7" s="235"/>
      <c r="AN7" s="236"/>
      <c r="AO7" s="237"/>
      <c r="AP7" s="237"/>
      <c r="AQ7" s="237"/>
      <c r="AR7" s="237"/>
      <c r="AS7" s="237"/>
      <c r="AT7" s="238"/>
    </row>
    <row r="8" spans="1:56" ht="15" customHeight="1" x14ac:dyDescent="0.2">
      <c r="A8" s="11" t="s">
        <v>27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39"/>
      <c r="Q8" s="39"/>
      <c r="R8" s="39"/>
      <c r="S8" s="39"/>
      <c r="T8" s="39"/>
      <c r="U8" s="39"/>
      <c r="V8" s="2"/>
      <c r="W8" s="2"/>
      <c r="X8" s="2"/>
      <c r="Y8" s="2"/>
      <c r="Z8" s="2"/>
      <c r="AA8" s="34"/>
      <c r="AB8" s="34"/>
      <c r="AC8" s="34"/>
      <c r="AD8" s="16"/>
      <c r="AE8" s="16"/>
      <c r="AF8" s="16"/>
      <c r="AH8" s="54"/>
      <c r="AI8" s="55"/>
      <c r="AJ8" s="194" t="s">
        <v>25</v>
      </c>
      <c r="AK8" s="195"/>
      <c r="AL8" s="195"/>
      <c r="AM8" s="195"/>
      <c r="AN8" s="195"/>
      <c r="AO8" s="195"/>
      <c r="AP8" s="195"/>
      <c r="AQ8" s="195"/>
      <c r="AR8" s="195"/>
      <c r="AS8" s="195"/>
      <c r="AT8" s="196"/>
    </row>
    <row r="9" spans="1:56" ht="15" customHeight="1" x14ac:dyDescent="0.2">
      <c r="A9" s="11"/>
      <c r="B9" s="2"/>
      <c r="C9" s="2"/>
      <c r="D9" s="2"/>
      <c r="E9" s="2"/>
      <c r="F9" s="2"/>
      <c r="G9" s="2"/>
      <c r="H9" s="2"/>
      <c r="I9" s="2"/>
      <c r="J9" s="2"/>
      <c r="K9" s="2"/>
      <c r="L9" s="53"/>
      <c r="M9" s="53"/>
      <c r="N9" s="53"/>
      <c r="O9" s="53"/>
      <c r="P9" s="29"/>
      <c r="Q9" s="29"/>
      <c r="R9" s="29"/>
      <c r="S9" s="29"/>
      <c r="T9" s="29"/>
      <c r="U9" s="29"/>
      <c r="V9" s="2"/>
      <c r="W9" s="2"/>
      <c r="X9" s="2"/>
      <c r="Y9" s="2"/>
      <c r="Z9" s="2"/>
      <c r="AA9" s="34"/>
      <c r="AB9" s="34"/>
      <c r="AC9" s="34"/>
      <c r="AD9" s="34"/>
      <c r="AE9" s="34"/>
      <c r="AF9" s="34"/>
      <c r="AJ9" s="197" t="s">
        <v>35</v>
      </c>
      <c r="AK9" s="198"/>
      <c r="AL9" s="197" t="s">
        <v>4</v>
      </c>
      <c r="AM9" s="198"/>
      <c r="AN9" s="197" t="s">
        <v>16</v>
      </c>
      <c r="AO9" s="198"/>
      <c r="AP9" s="197" t="s">
        <v>5</v>
      </c>
      <c r="AQ9" s="198"/>
      <c r="AR9" s="197" t="s">
        <v>17</v>
      </c>
      <c r="AS9" s="201"/>
      <c r="AT9" s="202"/>
      <c r="BB9" s="29"/>
      <c r="BC9" s="29"/>
      <c r="BD9" s="29"/>
    </row>
    <row r="10" spans="1:56" ht="15" customHeight="1" x14ac:dyDescent="0.2">
      <c r="A10" s="11"/>
      <c r="B10" s="2"/>
      <c r="C10" s="2"/>
      <c r="D10" s="2"/>
      <c r="E10" s="2"/>
      <c r="F10" s="2"/>
      <c r="G10" s="2"/>
      <c r="H10" s="2"/>
      <c r="I10" s="2"/>
      <c r="J10" s="2"/>
      <c r="K10" s="2"/>
      <c r="L10" s="53"/>
      <c r="M10" s="53"/>
      <c r="N10" s="53"/>
      <c r="O10" s="53"/>
      <c r="P10" s="29"/>
      <c r="Q10" s="29"/>
      <c r="R10" s="29"/>
      <c r="S10" s="29"/>
      <c r="T10" s="29"/>
      <c r="U10" s="29"/>
      <c r="V10" s="2"/>
      <c r="W10" s="2"/>
      <c r="X10" s="2"/>
      <c r="Y10" s="2"/>
      <c r="Z10" s="2"/>
      <c r="AA10" s="34"/>
      <c r="AB10" s="34"/>
      <c r="AC10" s="34"/>
      <c r="AD10" s="34"/>
      <c r="AE10" s="34"/>
      <c r="AF10" s="34"/>
      <c r="AJ10" s="199"/>
      <c r="AK10" s="200"/>
      <c r="AL10" s="199"/>
      <c r="AM10" s="200"/>
      <c r="AN10" s="199"/>
      <c r="AO10" s="200"/>
      <c r="AP10" s="199"/>
      <c r="AQ10" s="200"/>
      <c r="AR10" s="199"/>
      <c r="AS10" s="203"/>
      <c r="AT10" s="204"/>
      <c r="BB10" s="29"/>
      <c r="BC10" s="29"/>
      <c r="BD10" s="29"/>
    </row>
    <row r="11" spans="1:56" ht="15" customHeight="1" x14ac:dyDescent="0.2">
      <c r="A11" s="11" t="s">
        <v>32</v>
      </c>
      <c r="B11" s="2"/>
      <c r="C11" s="2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6"/>
      <c r="Q11" s="41"/>
      <c r="R11" s="41"/>
      <c r="S11" s="41"/>
      <c r="T11" s="41"/>
      <c r="U11" s="41"/>
      <c r="V11" s="41"/>
      <c r="W11" s="41"/>
      <c r="X11" s="2"/>
      <c r="Y11" s="2"/>
      <c r="Z11" s="2"/>
      <c r="AA11" s="34"/>
      <c r="AB11" s="34"/>
      <c r="AC11" s="34"/>
      <c r="AD11" s="34"/>
      <c r="AE11" s="34"/>
      <c r="AF11" s="34"/>
      <c r="AJ11" s="205">
        <v>1</v>
      </c>
      <c r="AK11" s="206"/>
      <c r="AL11" s="207" t="s">
        <v>38</v>
      </c>
      <c r="AM11" s="208"/>
      <c r="AN11" s="207">
        <v>24</v>
      </c>
      <c r="AO11" s="208"/>
      <c r="AP11" s="207">
        <v>21</v>
      </c>
      <c r="AQ11" s="208"/>
      <c r="AR11" s="211">
        <v>0.48</v>
      </c>
      <c r="AS11" s="212"/>
      <c r="AT11" s="213"/>
      <c r="BB11" s="29"/>
      <c r="BC11" s="29"/>
      <c r="BD11" s="29"/>
    </row>
    <row r="12" spans="1:56" ht="15" customHeight="1" x14ac:dyDescent="0.2">
      <c r="A12" s="11"/>
      <c r="B12" s="2"/>
      <c r="C12" s="2"/>
      <c r="D12" s="41"/>
      <c r="E12" s="41"/>
      <c r="F12" s="41"/>
      <c r="G12" s="42"/>
      <c r="H12" s="41"/>
      <c r="I12" s="41"/>
      <c r="J12" s="41"/>
      <c r="K12" s="41"/>
      <c r="L12" s="42"/>
      <c r="M12" s="42"/>
      <c r="N12" s="41"/>
      <c r="O12" s="41"/>
      <c r="P12" s="41"/>
      <c r="Q12" s="47"/>
      <c r="R12" s="41"/>
      <c r="S12" s="41"/>
      <c r="T12" s="42"/>
      <c r="U12" s="41"/>
      <c r="V12" s="42"/>
      <c r="W12" s="41"/>
      <c r="X12" s="2"/>
      <c r="Y12" s="2"/>
      <c r="Z12" s="5"/>
      <c r="AA12" s="17"/>
      <c r="AB12" s="2"/>
      <c r="AC12" s="2"/>
      <c r="AD12" s="2"/>
      <c r="AE12" s="34"/>
      <c r="AF12" s="2"/>
      <c r="AJ12" s="177">
        <v>2</v>
      </c>
      <c r="AK12" s="178"/>
      <c r="AL12" s="179" t="s">
        <v>38</v>
      </c>
      <c r="AM12" s="180"/>
      <c r="AN12" s="167">
        <v>30</v>
      </c>
      <c r="AO12" s="168"/>
      <c r="AP12" s="167">
        <v>22</v>
      </c>
      <c r="AQ12" s="168"/>
      <c r="AR12" s="169">
        <v>0.77</v>
      </c>
      <c r="AS12" s="170"/>
      <c r="AT12" s="171"/>
    </row>
    <row r="13" spans="1:56" ht="15" customHeight="1" x14ac:dyDescent="0.2">
      <c r="A13" s="11"/>
      <c r="B13" s="2"/>
      <c r="C13" s="2"/>
      <c r="D13" s="41"/>
      <c r="E13" s="41"/>
      <c r="F13" s="41"/>
      <c r="G13" s="41"/>
      <c r="H13" s="41"/>
      <c r="I13" s="41"/>
      <c r="J13" s="41"/>
      <c r="K13" s="41"/>
      <c r="L13" s="192">
        <v>20</v>
      </c>
      <c r="M13" s="192"/>
      <c r="N13" s="192"/>
      <c r="O13" s="192"/>
      <c r="P13" s="41"/>
      <c r="Q13" s="41"/>
      <c r="R13" s="41"/>
      <c r="S13" s="41"/>
      <c r="T13" s="41"/>
      <c r="U13" s="41"/>
      <c r="V13" s="41"/>
      <c r="W13" s="41"/>
      <c r="X13" s="2"/>
      <c r="Y13" s="2"/>
      <c r="Z13" s="2"/>
      <c r="AA13" s="34"/>
      <c r="AB13" s="34"/>
      <c r="AC13" s="34"/>
      <c r="AD13" s="34"/>
      <c r="AE13" s="34"/>
      <c r="AF13" s="34"/>
      <c r="AJ13" s="177">
        <v>3</v>
      </c>
      <c r="AK13" s="178"/>
      <c r="AL13" s="179" t="s">
        <v>38</v>
      </c>
      <c r="AM13" s="180"/>
      <c r="AN13" s="167">
        <v>28</v>
      </c>
      <c r="AO13" s="168"/>
      <c r="AP13" s="259">
        <v>21</v>
      </c>
      <c r="AQ13" s="260"/>
      <c r="AR13" s="169">
        <v>0.64</v>
      </c>
      <c r="AS13" s="170"/>
      <c r="AT13" s="171"/>
    </row>
    <row r="14" spans="1:56" ht="15" customHeight="1" x14ac:dyDescent="0.2">
      <c r="A14" s="11"/>
      <c r="B14" s="2"/>
      <c r="C14" s="5"/>
      <c r="D14" s="40"/>
      <c r="E14" s="40"/>
      <c r="F14" s="41"/>
      <c r="G14" s="45"/>
      <c r="H14" s="40"/>
      <c r="I14" s="41"/>
      <c r="J14" s="42"/>
      <c r="K14" s="42"/>
      <c r="L14" s="192"/>
      <c r="M14" s="192"/>
      <c r="N14" s="192"/>
      <c r="O14" s="192"/>
      <c r="P14" s="41"/>
      <c r="Q14" s="41"/>
      <c r="R14" s="41"/>
      <c r="S14" s="41"/>
      <c r="T14" s="41"/>
      <c r="U14" s="41"/>
      <c r="V14" s="41"/>
      <c r="W14" s="41"/>
      <c r="X14" s="2"/>
      <c r="Y14" s="2"/>
      <c r="Z14" s="2"/>
      <c r="AA14" s="17"/>
      <c r="AB14" s="17"/>
      <c r="AC14" s="17"/>
      <c r="AD14" s="17"/>
      <c r="AE14" s="17"/>
      <c r="AF14" s="17"/>
      <c r="AJ14" s="177">
        <v>4</v>
      </c>
      <c r="AK14" s="178"/>
      <c r="AL14" s="179" t="s">
        <v>38</v>
      </c>
      <c r="AM14" s="180"/>
      <c r="AN14" s="167">
        <v>36</v>
      </c>
      <c r="AO14" s="168"/>
      <c r="AP14" s="167">
        <v>22</v>
      </c>
      <c r="AQ14" s="168"/>
      <c r="AR14" s="169">
        <v>1.05</v>
      </c>
      <c r="AS14" s="170"/>
      <c r="AT14" s="171"/>
    </row>
    <row r="15" spans="1:56" ht="15" customHeight="1" x14ac:dyDescent="0.2">
      <c r="A15" s="11"/>
      <c r="B15" s="2"/>
      <c r="C15" s="5"/>
      <c r="D15" s="51"/>
      <c r="E15" s="51"/>
      <c r="F15" s="48"/>
      <c r="G15" s="52"/>
      <c r="H15" s="52"/>
      <c r="I15" s="50"/>
      <c r="J15" s="50"/>
      <c r="K15" s="50"/>
      <c r="L15" s="51"/>
      <c r="M15" s="51"/>
      <c r="N15" s="48"/>
      <c r="O15" s="51"/>
      <c r="P15" s="50"/>
      <c r="Q15" s="48"/>
      <c r="R15" s="52"/>
      <c r="S15" s="52"/>
      <c r="T15" s="52"/>
      <c r="U15" s="52"/>
      <c r="V15" s="52"/>
      <c r="W15" s="52"/>
      <c r="X15" s="5"/>
      <c r="Y15" s="2"/>
      <c r="Z15" s="2"/>
      <c r="AA15" s="17"/>
      <c r="AB15" s="17"/>
      <c r="AC15" s="17"/>
      <c r="AD15" s="17"/>
      <c r="AE15" s="17"/>
      <c r="AF15" s="17"/>
      <c r="AJ15" s="177">
        <v>5</v>
      </c>
      <c r="AK15" s="178"/>
      <c r="AL15" s="179" t="s">
        <v>38</v>
      </c>
      <c r="AM15" s="180"/>
      <c r="AN15" s="167">
        <v>34</v>
      </c>
      <c r="AO15" s="168"/>
      <c r="AP15" s="167">
        <v>22</v>
      </c>
      <c r="AQ15" s="168"/>
      <c r="AR15" s="169">
        <v>0.95</v>
      </c>
      <c r="AS15" s="170"/>
      <c r="AT15" s="171"/>
    </row>
    <row r="16" spans="1:56" ht="15" customHeight="1" x14ac:dyDescent="0.2">
      <c r="A16" s="11"/>
      <c r="B16" s="2"/>
      <c r="C16" s="2"/>
      <c r="D16" s="56"/>
      <c r="E16" s="57"/>
      <c r="F16" s="96"/>
      <c r="G16" s="57"/>
      <c r="H16" s="57"/>
      <c r="I16" s="57"/>
      <c r="J16" s="57"/>
      <c r="K16" s="57"/>
      <c r="L16" s="93">
        <v>2</v>
      </c>
      <c r="M16" s="60"/>
      <c r="N16" s="97"/>
      <c r="O16" s="57"/>
      <c r="P16" s="59"/>
      <c r="Q16" s="57"/>
      <c r="R16" s="57">
        <v>1</v>
      </c>
      <c r="S16" s="93"/>
      <c r="T16" s="57"/>
      <c r="U16" s="57"/>
      <c r="V16" s="57"/>
      <c r="W16" s="62"/>
      <c r="X16" s="5"/>
      <c r="Y16" s="2"/>
      <c r="Z16" s="34"/>
      <c r="AA16" s="5"/>
      <c r="AB16" s="5"/>
      <c r="AC16" s="5"/>
      <c r="AD16" s="2"/>
      <c r="AE16" s="34"/>
      <c r="AF16" s="2"/>
      <c r="AJ16" s="177">
        <v>6</v>
      </c>
      <c r="AK16" s="178"/>
      <c r="AL16" s="179" t="s">
        <v>38</v>
      </c>
      <c r="AM16" s="180"/>
      <c r="AN16" s="167">
        <v>32</v>
      </c>
      <c r="AO16" s="168"/>
      <c r="AP16" s="167">
        <v>22</v>
      </c>
      <c r="AQ16" s="168"/>
      <c r="AR16" s="169">
        <v>0.86</v>
      </c>
      <c r="AS16" s="170"/>
      <c r="AT16" s="171"/>
    </row>
    <row r="17" spans="1:91" ht="15" customHeight="1" x14ac:dyDescent="0.2">
      <c r="A17" s="36"/>
      <c r="B17" s="29"/>
      <c r="C17" s="29"/>
      <c r="D17" s="63"/>
      <c r="E17" s="64"/>
      <c r="F17" s="64"/>
      <c r="G17" s="64"/>
      <c r="H17" s="65"/>
      <c r="I17" s="65"/>
      <c r="J17" s="64"/>
      <c r="K17" s="64"/>
      <c r="L17" s="64"/>
      <c r="M17" s="66">
        <v>3</v>
      </c>
      <c r="N17" s="63"/>
      <c r="O17" s="64"/>
      <c r="P17" s="64"/>
      <c r="Q17" s="64"/>
      <c r="R17" s="64"/>
      <c r="S17" s="64"/>
      <c r="T17" s="64"/>
      <c r="U17" s="64"/>
      <c r="V17" s="64"/>
      <c r="W17" s="67"/>
      <c r="X17" s="2"/>
      <c r="Y17" s="2"/>
      <c r="Z17" s="34"/>
      <c r="AA17" s="5"/>
      <c r="AB17" s="5"/>
      <c r="AC17" s="5"/>
      <c r="AD17" s="5"/>
      <c r="AE17" s="5"/>
      <c r="AF17" s="5"/>
      <c r="AJ17" s="177">
        <v>7</v>
      </c>
      <c r="AK17" s="178"/>
      <c r="AL17" s="179" t="s">
        <v>38</v>
      </c>
      <c r="AM17" s="180"/>
      <c r="AN17" s="167">
        <v>30</v>
      </c>
      <c r="AO17" s="168"/>
      <c r="AP17" s="181">
        <v>22</v>
      </c>
      <c r="AQ17" s="182"/>
      <c r="AR17" s="169">
        <v>0.77</v>
      </c>
      <c r="AS17" s="170"/>
      <c r="AT17" s="171"/>
    </row>
    <row r="18" spans="1:91" ht="15" customHeight="1" x14ac:dyDescent="0.2">
      <c r="A18" s="36"/>
      <c r="B18" s="29"/>
      <c r="C18" s="29"/>
      <c r="D18" s="63"/>
      <c r="E18" s="64"/>
      <c r="F18" s="64"/>
      <c r="G18" s="64"/>
      <c r="H18" s="98"/>
      <c r="I18" s="64"/>
      <c r="J18" s="64">
        <v>4</v>
      </c>
      <c r="K18" s="64"/>
      <c r="L18" s="64"/>
      <c r="M18" s="66"/>
      <c r="N18" s="63"/>
      <c r="O18" s="64"/>
      <c r="P18" s="64"/>
      <c r="Q18" s="64"/>
      <c r="R18" s="64"/>
      <c r="S18" s="64">
        <v>7</v>
      </c>
      <c r="T18" s="64"/>
      <c r="U18" s="64"/>
      <c r="V18" s="64"/>
      <c r="W18" s="67"/>
      <c r="X18" s="2"/>
      <c r="Y18" s="2"/>
      <c r="Z18" s="18"/>
      <c r="AA18" s="5"/>
      <c r="AB18" s="5"/>
      <c r="AC18" s="5"/>
      <c r="AD18" s="5"/>
      <c r="AE18" s="5"/>
      <c r="AF18" s="5"/>
      <c r="AJ18" s="177">
        <v>8</v>
      </c>
      <c r="AK18" s="178"/>
      <c r="AL18" s="179" t="s">
        <v>38</v>
      </c>
      <c r="AM18" s="180"/>
      <c r="AN18" s="167">
        <v>38</v>
      </c>
      <c r="AO18" s="168"/>
      <c r="AP18" s="181">
        <v>23</v>
      </c>
      <c r="AQ18" s="182"/>
      <c r="AR18" s="169">
        <v>1.21</v>
      </c>
      <c r="AS18" s="170"/>
      <c r="AT18" s="171"/>
    </row>
    <row r="19" spans="1:91" ht="15" customHeight="1" x14ac:dyDescent="0.2">
      <c r="A19" s="191">
        <v>10</v>
      </c>
      <c r="B19" s="192"/>
      <c r="C19" s="247"/>
      <c r="D19" s="63"/>
      <c r="E19" s="64"/>
      <c r="F19" s="99"/>
      <c r="G19" s="64"/>
      <c r="H19" s="64"/>
      <c r="I19" s="64"/>
      <c r="J19" s="64"/>
      <c r="K19" s="64"/>
      <c r="L19" s="64"/>
      <c r="M19" s="66"/>
      <c r="N19" s="100"/>
      <c r="O19" s="64"/>
      <c r="P19" s="64"/>
      <c r="Q19" s="64"/>
      <c r="R19" s="101"/>
      <c r="S19" s="64"/>
      <c r="T19" s="64"/>
      <c r="U19" s="64"/>
      <c r="V19" s="64"/>
      <c r="W19" s="67"/>
      <c r="X19" s="2"/>
      <c r="Y19" s="15"/>
      <c r="Z19" s="2"/>
      <c r="AA19" s="5"/>
      <c r="AB19" s="2"/>
      <c r="AC19" s="5"/>
      <c r="AD19" s="15"/>
      <c r="AE19" s="5"/>
      <c r="AF19" s="5"/>
      <c r="AJ19" s="177">
        <v>9</v>
      </c>
      <c r="AK19" s="178"/>
      <c r="AL19" s="179" t="s">
        <v>38</v>
      </c>
      <c r="AM19" s="180"/>
      <c r="AN19" s="167">
        <v>34</v>
      </c>
      <c r="AO19" s="168"/>
      <c r="AP19" s="167">
        <v>22</v>
      </c>
      <c r="AQ19" s="168"/>
      <c r="AR19" s="169">
        <v>0.95</v>
      </c>
      <c r="AS19" s="170"/>
      <c r="AT19" s="171"/>
    </row>
    <row r="20" spans="1:91" ht="15" customHeight="1" x14ac:dyDescent="0.2">
      <c r="A20" s="191"/>
      <c r="B20" s="192"/>
      <c r="C20" s="247"/>
      <c r="D20" s="72"/>
      <c r="E20" s="73"/>
      <c r="F20" s="102"/>
      <c r="G20" s="101"/>
      <c r="H20" s="73"/>
      <c r="I20" s="73"/>
      <c r="J20" s="73"/>
      <c r="K20" s="73"/>
      <c r="L20" s="73"/>
      <c r="M20" s="75"/>
      <c r="N20" s="76"/>
      <c r="O20" s="77"/>
      <c r="P20" s="77"/>
      <c r="Q20" s="77"/>
      <c r="R20" s="77"/>
      <c r="S20" s="77"/>
      <c r="T20" s="95"/>
      <c r="U20" s="77">
        <v>8</v>
      </c>
      <c r="V20" s="77"/>
      <c r="W20" s="78"/>
      <c r="X20" s="2"/>
      <c r="Y20" s="15"/>
      <c r="Z20" s="2"/>
      <c r="AA20" s="2"/>
      <c r="AB20" s="5"/>
      <c r="AC20" s="5"/>
      <c r="AD20" s="15"/>
      <c r="AE20" s="2"/>
      <c r="AF20" s="5"/>
      <c r="AJ20" s="177">
        <v>10</v>
      </c>
      <c r="AK20" s="178"/>
      <c r="AL20" s="179" t="s">
        <v>38</v>
      </c>
      <c r="AM20" s="180"/>
      <c r="AN20" s="167">
        <v>36</v>
      </c>
      <c r="AO20" s="168"/>
      <c r="AP20" s="167">
        <v>22</v>
      </c>
      <c r="AQ20" s="168"/>
      <c r="AR20" s="169">
        <v>1.05</v>
      </c>
      <c r="AS20" s="170"/>
      <c r="AT20" s="171"/>
    </row>
    <row r="21" spans="1:91" ht="15" customHeight="1" x14ac:dyDescent="0.2">
      <c r="A21" s="191"/>
      <c r="B21" s="192"/>
      <c r="C21" s="247"/>
      <c r="D21" s="56"/>
      <c r="E21" s="57"/>
      <c r="F21" s="57"/>
      <c r="G21" s="96"/>
      <c r="H21" s="96"/>
      <c r="I21" s="96"/>
      <c r="J21" s="57"/>
      <c r="K21" s="57"/>
      <c r="L21" s="96"/>
      <c r="M21" s="94"/>
      <c r="N21" s="97"/>
      <c r="O21" s="93"/>
      <c r="P21" s="96"/>
      <c r="Q21" s="96"/>
      <c r="R21" s="93"/>
      <c r="S21" s="57"/>
      <c r="T21" s="57"/>
      <c r="U21" s="59"/>
      <c r="V21" s="57"/>
      <c r="W21" s="62"/>
      <c r="X21" s="2"/>
      <c r="Y21" s="186" t="s">
        <v>29</v>
      </c>
      <c r="Z21" s="186"/>
      <c r="AA21" s="186"/>
      <c r="AB21" s="186"/>
      <c r="AC21" s="189">
        <f>ROUNDDOWN(L13*A19,0)</f>
        <v>200</v>
      </c>
      <c r="AD21" s="189"/>
      <c r="AE21" s="189"/>
      <c r="AF21" s="189"/>
      <c r="AJ21" s="177"/>
      <c r="AK21" s="178"/>
      <c r="AL21" s="179"/>
      <c r="AM21" s="180"/>
      <c r="AN21" s="167"/>
      <c r="AO21" s="168"/>
      <c r="AP21" s="181"/>
      <c r="AQ21" s="182"/>
      <c r="AR21" s="169"/>
      <c r="AS21" s="170"/>
      <c r="AT21" s="171"/>
    </row>
    <row r="22" spans="1:91" ht="15" customHeight="1" x14ac:dyDescent="0.2">
      <c r="A22" s="191"/>
      <c r="B22" s="192"/>
      <c r="C22" s="247"/>
      <c r="D22" s="63"/>
      <c r="E22" s="64"/>
      <c r="F22" s="98"/>
      <c r="G22" s="64"/>
      <c r="H22" s="64"/>
      <c r="I22" s="64"/>
      <c r="J22" s="65"/>
      <c r="K22" s="64"/>
      <c r="L22" s="65"/>
      <c r="M22" s="67"/>
      <c r="N22" s="63"/>
      <c r="O22" s="65"/>
      <c r="P22" s="64"/>
      <c r="Q22" s="64"/>
      <c r="R22" s="64"/>
      <c r="S22" s="64"/>
      <c r="T22" s="64"/>
      <c r="U22" s="64"/>
      <c r="V22" s="64">
        <v>9</v>
      </c>
      <c r="W22" s="67"/>
      <c r="X22" s="2"/>
      <c r="Y22" s="186"/>
      <c r="Z22" s="186"/>
      <c r="AA22" s="186"/>
      <c r="AB22" s="186"/>
      <c r="AC22" s="190"/>
      <c r="AD22" s="190"/>
      <c r="AE22" s="190"/>
      <c r="AF22" s="190"/>
      <c r="AJ22" s="177"/>
      <c r="AK22" s="178"/>
      <c r="AL22" s="179"/>
      <c r="AM22" s="180"/>
      <c r="AN22" s="167"/>
      <c r="AO22" s="168"/>
      <c r="AP22" s="181"/>
      <c r="AQ22" s="182"/>
      <c r="AR22" s="169"/>
      <c r="AS22" s="170"/>
      <c r="AT22" s="171"/>
    </row>
    <row r="23" spans="1:91" ht="15" customHeight="1" x14ac:dyDescent="0.2">
      <c r="A23" s="11"/>
      <c r="B23" s="2"/>
      <c r="C23" s="2"/>
      <c r="D23" s="63"/>
      <c r="E23" s="64"/>
      <c r="F23" s="64"/>
      <c r="G23" s="99"/>
      <c r="H23" s="64"/>
      <c r="I23" s="64"/>
      <c r="J23" s="64"/>
      <c r="K23" s="64"/>
      <c r="L23" s="64"/>
      <c r="M23" s="103">
        <v>6</v>
      </c>
      <c r="N23" s="104"/>
      <c r="O23" s="65"/>
      <c r="P23" s="64"/>
      <c r="Q23" s="64"/>
      <c r="R23" s="64"/>
      <c r="S23" s="64"/>
      <c r="T23" s="64"/>
      <c r="U23" s="64"/>
      <c r="V23" s="64"/>
      <c r="W23" s="67"/>
      <c r="X23" s="2"/>
      <c r="Y23" s="15"/>
      <c r="Z23" s="15"/>
      <c r="AA23" s="15"/>
      <c r="AB23" s="15"/>
      <c r="AC23" s="40"/>
      <c r="AD23" s="40"/>
      <c r="AE23" s="40"/>
      <c r="AF23" s="41"/>
      <c r="AJ23" s="177"/>
      <c r="AK23" s="178"/>
      <c r="AL23" s="179"/>
      <c r="AM23" s="180"/>
      <c r="AN23" s="167"/>
      <c r="AO23" s="168"/>
      <c r="AP23" s="167"/>
      <c r="AQ23" s="168"/>
      <c r="AR23" s="169"/>
      <c r="AS23" s="170"/>
      <c r="AT23" s="171"/>
    </row>
    <row r="24" spans="1:91" ht="15" customHeight="1" x14ac:dyDescent="0.2">
      <c r="A24" s="11"/>
      <c r="B24" s="2"/>
      <c r="C24" s="2"/>
      <c r="D24" s="63"/>
      <c r="E24" s="64"/>
      <c r="F24" s="64"/>
      <c r="G24" s="64"/>
      <c r="H24" s="64"/>
      <c r="I24" s="99"/>
      <c r="J24" s="99"/>
      <c r="K24" s="64"/>
      <c r="L24" s="64"/>
      <c r="M24" s="67"/>
      <c r="N24" s="104"/>
      <c r="O24" s="64"/>
      <c r="P24" s="64"/>
      <c r="Q24" s="64"/>
      <c r="R24" s="64"/>
      <c r="S24" s="64"/>
      <c r="T24" s="79">
        <v>10</v>
      </c>
      <c r="U24" s="64"/>
      <c r="V24" s="99"/>
      <c r="W24" s="67"/>
      <c r="X24" s="2"/>
      <c r="Y24" s="15"/>
      <c r="Z24" s="15"/>
      <c r="AA24" s="15"/>
      <c r="AB24" s="15"/>
      <c r="AC24" s="42"/>
      <c r="AD24" s="40"/>
      <c r="AE24" s="40"/>
      <c r="AF24" s="40"/>
      <c r="AJ24" s="177"/>
      <c r="AK24" s="178"/>
      <c r="AL24" s="179"/>
      <c r="AM24" s="180"/>
      <c r="AN24" s="167"/>
      <c r="AO24" s="168"/>
      <c r="AP24" s="167"/>
      <c r="AQ24" s="168"/>
      <c r="AR24" s="169"/>
      <c r="AS24" s="170"/>
      <c r="AT24" s="171"/>
    </row>
    <row r="25" spans="1:91" ht="15" customHeight="1" x14ac:dyDescent="0.2">
      <c r="A25" s="11"/>
      <c r="B25" s="2"/>
      <c r="C25" s="2"/>
      <c r="D25" s="76"/>
      <c r="E25" s="77"/>
      <c r="F25" s="77"/>
      <c r="G25" s="105"/>
      <c r="H25" s="77"/>
      <c r="I25" s="77"/>
      <c r="J25" s="77"/>
      <c r="K25" s="77">
        <v>5</v>
      </c>
      <c r="L25" s="77"/>
      <c r="M25" s="78"/>
      <c r="N25" s="76"/>
      <c r="O25" s="77"/>
      <c r="P25" s="77"/>
      <c r="Q25" s="77"/>
      <c r="R25" s="77"/>
      <c r="S25" s="77"/>
      <c r="T25" s="77"/>
      <c r="U25" s="77"/>
      <c r="V25" s="77"/>
      <c r="W25" s="78"/>
      <c r="X25" s="2"/>
      <c r="Y25" s="186" t="s">
        <v>23</v>
      </c>
      <c r="Z25" s="186"/>
      <c r="AA25" s="186"/>
      <c r="AB25" s="186"/>
      <c r="AC25" s="187" t="s">
        <v>38</v>
      </c>
      <c r="AD25" s="187"/>
      <c r="AE25" s="187"/>
      <c r="AF25" s="187"/>
      <c r="AJ25" s="177"/>
      <c r="AK25" s="178"/>
      <c r="AL25" s="179"/>
      <c r="AM25" s="180"/>
      <c r="AN25" s="167"/>
      <c r="AO25" s="168"/>
      <c r="AP25" s="167"/>
      <c r="AQ25" s="168"/>
      <c r="AR25" s="169"/>
      <c r="AS25" s="170"/>
      <c r="AT25" s="171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</row>
    <row r="26" spans="1:91" ht="15" customHeight="1" x14ac:dyDescent="0.2">
      <c r="A26" s="11"/>
      <c r="B26" s="2"/>
      <c r="C26" s="2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2"/>
      <c r="Y26" s="186"/>
      <c r="Z26" s="186"/>
      <c r="AA26" s="186"/>
      <c r="AB26" s="186"/>
      <c r="AC26" s="188"/>
      <c r="AD26" s="188"/>
      <c r="AE26" s="188"/>
      <c r="AF26" s="188"/>
      <c r="AJ26" s="177"/>
      <c r="AK26" s="178"/>
      <c r="AL26" s="179"/>
      <c r="AM26" s="180"/>
      <c r="AN26" s="167"/>
      <c r="AO26" s="168"/>
      <c r="AP26" s="167"/>
      <c r="AQ26" s="168"/>
      <c r="AR26" s="169"/>
      <c r="AS26" s="170"/>
      <c r="AT26" s="171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</row>
    <row r="27" spans="1:91" ht="15" customHeight="1" x14ac:dyDescent="0.2">
      <c r="A27" s="11"/>
      <c r="B27" s="2"/>
      <c r="C27" s="2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2"/>
      <c r="Y27" s="2"/>
      <c r="Z27" s="2"/>
      <c r="AA27" s="15"/>
      <c r="AB27" s="15"/>
      <c r="AC27" s="43"/>
      <c r="AD27" s="43"/>
      <c r="AE27" s="40"/>
      <c r="AF27" s="40"/>
      <c r="AJ27" s="177"/>
      <c r="AK27" s="178"/>
      <c r="AL27" s="179"/>
      <c r="AM27" s="180"/>
      <c r="AN27" s="167"/>
      <c r="AO27" s="168"/>
      <c r="AP27" s="167"/>
      <c r="AQ27" s="168"/>
      <c r="AR27" s="169"/>
      <c r="AS27" s="170"/>
      <c r="AT27" s="171"/>
      <c r="BC27" s="15"/>
      <c r="BD27" s="15"/>
      <c r="BE27" s="35"/>
      <c r="BF27" s="35"/>
      <c r="BG27" s="35"/>
      <c r="BH27" s="35"/>
      <c r="BI27" s="35"/>
      <c r="BJ27" s="35"/>
      <c r="BK27" s="35"/>
      <c r="BL27" s="35"/>
      <c r="BM27" s="35"/>
      <c r="BN27" s="15"/>
      <c r="BO27" s="15"/>
      <c r="BP27" s="15"/>
      <c r="BQ27" s="15"/>
      <c r="BR27" s="35"/>
      <c r="BS27" s="35"/>
      <c r="BT27" s="35"/>
      <c r="BU27" s="92"/>
      <c r="BV27" s="92"/>
      <c r="BW27" s="92"/>
      <c r="BX27" s="92"/>
      <c r="BY27" s="92"/>
      <c r="BZ27" s="92"/>
      <c r="CA27" s="92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</row>
    <row r="28" spans="1:91" ht="15" customHeight="1" x14ac:dyDescent="0.2">
      <c r="A28" s="11"/>
      <c r="B28" s="2"/>
      <c r="C28" s="2"/>
      <c r="D28" s="45"/>
      <c r="E28" s="45"/>
      <c r="F28" s="45"/>
      <c r="G28" s="45"/>
      <c r="H28" s="45"/>
      <c r="I28" s="45"/>
      <c r="J28" s="41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15"/>
      <c r="Y28" s="15"/>
      <c r="Z28" s="15"/>
      <c r="AA28" s="15"/>
      <c r="AB28" s="15"/>
      <c r="AC28" s="43"/>
      <c r="AD28" s="43"/>
      <c r="AE28" s="43"/>
      <c r="AF28" s="40"/>
      <c r="AJ28" s="177"/>
      <c r="AK28" s="178"/>
      <c r="AL28" s="179"/>
      <c r="AM28" s="180"/>
      <c r="AN28" s="167"/>
      <c r="AO28" s="168"/>
      <c r="AP28" s="167"/>
      <c r="AQ28" s="168"/>
      <c r="AR28" s="169"/>
      <c r="AS28" s="170"/>
      <c r="AT28" s="171"/>
      <c r="BC28" s="1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15"/>
      <c r="BO28" s="15"/>
      <c r="BP28" s="15"/>
      <c r="BQ28" s="15"/>
      <c r="BR28" s="35"/>
      <c r="BS28" s="35"/>
      <c r="BT28" s="35"/>
      <c r="BU28" s="92"/>
      <c r="BV28" s="92"/>
      <c r="BW28" s="92"/>
      <c r="BX28" s="92"/>
      <c r="BY28" s="92"/>
      <c r="BZ28" s="92"/>
      <c r="CA28" s="92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</row>
    <row r="29" spans="1:91" ht="15" customHeight="1" x14ac:dyDescent="0.2">
      <c r="A29" s="11"/>
      <c r="B29" s="2"/>
      <c r="C29" s="2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15"/>
      <c r="Y29" s="183" t="s">
        <v>6</v>
      </c>
      <c r="Z29" s="183"/>
      <c r="AA29" s="183"/>
      <c r="AB29" s="183"/>
      <c r="AC29" s="184">
        <f>COUNTA(D16:W25)*50</f>
        <v>500</v>
      </c>
      <c r="AD29" s="184"/>
      <c r="AE29" s="184"/>
      <c r="AF29" s="184"/>
      <c r="AJ29" s="177"/>
      <c r="AK29" s="178"/>
      <c r="AL29" s="179"/>
      <c r="AM29" s="180"/>
      <c r="AN29" s="167"/>
      <c r="AO29" s="168"/>
      <c r="AP29" s="167"/>
      <c r="AQ29" s="168"/>
      <c r="AR29" s="169"/>
      <c r="AS29" s="170"/>
      <c r="AT29" s="171"/>
      <c r="AZ29" s="91"/>
      <c r="BA29" s="91"/>
      <c r="BB29" s="91"/>
      <c r="BC29" s="91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92"/>
      <c r="BO29" s="92"/>
      <c r="BP29" s="92"/>
      <c r="BQ29" s="92"/>
      <c r="BR29" s="37"/>
      <c r="BS29" s="37"/>
      <c r="BT29" s="37"/>
      <c r="BU29" s="38"/>
      <c r="BV29" s="38"/>
      <c r="BW29" s="38"/>
      <c r="BX29" s="38"/>
      <c r="BY29" s="38"/>
      <c r="BZ29" s="38"/>
      <c r="CA29" s="38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</row>
    <row r="30" spans="1:91" ht="15" customHeight="1" x14ac:dyDescent="0.2">
      <c r="A30" s="11" t="s">
        <v>33</v>
      </c>
      <c r="B30" s="2"/>
      <c r="C30" s="2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15"/>
      <c r="Y30" s="183"/>
      <c r="Z30" s="183"/>
      <c r="AA30" s="183"/>
      <c r="AB30" s="183"/>
      <c r="AC30" s="185"/>
      <c r="AD30" s="185"/>
      <c r="AE30" s="185"/>
      <c r="AF30" s="185"/>
      <c r="AJ30" s="177"/>
      <c r="AK30" s="178"/>
      <c r="AL30" s="179"/>
      <c r="AM30" s="180"/>
      <c r="AN30" s="167"/>
      <c r="AO30" s="168"/>
      <c r="AP30" s="181"/>
      <c r="AQ30" s="182"/>
      <c r="AR30" s="169"/>
      <c r="AS30" s="170"/>
      <c r="AT30" s="171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</row>
    <row r="31" spans="1:91" ht="15" customHeight="1" x14ac:dyDescent="0.2">
      <c r="A31" s="11"/>
      <c r="B31" s="2"/>
      <c r="C31" s="2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2"/>
      <c r="S31" s="2"/>
      <c r="T31" s="2"/>
      <c r="U31" s="2"/>
      <c r="V31" s="2"/>
      <c r="W31" s="2"/>
      <c r="X31" s="2"/>
      <c r="Y31" s="2"/>
      <c r="Z31" s="2"/>
      <c r="AA31" s="15"/>
      <c r="AB31" s="15"/>
      <c r="AC31" s="15"/>
      <c r="AD31" s="15"/>
      <c r="AE31" s="15"/>
      <c r="AF31" s="2"/>
      <c r="AJ31" s="177"/>
      <c r="AK31" s="178"/>
      <c r="AL31" s="179"/>
      <c r="AM31" s="180"/>
      <c r="AN31" s="167"/>
      <c r="AO31" s="168"/>
      <c r="AP31" s="167"/>
      <c r="AQ31" s="168"/>
      <c r="AR31" s="169"/>
      <c r="AS31" s="170"/>
      <c r="AT31" s="171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</row>
    <row r="32" spans="1:91" ht="15" customHeight="1" x14ac:dyDescent="0.2">
      <c r="A32" s="11"/>
      <c r="B32" s="2"/>
      <c r="C32" s="2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2"/>
      <c r="S32" s="2"/>
      <c r="T32" s="2"/>
      <c r="U32" s="2"/>
      <c r="V32" s="2"/>
      <c r="W32" s="2"/>
      <c r="X32" s="2"/>
      <c r="Y32" s="2"/>
      <c r="Z32" s="2"/>
      <c r="AA32" s="15"/>
      <c r="AB32" s="15"/>
      <c r="AC32" s="15"/>
      <c r="AD32" s="15"/>
      <c r="AE32" s="15"/>
      <c r="AF32" s="2"/>
      <c r="AJ32" s="177"/>
      <c r="AK32" s="178"/>
      <c r="AL32" s="179"/>
      <c r="AM32" s="180"/>
      <c r="AN32" s="167"/>
      <c r="AO32" s="168"/>
      <c r="AP32" s="167"/>
      <c r="AQ32" s="168"/>
      <c r="AR32" s="169"/>
      <c r="AS32" s="170"/>
      <c r="AT32" s="171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</row>
    <row r="33" spans="1:91" ht="15" customHeight="1" x14ac:dyDescent="0.2">
      <c r="A33" s="12" t="s">
        <v>15</v>
      </c>
      <c r="B33" s="5"/>
      <c r="C33" s="5"/>
      <c r="D33" s="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J33" s="177"/>
      <c r="AK33" s="178"/>
      <c r="AL33" s="179"/>
      <c r="AM33" s="180"/>
      <c r="AN33" s="167"/>
      <c r="AO33" s="168"/>
      <c r="AP33" s="167"/>
      <c r="AQ33" s="168"/>
      <c r="AR33" s="169"/>
      <c r="AS33" s="170"/>
      <c r="AT33" s="171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</row>
    <row r="34" spans="1:91" ht="15" customHeight="1" x14ac:dyDescent="0.2">
      <c r="A34" s="12"/>
      <c r="B34" s="5"/>
      <c r="C34" s="5"/>
      <c r="D34" s="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J34" s="177"/>
      <c r="AK34" s="178"/>
      <c r="AL34" s="179"/>
      <c r="AM34" s="180"/>
      <c r="AN34" s="167"/>
      <c r="AO34" s="168"/>
      <c r="AP34" s="167"/>
      <c r="AQ34" s="168"/>
      <c r="AR34" s="169"/>
      <c r="AS34" s="170"/>
      <c r="AT34" s="171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</row>
    <row r="35" spans="1:91" ht="15" customHeight="1" x14ac:dyDescent="0.2">
      <c r="A35" s="11"/>
      <c r="B35" s="2"/>
      <c r="C35" s="3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9"/>
      <c r="AB35" s="2"/>
      <c r="AC35" s="2"/>
      <c r="AD35" s="2"/>
      <c r="AE35" s="2"/>
      <c r="AF35" s="2"/>
      <c r="AJ35" s="177"/>
      <c r="AK35" s="178"/>
      <c r="AL35" s="179"/>
      <c r="AM35" s="180"/>
      <c r="AN35" s="167"/>
      <c r="AO35" s="168"/>
      <c r="AP35" s="167"/>
      <c r="AQ35" s="168"/>
      <c r="AR35" s="169"/>
      <c r="AS35" s="170"/>
      <c r="AT35" s="171"/>
    </row>
    <row r="36" spans="1:91" ht="15" customHeight="1" x14ac:dyDescent="0.2">
      <c r="A36" s="11"/>
      <c r="B36" s="2"/>
      <c r="C36" s="1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10"/>
      <c r="AB36" s="2"/>
      <c r="AC36" s="2"/>
      <c r="AD36" s="2"/>
      <c r="AE36" s="2"/>
      <c r="AF36" s="2"/>
      <c r="AJ36" s="177"/>
      <c r="AK36" s="178"/>
      <c r="AL36" s="179"/>
      <c r="AM36" s="180"/>
      <c r="AN36" s="167"/>
      <c r="AO36" s="168"/>
      <c r="AP36" s="167"/>
      <c r="AQ36" s="168"/>
      <c r="AR36" s="169"/>
      <c r="AS36" s="170"/>
      <c r="AT36" s="171"/>
    </row>
    <row r="37" spans="1:91" ht="15" customHeight="1" x14ac:dyDescent="0.2">
      <c r="A37" s="11"/>
      <c r="B37" s="2"/>
      <c r="C37" s="1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10"/>
      <c r="AB37" s="2"/>
      <c r="AC37" s="2"/>
      <c r="AD37" s="2"/>
      <c r="AE37" s="2"/>
      <c r="AF37" s="2"/>
      <c r="AJ37" s="177"/>
      <c r="AK37" s="178"/>
      <c r="AL37" s="179"/>
      <c r="AM37" s="180"/>
      <c r="AN37" s="167"/>
      <c r="AO37" s="168"/>
      <c r="AP37" s="167"/>
      <c r="AQ37" s="168"/>
      <c r="AR37" s="169"/>
      <c r="AS37" s="170"/>
      <c r="AT37" s="171"/>
    </row>
    <row r="38" spans="1:91" ht="15" customHeight="1" x14ac:dyDescent="0.2">
      <c r="A38" s="11"/>
      <c r="B38" s="2"/>
      <c r="C38" s="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15"/>
      <c r="X38" s="15"/>
      <c r="Y38" s="15"/>
      <c r="Z38" s="15"/>
      <c r="AA38" s="24"/>
      <c r="AB38" s="15"/>
      <c r="AC38" s="15"/>
      <c r="AD38" s="15"/>
      <c r="AE38" s="15"/>
      <c r="AF38" s="15"/>
      <c r="AJ38" s="177"/>
      <c r="AK38" s="178"/>
      <c r="AL38" s="179"/>
      <c r="AM38" s="180"/>
      <c r="AN38" s="167"/>
      <c r="AO38" s="168"/>
      <c r="AP38" s="167"/>
      <c r="AQ38" s="168"/>
      <c r="AR38" s="169"/>
      <c r="AS38" s="170"/>
      <c r="AT38" s="171"/>
    </row>
    <row r="39" spans="1:91" ht="15" customHeight="1" x14ac:dyDescent="0.2">
      <c r="A39" s="11"/>
      <c r="B39" s="2"/>
      <c r="C39" s="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15"/>
      <c r="X39" s="15"/>
      <c r="Y39" s="15"/>
      <c r="Z39" s="15"/>
      <c r="AA39" s="24"/>
      <c r="AB39" s="15"/>
      <c r="AC39" s="15"/>
      <c r="AD39" s="15"/>
      <c r="AE39" s="15"/>
      <c r="AF39" s="15"/>
      <c r="AJ39" s="177"/>
      <c r="AK39" s="178"/>
      <c r="AL39" s="179"/>
      <c r="AM39" s="180"/>
      <c r="AN39" s="167"/>
      <c r="AO39" s="168"/>
      <c r="AP39" s="167"/>
      <c r="AQ39" s="168"/>
      <c r="AR39" s="169"/>
      <c r="AS39" s="170"/>
      <c r="AT39" s="171"/>
    </row>
    <row r="40" spans="1:91" ht="15" customHeight="1" x14ac:dyDescent="0.2">
      <c r="A40" s="11"/>
      <c r="B40" s="2"/>
      <c r="C40" s="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15"/>
      <c r="X40" s="15"/>
      <c r="Y40" s="15"/>
      <c r="Z40" s="15"/>
      <c r="AA40" s="24"/>
      <c r="AB40" s="15"/>
      <c r="AC40" s="15"/>
      <c r="AD40" s="15"/>
      <c r="AE40" s="15"/>
      <c r="AF40" s="15"/>
      <c r="AJ40" s="177"/>
      <c r="AK40" s="178"/>
      <c r="AL40" s="179"/>
      <c r="AM40" s="180"/>
      <c r="AN40" s="167"/>
      <c r="AO40" s="168"/>
      <c r="AP40" s="167"/>
      <c r="AQ40" s="168"/>
      <c r="AR40" s="169"/>
      <c r="AS40" s="170"/>
      <c r="AT40" s="171"/>
    </row>
    <row r="41" spans="1:91" ht="15" customHeight="1" x14ac:dyDescent="0.2">
      <c r="A41" s="11"/>
      <c r="B41" s="2"/>
      <c r="C41" s="1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15"/>
      <c r="X41" s="15"/>
      <c r="Y41" s="15"/>
      <c r="Z41" s="15"/>
      <c r="AA41" s="24"/>
      <c r="AB41" s="15"/>
      <c r="AC41" s="15"/>
      <c r="AD41" s="15"/>
      <c r="AE41" s="15"/>
      <c r="AF41" s="15"/>
      <c r="AJ41" s="177"/>
      <c r="AK41" s="178"/>
      <c r="AL41" s="179"/>
      <c r="AM41" s="180"/>
      <c r="AN41" s="167"/>
      <c r="AO41" s="168"/>
      <c r="AP41" s="167"/>
      <c r="AQ41" s="168"/>
      <c r="AR41" s="169"/>
      <c r="AS41" s="170"/>
      <c r="AT41" s="171"/>
    </row>
    <row r="42" spans="1:91" ht="15" customHeight="1" x14ac:dyDescent="0.2">
      <c r="A42" s="11"/>
      <c r="B42" s="2"/>
      <c r="C42" s="1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15"/>
      <c r="X42" s="15"/>
      <c r="Y42" s="15"/>
      <c r="Z42" s="15"/>
      <c r="AA42" s="24"/>
      <c r="AB42" s="15"/>
      <c r="AC42" s="15"/>
      <c r="AD42" s="15"/>
      <c r="AE42" s="15"/>
      <c r="AF42" s="15"/>
      <c r="AJ42" s="167"/>
      <c r="AK42" s="168"/>
      <c r="AL42" s="167"/>
      <c r="AM42" s="168"/>
      <c r="AN42" s="167"/>
      <c r="AO42" s="168"/>
      <c r="AP42" s="167"/>
      <c r="AQ42" s="168"/>
      <c r="AR42" s="169"/>
      <c r="AS42" s="170"/>
      <c r="AT42" s="171"/>
    </row>
    <row r="43" spans="1:91" ht="15" customHeight="1" x14ac:dyDescent="0.2">
      <c r="A43" s="11"/>
      <c r="B43" s="2"/>
      <c r="C43" s="1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15"/>
      <c r="X43" s="15"/>
      <c r="Y43" s="15"/>
      <c r="Z43" s="15"/>
      <c r="AA43" s="24"/>
      <c r="AB43" s="15"/>
      <c r="AC43" s="15"/>
      <c r="AD43" s="15"/>
      <c r="AE43" s="15"/>
      <c r="AF43" s="15"/>
      <c r="AJ43" s="167"/>
      <c r="AK43" s="168"/>
      <c r="AL43" s="167"/>
      <c r="AM43" s="168"/>
      <c r="AN43" s="167"/>
      <c r="AO43" s="168"/>
      <c r="AP43" s="167"/>
      <c r="AQ43" s="168"/>
      <c r="AR43" s="169"/>
      <c r="AS43" s="170"/>
      <c r="AT43" s="171"/>
    </row>
    <row r="44" spans="1:91" ht="15" customHeight="1" x14ac:dyDescent="0.2">
      <c r="A44" s="11"/>
      <c r="B44" s="2"/>
      <c r="C44" s="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15"/>
      <c r="X44" s="15"/>
      <c r="Y44" s="15"/>
      <c r="Z44" s="15"/>
      <c r="AA44" s="24"/>
      <c r="AB44" s="15"/>
      <c r="AC44" s="15"/>
      <c r="AD44" s="15"/>
      <c r="AE44" s="15"/>
      <c r="AF44" s="15"/>
      <c r="AJ44" s="167"/>
      <c r="AK44" s="168"/>
      <c r="AL44" s="167"/>
      <c r="AM44" s="168"/>
      <c r="AN44" s="167"/>
      <c r="AO44" s="168"/>
      <c r="AP44" s="167"/>
      <c r="AQ44" s="168"/>
      <c r="AR44" s="169"/>
      <c r="AS44" s="170"/>
      <c r="AT44" s="171"/>
    </row>
    <row r="45" spans="1:91" ht="15" customHeight="1" x14ac:dyDescent="0.2">
      <c r="A45" s="11"/>
      <c r="B45" s="2"/>
      <c r="C45" s="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15"/>
      <c r="X45" s="15"/>
      <c r="Y45" s="15"/>
      <c r="Z45" s="15"/>
      <c r="AA45" s="24"/>
      <c r="AB45" s="15"/>
      <c r="AC45" s="15"/>
      <c r="AD45" s="15"/>
      <c r="AE45" s="15"/>
      <c r="AF45" s="15"/>
      <c r="AJ45" s="167"/>
      <c r="AK45" s="168"/>
      <c r="AL45" s="167"/>
      <c r="AM45" s="168"/>
      <c r="AN45" s="167"/>
      <c r="AO45" s="168"/>
      <c r="AP45" s="167"/>
      <c r="AQ45" s="168"/>
      <c r="AR45" s="169"/>
      <c r="AS45" s="170"/>
      <c r="AT45" s="171"/>
    </row>
    <row r="46" spans="1:91" ht="15" customHeight="1" x14ac:dyDescent="0.2">
      <c r="A46" s="11"/>
      <c r="B46" s="2"/>
      <c r="C46" s="1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15"/>
      <c r="X46" s="15"/>
      <c r="Y46" s="15"/>
      <c r="Z46" s="15"/>
      <c r="AA46" s="24"/>
      <c r="AB46" s="15"/>
      <c r="AC46" s="15"/>
      <c r="AD46" s="15"/>
      <c r="AE46" s="15"/>
      <c r="AF46" s="15"/>
      <c r="AJ46" s="167"/>
      <c r="AK46" s="168"/>
      <c r="AL46" s="167"/>
      <c r="AM46" s="168"/>
      <c r="AN46" s="167"/>
      <c r="AO46" s="168"/>
      <c r="AP46" s="167"/>
      <c r="AQ46" s="168"/>
      <c r="AR46" s="169"/>
      <c r="AS46" s="170"/>
      <c r="AT46" s="171"/>
    </row>
    <row r="47" spans="1:91" ht="15" customHeight="1" x14ac:dyDescent="0.2">
      <c r="A47" s="11"/>
      <c r="B47" s="2"/>
      <c r="C47" s="1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15"/>
      <c r="X47" s="15"/>
      <c r="Y47" s="15"/>
      <c r="Z47" s="15"/>
      <c r="AA47" s="24"/>
      <c r="AB47" s="15"/>
      <c r="AC47" s="15"/>
      <c r="AD47" s="15"/>
      <c r="AE47" s="15"/>
      <c r="AF47" s="15"/>
      <c r="AJ47" s="167"/>
      <c r="AK47" s="168"/>
      <c r="AL47" s="167"/>
      <c r="AM47" s="168"/>
      <c r="AN47" s="167"/>
      <c r="AO47" s="168"/>
      <c r="AP47" s="167"/>
      <c r="AQ47" s="168"/>
      <c r="AR47" s="169"/>
      <c r="AS47" s="170"/>
      <c r="AT47" s="171"/>
    </row>
    <row r="48" spans="1:91" ht="15" customHeight="1" x14ac:dyDescent="0.2">
      <c r="A48" s="11"/>
      <c r="B48" s="2"/>
      <c r="C48" s="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15"/>
      <c r="X48" s="15"/>
      <c r="Y48" s="15"/>
      <c r="Z48" s="15"/>
      <c r="AA48" s="24"/>
      <c r="AB48" s="15"/>
      <c r="AC48" s="15"/>
      <c r="AD48" s="15"/>
      <c r="AE48" s="15"/>
      <c r="AF48" s="15"/>
      <c r="AJ48" s="167"/>
      <c r="AK48" s="168"/>
      <c r="AL48" s="167"/>
      <c r="AM48" s="168"/>
      <c r="AN48" s="167"/>
      <c r="AO48" s="168"/>
      <c r="AP48" s="167"/>
      <c r="AQ48" s="168"/>
      <c r="AR48" s="169"/>
      <c r="AS48" s="170"/>
      <c r="AT48" s="171"/>
    </row>
    <row r="49" spans="1:46" ht="15" customHeight="1" x14ac:dyDescent="0.2">
      <c r="A49" s="11"/>
      <c r="B49" s="2"/>
      <c r="C49" s="1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15"/>
      <c r="X49" s="15"/>
      <c r="Y49" s="15"/>
      <c r="Z49" s="15"/>
      <c r="AA49" s="24"/>
      <c r="AB49" s="15"/>
      <c r="AC49" s="15"/>
      <c r="AD49" s="15"/>
      <c r="AE49" s="15"/>
      <c r="AF49" s="15"/>
      <c r="AJ49" s="167"/>
      <c r="AK49" s="168"/>
      <c r="AL49" s="167"/>
      <c r="AM49" s="168"/>
      <c r="AN49" s="167"/>
      <c r="AO49" s="168"/>
      <c r="AP49" s="167"/>
      <c r="AQ49" s="168"/>
      <c r="AR49" s="169"/>
      <c r="AS49" s="170"/>
      <c r="AT49" s="171"/>
    </row>
    <row r="50" spans="1:46" ht="15" customHeight="1" x14ac:dyDescent="0.2">
      <c r="A50" s="11"/>
      <c r="B50" s="2"/>
      <c r="C50" s="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15"/>
      <c r="X50" s="15"/>
      <c r="Y50" s="15"/>
      <c r="Z50" s="15"/>
      <c r="AA50" s="24"/>
      <c r="AB50" s="15"/>
      <c r="AC50" s="15"/>
      <c r="AD50" s="15"/>
      <c r="AE50" s="15"/>
      <c r="AF50" s="15"/>
      <c r="AJ50" s="167"/>
      <c r="AK50" s="168"/>
      <c r="AL50" s="167"/>
      <c r="AM50" s="168"/>
      <c r="AN50" s="167"/>
      <c r="AO50" s="168"/>
      <c r="AP50" s="167"/>
      <c r="AQ50" s="168"/>
      <c r="AR50" s="169"/>
      <c r="AS50" s="170"/>
      <c r="AT50" s="171"/>
    </row>
    <row r="51" spans="1:46" ht="15" customHeight="1" x14ac:dyDescent="0.2">
      <c r="A51" s="11"/>
      <c r="B51" s="2"/>
      <c r="C51" s="1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15"/>
      <c r="X51" s="15"/>
      <c r="Y51" s="15"/>
      <c r="Z51" s="15"/>
      <c r="AA51" s="24"/>
      <c r="AB51" s="15"/>
      <c r="AC51" s="15"/>
      <c r="AD51" s="15"/>
      <c r="AE51" s="15"/>
      <c r="AF51" s="15"/>
      <c r="AJ51" s="167"/>
      <c r="AK51" s="168"/>
      <c r="AL51" s="167"/>
      <c r="AM51" s="168"/>
      <c r="AN51" s="167"/>
      <c r="AO51" s="168"/>
      <c r="AP51" s="167"/>
      <c r="AQ51" s="168"/>
      <c r="AR51" s="169"/>
      <c r="AS51" s="170"/>
      <c r="AT51" s="171"/>
    </row>
    <row r="52" spans="1:46" ht="15" customHeight="1" x14ac:dyDescent="0.2">
      <c r="A52" s="14"/>
      <c r="B52" s="15"/>
      <c r="C52" s="2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24"/>
      <c r="AB52" s="15"/>
      <c r="AC52" s="15"/>
      <c r="AD52" s="15"/>
      <c r="AE52" s="15"/>
      <c r="AF52" s="15"/>
      <c r="AJ52" s="167"/>
      <c r="AK52" s="168"/>
      <c r="AL52" s="167"/>
      <c r="AM52" s="168"/>
      <c r="AN52" s="167"/>
      <c r="AO52" s="168"/>
      <c r="AP52" s="167"/>
      <c r="AQ52" s="168"/>
      <c r="AR52" s="169"/>
      <c r="AS52" s="170"/>
      <c r="AT52" s="171"/>
    </row>
    <row r="53" spans="1:46" ht="15" customHeight="1" x14ac:dyDescent="0.2">
      <c r="A53" s="14"/>
      <c r="B53" s="15"/>
      <c r="C53" s="26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8"/>
      <c r="AB53" s="15"/>
      <c r="AC53" s="15"/>
      <c r="AD53" s="15"/>
      <c r="AE53" s="15"/>
      <c r="AF53" s="15"/>
      <c r="AJ53" s="167"/>
      <c r="AK53" s="168"/>
      <c r="AL53" s="167"/>
      <c r="AM53" s="168"/>
      <c r="AN53" s="167"/>
      <c r="AO53" s="168"/>
      <c r="AP53" s="167"/>
      <c r="AQ53" s="168"/>
      <c r="AR53" s="169"/>
      <c r="AS53" s="170"/>
      <c r="AT53" s="171"/>
    </row>
    <row r="54" spans="1:46" ht="15" customHeight="1" thickBot="1" x14ac:dyDescent="0.25">
      <c r="A54" s="14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J54" s="172"/>
      <c r="AK54" s="173"/>
      <c r="AL54" s="172"/>
      <c r="AM54" s="173"/>
      <c r="AN54" s="172"/>
      <c r="AO54" s="173"/>
      <c r="AP54" s="172"/>
      <c r="AQ54" s="173"/>
      <c r="AR54" s="174"/>
      <c r="AS54" s="175"/>
      <c r="AT54" s="176"/>
    </row>
    <row r="55" spans="1:46" ht="15" customHeight="1" thickTop="1" x14ac:dyDescent="0.2">
      <c r="A55" s="11" t="s">
        <v>20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60" t="s">
        <v>36</v>
      </c>
      <c r="AI55" s="161"/>
      <c r="AJ55" s="162">
        <f>COUNTA(AJ11:AK54)</f>
        <v>10</v>
      </c>
      <c r="AK55" s="162"/>
      <c r="AL55" s="163"/>
      <c r="AM55" s="164"/>
      <c r="AN55" s="164"/>
      <c r="AO55" s="164"/>
      <c r="AP55" s="164"/>
      <c r="AQ55" s="164"/>
      <c r="AR55" s="165">
        <f>SUM(AR11:AT54)</f>
        <v>8.7300000000000022</v>
      </c>
      <c r="AS55" s="165"/>
      <c r="AT55" s="166"/>
    </row>
    <row r="56" spans="1:46" ht="15.9" customHeight="1" x14ac:dyDescent="0.2">
      <c r="A56" s="158" t="s">
        <v>7</v>
      </c>
      <c r="B56" s="124"/>
      <c r="C56" s="124"/>
      <c r="D56" s="124"/>
      <c r="E56" s="125"/>
      <c r="F56" s="123" t="s">
        <v>0</v>
      </c>
      <c r="G56" s="124"/>
      <c r="H56" s="124"/>
      <c r="I56" s="124"/>
      <c r="J56" s="125"/>
      <c r="K56" s="123" t="s">
        <v>18</v>
      </c>
      <c r="L56" s="124"/>
      <c r="M56" s="124"/>
      <c r="N56" s="124"/>
      <c r="O56" s="125"/>
      <c r="P56" s="123" t="s">
        <v>2</v>
      </c>
      <c r="Q56" s="124"/>
      <c r="R56" s="124"/>
      <c r="S56" s="124"/>
      <c r="T56" s="125"/>
      <c r="U56" s="129" t="s">
        <v>19</v>
      </c>
      <c r="V56" s="130"/>
      <c r="W56" s="130"/>
      <c r="X56" s="130"/>
      <c r="Y56" s="131"/>
      <c r="Z56" s="129" t="s">
        <v>3</v>
      </c>
      <c r="AA56" s="130"/>
      <c r="AB56" s="130"/>
      <c r="AC56" s="130"/>
      <c r="AD56" s="131"/>
      <c r="AE56" s="123" t="s">
        <v>1</v>
      </c>
      <c r="AF56" s="124"/>
      <c r="AG56" s="124"/>
      <c r="AH56" s="124"/>
      <c r="AI56" s="125"/>
      <c r="AJ56" s="129" t="s">
        <v>21</v>
      </c>
      <c r="AK56" s="130"/>
      <c r="AL56" s="130"/>
      <c r="AM56" s="130"/>
      <c r="AN56" s="131"/>
      <c r="AO56" s="123" t="s">
        <v>22</v>
      </c>
      <c r="AP56" s="124"/>
      <c r="AQ56" s="124"/>
      <c r="AR56" s="124"/>
      <c r="AS56" s="124"/>
      <c r="AT56" s="135"/>
    </row>
    <row r="57" spans="1:46" ht="15.9" customHeight="1" x14ac:dyDescent="0.2">
      <c r="A57" s="159"/>
      <c r="B57" s="127"/>
      <c r="C57" s="127"/>
      <c r="D57" s="127"/>
      <c r="E57" s="128"/>
      <c r="F57" s="126"/>
      <c r="G57" s="127"/>
      <c r="H57" s="127"/>
      <c r="I57" s="127"/>
      <c r="J57" s="128"/>
      <c r="K57" s="126"/>
      <c r="L57" s="127"/>
      <c r="M57" s="127"/>
      <c r="N57" s="127"/>
      <c r="O57" s="128"/>
      <c r="P57" s="126"/>
      <c r="Q57" s="127"/>
      <c r="R57" s="127"/>
      <c r="S57" s="127"/>
      <c r="T57" s="128"/>
      <c r="U57" s="132"/>
      <c r="V57" s="133"/>
      <c r="W57" s="133"/>
      <c r="X57" s="133"/>
      <c r="Y57" s="134"/>
      <c r="Z57" s="132"/>
      <c r="AA57" s="133"/>
      <c r="AB57" s="133"/>
      <c r="AC57" s="133"/>
      <c r="AD57" s="134"/>
      <c r="AE57" s="126"/>
      <c r="AF57" s="127"/>
      <c r="AG57" s="127"/>
      <c r="AH57" s="127"/>
      <c r="AI57" s="128"/>
      <c r="AJ57" s="132"/>
      <c r="AK57" s="133"/>
      <c r="AL57" s="133"/>
      <c r="AM57" s="133"/>
      <c r="AN57" s="134"/>
      <c r="AO57" s="126"/>
      <c r="AP57" s="127"/>
      <c r="AQ57" s="127"/>
      <c r="AR57" s="127"/>
      <c r="AS57" s="127"/>
      <c r="AT57" s="136"/>
    </row>
    <row r="58" spans="1:46" ht="24.9" customHeight="1" thickBot="1" x14ac:dyDescent="0.25">
      <c r="A58" s="251">
        <f>COUNTA(D16:W25)</f>
        <v>10</v>
      </c>
      <c r="B58" s="121"/>
      <c r="C58" s="121"/>
      <c r="D58" s="121"/>
      <c r="E58" s="252"/>
      <c r="F58" s="253">
        <f>ROUNDDOWN(A58/(ROUNDDOWN(L13*A19,0)/10000),0)</f>
        <v>500</v>
      </c>
      <c r="G58" s="254"/>
      <c r="H58" s="254"/>
      <c r="I58" s="254"/>
      <c r="J58" s="255"/>
      <c r="K58" s="155">
        <f>AR55</f>
        <v>8.7300000000000022</v>
      </c>
      <c r="L58" s="156"/>
      <c r="M58" s="156"/>
      <c r="N58" s="156"/>
      <c r="O58" s="157"/>
      <c r="P58" s="256">
        <f>ROUNDDOWN(K58/(ROUNDDOWN(A19*L13,0)/10000),0)</f>
        <v>436</v>
      </c>
      <c r="Q58" s="257"/>
      <c r="R58" s="257"/>
      <c r="S58" s="257"/>
      <c r="T58" s="258"/>
      <c r="U58" s="149">
        <f>AVERAGE(AP11:AQ54)</f>
        <v>21.9</v>
      </c>
      <c r="V58" s="150"/>
      <c r="W58" s="150"/>
      <c r="X58" s="150"/>
      <c r="Y58" s="151"/>
      <c r="Z58" s="152">
        <f>AVERAGE(AN11:AO54)</f>
        <v>32.200000000000003</v>
      </c>
      <c r="AA58" s="153"/>
      <c r="AB58" s="153"/>
      <c r="AC58" s="153"/>
      <c r="AD58" s="154"/>
      <c r="AE58" s="155">
        <f>ROUNDDOWN(AR55/AJ55,2)</f>
        <v>0.87</v>
      </c>
      <c r="AF58" s="156"/>
      <c r="AG58" s="156"/>
      <c r="AH58" s="156"/>
      <c r="AI58" s="157"/>
      <c r="AJ58" s="248">
        <v>0.33</v>
      </c>
      <c r="AK58" s="249"/>
      <c r="AL58" s="249"/>
      <c r="AM58" s="249"/>
      <c r="AN58" s="250"/>
      <c r="AO58" s="120">
        <f>ROUNDUP(A58*AJ58,0)</f>
        <v>4</v>
      </c>
      <c r="AP58" s="121"/>
      <c r="AQ58" s="121"/>
      <c r="AR58" s="121"/>
      <c r="AS58" s="121"/>
      <c r="AT58" s="122"/>
    </row>
    <row r="59" spans="1:46" ht="24.9" customHeight="1" x14ac:dyDescent="0.2">
      <c r="A59" s="5" t="s">
        <v>24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20"/>
      <c r="AJ59" s="20"/>
      <c r="AK59" s="20"/>
      <c r="AL59" s="20"/>
      <c r="AM59" s="21"/>
      <c r="AN59" s="21"/>
      <c r="AO59" s="22"/>
      <c r="AP59" s="22"/>
      <c r="AQ59" s="22"/>
      <c r="AR59" s="23"/>
      <c r="AS59" s="23"/>
      <c r="AT59" s="23"/>
    </row>
    <row r="60" spans="1:46" ht="24.9" customHeight="1" x14ac:dyDescent="0.2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</row>
    <row r="61" spans="1:46" ht="24.9" customHeight="1" x14ac:dyDescent="0.2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</row>
    <row r="62" spans="1:46" x14ac:dyDescent="0.2"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 s="20"/>
      <c r="AJ62" s="20"/>
      <c r="AK62" s="20"/>
      <c r="AL62" s="20"/>
      <c r="AM62" s="21"/>
      <c r="AN62" s="21"/>
      <c r="AO62" s="22"/>
      <c r="AP62" s="22"/>
      <c r="AQ62" s="22"/>
      <c r="AR62" s="23"/>
      <c r="AS62" s="23"/>
      <c r="AT62" s="23"/>
    </row>
    <row r="63" spans="1:46" x14ac:dyDescent="0.2"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 s="20"/>
      <c r="AJ63" s="20"/>
      <c r="AK63" s="20"/>
      <c r="AL63" s="20"/>
      <c r="AM63" s="21"/>
      <c r="AN63" s="21"/>
      <c r="AO63" s="22"/>
      <c r="AP63" s="22"/>
      <c r="AQ63" s="22"/>
      <c r="AR63" s="23"/>
      <c r="AS63" s="23"/>
      <c r="AT63" s="23"/>
    </row>
    <row r="64" spans="1:46" x14ac:dyDescent="0.2">
      <c r="AI64" s="20"/>
      <c r="AJ64" s="20"/>
      <c r="AK64" s="20"/>
      <c r="AL64" s="20"/>
      <c r="AM64" s="21"/>
      <c r="AN64" s="21"/>
      <c r="AO64" s="22"/>
      <c r="AP64" s="22"/>
      <c r="AQ64" s="22"/>
      <c r="AR64" s="23"/>
      <c r="AS64" s="23"/>
      <c r="AT64" s="23"/>
    </row>
    <row r="65" spans="35:46" x14ac:dyDescent="0.2">
      <c r="AI65" s="20"/>
      <c r="AJ65" s="20"/>
      <c r="AK65" s="20"/>
      <c r="AL65" s="20"/>
      <c r="AM65" s="21"/>
      <c r="AN65" s="21"/>
      <c r="AO65" s="22"/>
      <c r="AP65" s="22"/>
      <c r="AQ65" s="22"/>
      <c r="AR65" s="23"/>
      <c r="AS65" s="23"/>
      <c r="AT65" s="23"/>
    </row>
  </sheetData>
  <mergeCells count="279">
    <mergeCell ref="A1:AT1"/>
    <mergeCell ref="A2:H2"/>
    <mergeCell ref="AF2:AG2"/>
    <mergeCell ref="AH2:AI2"/>
    <mergeCell ref="AK2:AL2"/>
    <mergeCell ref="AN2:AO2"/>
    <mergeCell ref="AR2:AS2"/>
    <mergeCell ref="A3:D3"/>
    <mergeCell ref="E3:F3"/>
    <mergeCell ref="H3:P3"/>
    <mergeCell ref="AN3:AP3"/>
    <mergeCell ref="AQ3:AS3"/>
    <mergeCell ref="A5:F5"/>
    <mergeCell ref="G5:AO5"/>
    <mergeCell ref="AP5:AT6"/>
    <mergeCell ref="A6:F6"/>
    <mergeCell ref="G6:AO6"/>
    <mergeCell ref="A7:F7"/>
    <mergeCell ref="G7:AH7"/>
    <mergeCell ref="AI7:AM7"/>
    <mergeCell ref="AN7:AT7"/>
    <mergeCell ref="AJ8:AT8"/>
    <mergeCell ref="AJ9:AK10"/>
    <mergeCell ref="AL9:AM10"/>
    <mergeCell ref="AN9:AO10"/>
    <mergeCell ref="AP9:AQ10"/>
    <mergeCell ref="AR9:AT10"/>
    <mergeCell ref="AJ11:AK11"/>
    <mergeCell ref="AL11:AM11"/>
    <mergeCell ref="AN11:AO11"/>
    <mergeCell ref="AP11:AQ11"/>
    <mergeCell ref="AR11:AT11"/>
    <mergeCell ref="AJ12:AK12"/>
    <mergeCell ref="AL12:AM12"/>
    <mergeCell ref="AN12:AO12"/>
    <mergeCell ref="AP12:AQ12"/>
    <mergeCell ref="AR12:AT12"/>
    <mergeCell ref="L13:O14"/>
    <mergeCell ref="AJ13:AK13"/>
    <mergeCell ref="AL13:AM13"/>
    <mergeCell ref="AN13:AO13"/>
    <mergeCell ref="AP13:AQ13"/>
    <mergeCell ref="AR13:AT13"/>
    <mergeCell ref="AJ14:AK14"/>
    <mergeCell ref="AL14:AM14"/>
    <mergeCell ref="AN14:AO14"/>
    <mergeCell ref="AP14:AQ14"/>
    <mergeCell ref="AR16:AT16"/>
    <mergeCell ref="AJ17:AK17"/>
    <mergeCell ref="AL17:AM17"/>
    <mergeCell ref="AN17:AO17"/>
    <mergeCell ref="AP17:AQ17"/>
    <mergeCell ref="AR17:AT17"/>
    <mergeCell ref="AR14:AT14"/>
    <mergeCell ref="AJ15:AK15"/>
    <mergeCell ref="AL15:AM15"/>
    <mergeCell ref="AN15:AO15"/>
    <mergeCell ref="AP15:AQ15"/>
    <mergeCell ref="AR15:AT15"/>
    <mergeCell ref="A19:C22"/>
    <mergeCell ref="AJ19:AK19"/>
    <mergeCell ref="AL19:AM19"/>
    <mergeCell ref="AN19:AO19"/>
    <mergeCell ref="AP19:AQ19"/>
    <mergeCell ref="AJ16:AK16"/>
    <mergeCell ref="AL16:AM16"/>
    <mergeCell ref="AN16:AO16"/>
    <mergeCell ref="AP16:AQ16"/>
    <mergeCell ref="AR19:AT19"/>
    <mergeCell ref="AJ20:AK20"/>
    <mergeCell ref="AL20:AM20"/>
    <mergeCell ref="AN20:AO20"/>
    <mergeCell ref="AP20:AQ20"/>
    <mergeCell ref="AR20:AT20"/>
    <mergeCell ref="AJ18:AK18"/>
    <mergeCell ref="AL18:AM18"/>
    <mergeCell ref="AN18:AO18"/>
    <mergeCell ref="AP18:AQ18"/>
    <mergeCell ref="AR18:AT18"/>
    <mergeCell ref="AR21:AT21"/>
    <mergeCell ref="AJ22:AK22"/>
    <mergeCell ref="AL22:AM22"/>
    <mergeCell ref="AN22:AO22"/>
    <mergeCell ref="AP22:AQ22"/>
    <mergeCell ref="AR22:AT22"/>
    <mergeCell ref="Y21:AB22"/>
    <mergeCell ref="AC21:AF22"/>
    <mergeCell ref="AJ21:AK21"/>
    <mergeCell ref="AL21:AM21"/>
    <mergeCell ref="AN21:AO21"/>
    <mergeCell ref="AP21:AQ21"/>
    <mergeCell ref="AJ23:AK23"/>
    <mergeCell ref="AL23:AM23"/>
    <mergeCell ref="AN23:AO23"/>
    <mergeCell ref="AP23:AQ23"/>
    <mergeCell ref="AR23:AT23"/>
    <mergeCell ref="AJ24:AK24"/>
    <mergeCell ref="AL24:AM24"/>
    <mergeCell ref="AN24:AO24"/>
    <mergeCell ref="AP24:AQ24"/>
    <mergeCell ref="AR24:AT24"/>
    <mergeCell ref="AR25:AT25"/>
    <mergeCell ref="AJ26:AK26"/>
    <mergeCell ref="AL26:AM26"/>
    <mergeCell ref="AN26:AO26"/>
    <mergeCell ref="AP26:AQ26"/>
    <mergeCell ref="AR26:AT26"/>
    <mergeCell ref="Y25:AB26"/>
    <mergeCell ref="AC25:AF26"/>
    <mergeCell ref="AJ25:AK25"/>
    <mergeCell ref="AL25:AM25"/>
    <mergeCell ref="AN25:AO25"/>
    <mergeCell ref="AP25:AQ25"/>
    <mergeCell ref="AJ27:AK27"/>
    <mergeCell ref="AL27:AM27"/>
    <mergeCell ref="AN27:AO27"/>
    <mergeCell ref="AP27:AQ27"/>
    <mergeCell ref="AR27:AT27"/>
    <mergeCell ref="AJ28:AK28"/>
    <mergeCell ref="AL28:AM28"/>
    <mergeCell ref="AN28:AO28"/>
    <mergeCell ref="AP28:AQ28"/>
    <mergeCell ref="AR28:AT28"/>
    <mergeCell ref="AR29:AT29"/>
    <mergeCell ref="AJ30:AK30"/>
    <mergeCell ref="AL30:AM30"/>
    <mergeCell ref="AN30:AO30"/>
    <mergeCell ref="AP30:AQ30"/>
    <mergeCell ref="AR30:AT30"/>
    <mergeCell ref="Y29:AB30"/>
    <mergeCell ref="AC29:AF30"/>
    <mergeCell ref="AJ29:AK29"/>
    <mergeCell ref="AL29:AM29"/>
    <mergeCell ref="AN29:AO29"/>
    <mergeCell ref="AP29:AQ29"/>
    <mergeCell ref="AJ31:AK31"/>
    <mergeCell ref="AL31:AM31"/>
    <mergeCell ref="AN31:AO31"/>
    <mergeCell ref="AP31:AQ31"/>
    <mergeCell ref="AR31:AT31"/>
    <mergeCell ref="AJ32:AK32"/>
    <mergeCell ref="AL32:AM32"/>
    <mergeCell ref="AN32:AO32"/>
    <mergeCell ref="AP32:AQ32"/>
    <mergeCell ref="AR32:AT32"/>
    <mergeCell ref="AJ33:AK33"/>
    <mergeCell ref="AL33:AM33"/>
    <mergeCell ref="AN33:AO33"/>
    <mergeCell ref="AP33:AQ33"/>
    <mergeCell ref="AR33:AT33"/>
    <mergeCell ref="AJ34:AK34"/>
    <mergeCell ref="AL34:AM34"/>
    <mergeCell ref="AN34:AO34"/>
    <mergeCell ref="AP34:AQ34"/>
    <mergeCell ref="AR34:AT34"/>
    <mergeCell ref="AJ35:AK35"/>
    <mergeCell ref="AL35:AM35"/>
    <mergeCell ref="AN35:AO35"/>
    <mergeCell ref="AP35:AQ35"/>
    <mergeCell ref="AR35:AT35"/>
    <mergeCell ref="AJ36:AK36"/>
    <mergeCell ref="AL36:AM36"/>
    <mergeCell ref="AN36:AO36"/>
    <mergeCell ref="AP36:AQ36"/>
    <mergeCell ref="AR36:AT36"/>
    <mergeCell ref="AJ37:AK37"/>
    <mergeCell ref="AL37:AM37"/>
    <mergeCell ref="AN37:AO37"/>
    <mergeCell ref="AP37:AQ37"/>
    <mergeCell ref="AR37:AT37"/>
    <mergeCell ref="AJ38:AK38"/>
    <mergeCell ref="AL38:AM38"/>
    <mergeCell ref="AN38:AO38"/>
    <mergeCell ref="AP38:AQ38"/>
    <mergeCell ref="AR38:AT38"/>
    <mergeCell ref="AJ39:AK39"/>
    <mergeCell ref="AL39:AM39"/>
    <mergeCell ref="AN39:AO39"/>
    <mergeCell ref="AP39:AQ39"/>
    <mergeCell ref="AR39:AT39"/>
    <mergeCell ref="AJ40:AK40"/>
    <mergeCell ref="AL40:AM40"/>
    <mergeCell ref="AN40:AO40"/>
    <mergeCell ref="AP40:AQ40"/>
    <mergeCell ref="AR40:AT40"/>
    <mergeCell ref="AJ41:AK41"/>
    <mergeCell ref="AL41:AM41"/>
    <mergeCell ref="AN41:AO41"/>
    <mergeCell ref="AP41:AQ41"/>
    <mergeCell ref="AR41:AT41"/>
    <mergeCell ref="AJ42:AK42"/>
    <mergeCell ref="AL42:AM42"/>
    <mergeCell ref="AN42:AO42"/>
    <mergeCell ref="AP42:AQ42"/>
    <mergeCell ref="AR42:AT42"/>
    <mergeCell ref="AJ43:AK43"/>
    <mergeCell ref="AL43:AM43"/>
    <mergeCell ref="AN43:AO43"/>
    <mergeCell ref="AP43:AQ43"/>
    <mergeCell ref="AR43:AT43"/>
    <mergeCell ref="AJ44:AK44"/>
    <mergeCell ref="AL44:AM44"/>
    <mergeCell ref="AN44:AO44"/>
    <mergeCell ref="AP44:AQ44"/>
    <mergeCell ref="AR44:AT44"/>
    <mergeCell ref="AJ45:AK45"/>
    <mergeCell ref="AL45:AM45"/>
    <mergeCell ref="AN45:AO45"/>
    <mergeCell ref="AP45:AQ45"/>
    <mergeCell ref="AR45:AT45"/>
    <mergeCell ref="AJ46:AK46"/>
    <mergeCell ref="AL46:AM46"/>
    <mergeCell ref="AN46:AO46"/>
    <mergeCell ref="AP46:AQ46"/>
    <mergeCell ref="AR46:AT46"/>
    <mergeCell ref="AJ47:AK47"/>
    <mergeCell ref="AL47:AM47"/>
    <mergeCell ref="AN47:AO47"/>
    <mergeCell ref="AP47:AQ47"/>
    <mergeCell ref="AR47:AT47"/>
    <mergeCell ref="AJ48:AK48"/>
    <mergeCell ref="AL48:AM48"/>
    <mergeCell ref="AN48:AO48"/>
    <mergeCell ref="AP48:AQ48"/>
    <mergeCell ref="AR48:AT48"/>
    <mergeCell ref="AJ49:AK49"/>
    <mergeCell ref="AL49:AM49"/>
    <mergeCell ref="AN49:AO49"/>
    <mergeCell ref="AP49:AQ49"/>
    <mergeCell ref="AR49:AT49"/>
    <mergeCell ref="AJ50:AK50"/>
    <mergeCell ref="AL50:AM50"/>
    <mergeCell ref="AN50:AO50"/>
    <mergeCell ref="AP50:AQ50"/>
    <mergeCell ref="AR50:AT50"/>
    <mergeCell ref="AJ51:AK51"/>
    <mergeCell ref="AL51:AM51"/>
    <mergeCell ref="AN51:AO51"/>
    <mergeCell ref="AP51:AQ51"/>
    <mergeCell ref="AR51:AT51"/>
    <mergeCell ref="AJ52:AK52"/>
    <mergeCell ref="AL52:AM52"/>
    <mergeCell ref="AN52:AO52"/>
    <mergeCell ref="AP52:AQ52"/>
    <mergeCell ref="AR52:AT52"/>
    <mergeCell ref="AH55:AI55"/>
    <mergeCell ref="AJ55:AK55"/>
    <mergeCell ref="AL55:AM55"/>
    <mergeCell ref="AN55:AO55"/>
    <mergeCell ref="AP55:AQ55"/>
    <mergeCell ref="AR55:AT55"/>
    <mergeCell ref="AJ53:AK53"/>
    <mergeCell ref="AL53:AM53"/>
    <mergeCell ref="AN53:AO53"/>
    <mergeCell ref="AP53:AQ53"/>
    <mergeCell ref="AR53:AT53"/>
    <mergeCell ref="AJ54:AK54"/>
    <mergeCell ref="AL54:AM54"/>
    <mergeCell ref="AN54:AO54"/>
    <mergeCell ref="AP54:AQ54"/>
    <mergeCell ref="AR54:AT54"/>
    <mergeCell ref="AJ58:AN58"/>
    <mergeCell ref="AO58:AT58"/>
    <mergeCell ref="AE56:AI57"/>
    <mergeCell ref="AJ56:AN57"/>
    <mergeCell ref="AO56:AT57"/>
    <mergeCell ref="A58:E58"/>
    <mergeCell ref="F58:J58"/>
    <mergeCell ref="K58:O58"/>
    <mergeCell ref="P58:T58"/>
    <mergeCell ref="U58:Y58"/>
    <mergeCell ref="Z58:AD58"/>
    <mergeCell ref="AE58:AI58"/>
    <mergeCell ref="A56:E57"/>
    <mergeCell ref="F56:J57"/>
    <mergeCell ref="K56:O57"/>
    <mergeCell ref="P56:T57"/>
    <mergeCell ref="U56:Y57"/>
    <mergeCell ref="Z56:AD57"/>
  </mergeCells>
  <phoneticPr fontId="3"/>
  <pageMargins left="0.62992125984251968" right="0.27559055118110237" top="0.51181102362204722" bottom="0.39370078740157483" header="0.31496062992125984" footer="0.31496062992125984"/>
  <pageSetup paperSize="9" scale="8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P1</vt:lpstr>
      <vt:lpstr>P2</vt:lpstr>
      <vt:lpstr>P3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Administrator</cp:lastModifiedBy>
  <cp:lastPrinted>2020-04-01T06:27:07Z</cp:lastPrinted>
  <dcterms:created xsi:type="dcterms:W3CDTF">2014-06-03T09:42:00Z</dcterms:created>
  <dcterms:modified xsi:type="dcterms:W3CDTF">2020-04-01T06:41:11Z</dcterms:modified>
</cp:coreProperties>
</file>