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4.240\share\nagano_2023(R5)\01_事業活動計画書制度\04_第四次制度改定\"/>
    </mc:Choice>
  </mc:AlternateContent>
  <workbookProtection lockStructure="1"/>
  <bookViews>
    <workbookView xWindow="0" yWindow="0" windowWidth="15660" windowHeight="7440"/>
  </bookViews>
  <sheets>
    <sheet name="0_総括" sheetId="44" r:id="rId1"/>
    <sheet name="1_地球温暖化係数" sheetId="1" r:id="rId2"/>
    <sheet name="2-1_排出量" sheetId="4" r:id="rId3"/>
    <sheet name="2-2_排出量" sheetId="45" r:id="rId4"/>
    <sheet name="2-3_排出量" sheetId="46" r:id="rId5"/>
    <sheet name="2-4_排出量" sheetId="47" r:id="rId6"/>
    <sheet name="2-5_排出量" sheetId="48" r:id="rId7"/>
    <sheet name="2-6_排出量" sheetId="49" r:id="rId8"/>
    <sheet name="2-7_排出量" sheetId="50" r:id="rId9"/>
    <sheet name="2-8_排出量" sheetId="51" r:id="rId10"/>
    <sheet name="2-9_排出量" sheetId="52" r:id="rId11"/>
    <sheet name="2-10_排出量" sheetId="53" r:id="rId12"/>
    <sheet name="2-11_排出量" sheetId="54" r:id="rId13"/>
    <sheet name="2-12_排出量" sheetId="55" r:id="rId14"/>
    <sheet name="2-13_排出量" sheetId="56" r:id="rId15"/>
    <sheet name="2-14_排出量" sheetId="57" r:id="rId16"/>
    <sheet name="2-15_排出量" sheetId="58" r:id="rId17"/>
    <sheet name="2-16_排出量" sheetId="59" r:id="rId18"/>
    <sheet name="2-17_排出量" sheetId="60" r:id="rId19"/>
    <sheet name="2-18_排出量" sheetId="61" r:id="rId20"/>
    <sheet name="2-19_排出量" sheetId="62" r:id="rId21"/>
    <sheet name="2-20_排出量" sheetId="63" r:id="rId22"/>
  </sheets>
  <definedNames>
    <definedName name="_xlnm.Print_Area" localSheetId="0">'0_総括'!$B$2:$H$51</definedName>
    <definedName name="_xlnm.Print_Area" localSheetId="1">'1_地球温暖化係数'!$B$2:$F$39</definedName>
    <definedName name="_xlnm.Print_Area" localSheetId="2">'2-1_排出量'!$B$2:$J$49</definedName>
    <definedName name="_xlnm.Print_Area" localSheetId="11">'2-10_排出量'!$B$2:$J$49</definedName>
    <definedName name="_xlnm.Print_Area" localSheetId="12">'2-11_排出量'!$B$2:$J$49</definedName>
    <definedName name="_xlnm.Print_Area" localSheetId="13">'2-12_排出量'!$B$2:$J$49</definedName>
    <definedName name="_xlnm.Print_Area" localSheetId="14">'2-13_排出量'!$B$2:$J$49</definedName>
    <definedName name="_xlnm.Print_Area" localSheetId="15">'2-14_排出量'!$B$2:$J$49</definedName>
    <definedName name="_xlnm.Print_Area" localSheetId="16">'2-15_排出量'!$B$2:$J$49</definedName>
    <definedName name="_xlnm.Print_Area" localSheetId="17">'2-16_排出量'!$B$2:$J$49</definedName>
    <definedName name="_xlnm.Print_Area" localSheetId="18">'2-17_排出量'!$B$2:$J$49</definedName>
    <definedName name="_xlnm.Print_Area" localSheetId="19">'2-18_排出量'!$B$2:$J$49</definedName>
    <definedName name="_xlnm.Print_Area" localSheetId="20">'2-19_排出量'!$B$2:$J$49</definedName>
    <definedName name="_xlnm.Print_Area" localSheetId="3">'2-2_排出量'!$B$2:$J$49</definedName>
    <definedName name="_xlnm.Print_Area" localSheetId="21">'2-20_排出量'!$B$2:$J$49</definedName>
    <definedName name="_xlnm.Print_Area" localSheetId="4">'2-3_排出量'!$B$2:$J$49</definedName>
    <definedName name="_xlnm.Print_Area" localSheetId="5">'2-4_排出量'!$B$2:$J$49</definedName>
    <definedName name="_xlnm.Print_Area" localSheetId="6">'2-5_排出量'!$B$2:$J$49</definedName>
    <definedName name="_xlnm.Print_Area" localSheetId="7">'2-6_排出量'!$B$2:$J$49</definedName>
    <definedName name="_xlnm.Print_Area" localSheetId="8">'2-7_排出量'!$B$2:$J$49</definedName>
    <definedName name="_xlnm.Print_Area" localSheetId="9">'2-8_排出量'!$B$2:$J$49</definedName>
    <definedName name="_xlnm.Print_Area" localSheetId="10">'2-9_排出量'!$B$2:$J$49</definedName>
    <definedName name="ガス種類" localSheetId="0">#REF!</definedName>
    <definedName name="ガス種類" localSheetId="11">#REF!</definedName>
    <definedName name="ガス種類" localSheetId="12">#REF!</definedName>
    <definedName name="ガス種類" localSheetId="13">#REF!</definedName>
    <definedName name="ガス種類" localSheetId="14">#REF!</definedName>
    <definedName name="ガス種類" localSheetId="15">#REF!</definedName>
    <definedName name="ガス種類" localSheetId="16">#REF!</definedName>
    <definedName name="ガス種類" localSheetId="17">#REF!</definedName>
    <definedName name="ガス種類" localSheetId="18">#REF!</definedName>
    <definedName name="ガス種類" localSheetId="19">#REF!</definedName>
    <definedName name="ガス種類" localSheetId="20">#REF!</definedName>
    <definedName name="ガス種類" localSheetId="3">#REF!</definedName>
    <definedName name="ガス種類" localSheetId="21">#REF!</definedName>
    <definedName name="ガス種類" localSheetId="4">#REF!</definedName>
    <definedName name="ガス種類" localSheetId="5">#REF!</definedName>
    <definedName name="ガス種類" localSheetId="6">#REF!</definedName>
    <definedName name="ガス種類" localSheetId="7">#REF!</definedName>
    <definedName name="ガス種類" localSheetId="8">#REF!</definedName>
    <definedName name="ガス種類" localSheetId="9">#REF!</definedName>
    <definedName name="ガス種類" localSheetId="10">#REF!</definedName>
    <definedName name="ガス種類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44" l="1"/>
  <c r="E11" i="44"/>
  <c r="I11" i="44"/>
  <c r="I40" i="44"/>
  <c r="H40" i="44"/>
  <c r="J8" i="45"/>
  <c r="J8" i="46"/>
  <c r="J8" i="47"/>
  <c r="J8" i="48"/>
  <c r="J8" i="49"/>
  <c r="J8" i="50"/>
  <c r="J8" i="51"/>
  <c r="J8" i="52"/>
  <c r="J8" i="53"/>
  <c r="J8" i="54"/>
  <c r="J8" i="55"/>
  <c r="J8" i="56"/>
  <c r="J8" i="57"/>
  <c r="J8" i="58"/>
  <c r="J8" i="59"/>
  <c r="J8" i="60"/>
  <c r="J8" i="61"/>
  <c r="J8" i="62"/>
  <c r="J8" i="63"/>
  <c r="J12" i="45"/>
  <c r="J12" i="46"/>
  <c r="J12" i="47"/>
  <c r="J12" i="48"/>
  <c r="J12" i="49"/>
  <c r="J12" i="50"/>
  <c r="J12" i="51"/>
  <c r="J12" i="52"/>
  <c r="J12" i="53"/>
  <c r="J12" i="54"/>
  <c r="J12" i="55"/>
  <c r="J12" i="56"/>
  <c r="J12" i="57"/>
  <c r="J12" i="58"/>
  <c r="J12" i="59"/>
  <c r="J12" i="60"/>
  <c r="J12" i="61"/>
  <c r="J12" i="62"/>
  <c r="J12" i="63"/>
  <c r="J39" i="45"/>
  <c r="J39" i="46"/>
  <c r="J39" i="47"/>
  <c r="J39" i="48"/>
  <c r="J39" i="49"/>
  <c r="J39" i="50"/>
  <c r="J39" i="51"/>
  <c r="J39" i="52"/>
  <c r="J39" i="53"/>
  <c r="J39" i="54"/>
  <c r="J39" i="55"/>
  <c r="J39" i="56"/>
  <c r="J39" i="57"/>
  <c r="J39" i="58"/>
  <c r="J39" i="59"/>
  <c r="J39" i="60"/>
  <c r="J39" i="61"/>
  <c r="J39" i="62"/>
  <c r="J39" i="63"/>
  <c r="J39" i="4"/>
  <c r="J38" i="45"/>
  <c r="J38" i="46"/>
  <c r="J38" i="47"/>
  <c r="J38" i="48"/>
  <c r="J38" i="49"/>
  <c r="J38" i="50"/>
  <c r="J38" i="51"/>
  <c r="J38" i="52"/>
  <c r="J38" i="53"/>
  <c r="J38" i="54"/>
  <c r="J38" i="55"/>
  <c r="J38" i="56"/>
  <c r="J38" i="57"/>
  <c r="J38" i="58"/>
  <c r="J38" i="59"/>
  <c r="J38" i="60"/>
  <c r="J38" i="61"/>
  <c r="J38" i="62"/>
  <c r="J38" i="63"/>
  <c r="J38" i="4"/>
  <c r="J9" i="4" s="1"/>
  <c r="K38" i="45"/>
  <c r="K38" i="46"/>
  <c r="K38" i="47"/>
  <c r="K38" i="48"/>
  <c r="K38" i="49"/>
  <c r="K38" i="50"/>
  <c r="K38" i="51"/>
  <c r="K38" i="52"/>
  <c r="K38" i="53"/>
  <c r="K38" i="54"/>
  <c r="K38" i="55"/>
  <c r="K38" i="56"/>
  <c r="K38" i="57"/>
  <c r="K38" i="58"/>
  <c r="K38" i="59"/>
  <c r="K38" i="60"/>
  <c r="K38" i="61"/>
  <c r="K38" i="62"/>
  <c r="K38" i="63"/>
  <c r="K38" i="4"/>
  <c r="K11" i="45"/>
  <c r="K11" i="46"/>
  <c r="K11" i="47"/>
  <c r="K11" i="48"/>
  <c r="K11" i="49"/>
  <c r="K11" i="50"/>
  <c r="K11" i="51"/>
  <c r="K11" i="52"/>
  <c r="K11" i="53"/>
  <c r="K11" i="54"/>
  <c r="K11" i="55"/>
  <c r="K11" i="56"/>
  <c r="K11" i="57"/>
  <c r="K11" i="58"/>
  <c r="K11" i="59"/>
  <c r="K11" i="60"/>
  <c r="K11" i="61"/>
  <c r="K11" i="62"/>
  <c r="K11" i="63"/>
  <c r="K11" i="4"/>
  <c r="K10" i="45"/>
  <c r="K10" i="46"/>
  <c r="K10" i="47"/>
  <c r="K10" i="48"/>
  <c r="K10" i="49"/>
  <c r="K10" i="50"/>
  <c r="K10" i="51"/>
  <c r="K10" i="52"/>
  <c r="K10" i="53"/>
  <c r="K10" i="54"/>
  <c r="K10" i="55"/>
  <c r="K10" i="56"/>
  <c r="K10" i="57"/>
  <c r="K10" i="58"/>
  <c r="K10" i="59"/>
  <c r="K10" i="60"/>
  <c r="K10" i="61"/>
  <c r="K10" i="62"/>
  <c r="K10" i="63"/>
  <c r="K9" i="45"/>
  <c r="K9" i="46"/>
  <c r="K9" i="47"/>
  <c r="K9" i="48"/>
  <c r="K9" i="49"/>
  <c r="K9" i="50"/>
  <c r="K9" i="51"/>
  <c r="K9" i="52"/>
  <c r="K9" i="53"/>
  <c r="K9" i="54"/>
  <c r="K9" i="55"/>
  <c r="K9" i="56"/>
  <c r="K9" i="57"/>
  <c r="K9" i="58"/>
  <c r="K9" i="59"/>
  <c r="K9" i="60"/>
  <c r="K9" i="61"/>
  <c r="K9" i="62"/>
  <c r="K9" i="63"/>
  <c r="K9" i="4"/>
  <c r="K8" i="45"/>
  <c r="K8" i="46"/>
  <c r="K8" i="47"/>
  <c r="K8" i="48"/>
  <c r="K8" i="49"/>
  <c r="K8" i="50"/>
  <c r="K8" i="51"/>
  <c r="K8" i="52"/>
  <c r="K8" i="53"/>
  <c r="K8" i="54"/>
  <c r="K8" i="55"/>
  <c r="K8" i="56"/>
  <c r="K8" i="57"/>
  <c r="K8" i="58"/>
  <c r="K8" i="59"/>
  <c r="K8" i="60"/>
  <c r="K8" i="61"/>
  <c r="K8" i="62"/>
  <c r="K8" i="63"/>
  <c r="K7" i="45"/>
  <c r="K7" i="46"/>
  <c r="K7" i="47"/>
  <c r="K7" i="48"/>
  <c r="K7" i="49"/>
  <c r="K7" i="50"/>
  <c r="K7" i="51"/>
  <c r="K7" i="52"/>
  <c r="K7" i="53"/>
  <c r="K7" i="54"/>
  <c r="K7" i="55"/>
  <c r="K7" i="56"/>
  <c r="K7" i="57"/>
  <c r="K7" i="58"/>
  <c r="K7" i="59"/>
  <c r="K7" i="60"/>
  <c r="K7" i="61"/>
  <c r="K7" i="62"/>
  <c r="K7" i="63"/>
  <c r="K6" i="45"/>
  <c r="K6" i="46"/>
  <c r="K6" i="47"/>
  <c r="K6" i="48"/>
  <c r="K6" i="49"/>
  <c r="K6" i="50"/>
  <c r="K6" i="51"/>
  <c r="K6" i="52"/>
  <c r="K6" i="53"/>
  <c r="K6" i="54"/>
  <c r="K6" i="55"/>
  <c r="K6" i="56"/>
  <c r="K6" i="57"/>
  <c r="K6" i="58"/>
  <c r="K6" i="59"/>
  <c r="K6" i="60"/>
  <c r="K6" i="61"/>
  <c r="K6" i="62"/>
  <c r="K6" i="63"/>
  <c r="K5" i="45"/>
  <c r="K5" i="46"/>
  <c r="K5" i="47"/>
  <c r="K5" i="48"/>
  <c r="K5" i="49"/>
  <c r="K5" i="50"/>
  <c r="K5" i="51"/>
  <c r="K5" i="52"/>
  <c r="K5" i="53"/>
  <c r="K5" i="54"/>
  <c r="K5" i="55"/>
  <c r="K5" i="56"/>
  <c r="K5" i="57"/>
  <c r="K5" i="58"/>
  <c r="K5" i="59"/>
  <c r="K5" i="60"/>
  <c r="K5" i="61"/>
  <c r="K5" i="62"/>
  <c r="K5" i="63"/>
  <c r="K18" i="45"/>
  <c r="K18" i="46"/>
  <c r="K18" i="47"/>
  <c r="K18" i="48"/>
  <c r="K18" i="49"/>
  <c r="K18" i="50"/>
  <c r="K18" i="51"/>
  <c r="K18" i="52"/>
  <c r="K18" i="53"/>
  <c r="K18" i="54"/>
  <c r="K18" i="55"/>
  <c r="K18" i="56"/>
  <c r="K18" i="57"/>
  <c r="K18" i="58"/>
  <c r="K18" i="59"/>
  <c r="K18" i="60"/>
  <c r="K18" i="61"/>
  <c r="K18" i="62"/>
  <c r="K18" i="63"/>
  <c r="K19" i="45"/>
  <c r="K19" i="46"/>
  <c r="K19" i="47"/>
  <c r="K19" i="48"/>
  <c r="K19" i="49"/>
  <c r="K19" i="50"/>
  <c r="K19" i="51"/>
  <c r="K19" i="52"/>
  <c r="K19" i="53"/>
  <c r="K19" i="54"/>
  <c r="K19" i="55"/>
  <c r="K19" i="56"/>
  <c r="K19" i="57"/>
  <c r="K19" i="58"/>
  <c r="K19" i="59"/>
  <c r="K19" i="60"/>
  <c r="K19" i="61"/>
  <c r="K19" i="62"/>
  <c r="K19" i="63"/>
  <c r="K19" i="4"/>
  <c r="J18" i="45"/>
  <c r="J18" i="46"/>
  <c r="J18" i="47"/>
  <c r="J18" i="48"/>
  <c r="J18" i="49"/>
  <c r="J18" i="50"/>
  <c r="J18" i="51"/>
  <c r="J18" i="52"/>
  <c r="J18" i="53"/>
  <c r="J18" i="54"/>
  <c r="J18" i="55"/>
  <c r="J18" i="56"/>
  <c r="J18" i="57"/>
  <c r="J18" i="58"/>
  <c r="J18" i="59"/>
  <c r="J18" i="60"/>
  <c r="J18" i="61"/>
  <c r="J18" i="62"/>
  <c r="J18" i="63"/>
  <c r="I13" i="44"/>
  <c r="I25" i="44"/>
  <c r="I26" i="44"/>
  <c r="I27" i="44"/>
  <c r="I28" i="44"/>
  <c r="I29" i="44"/>
  <c r="I30" i="44"/>
  <c r="I31" i="44"/>
  <c r="I32" i="44"/>
  <c r="I33" i="44"/>
  <c r="I34" i="44"/>
  <c r="I35" i="44"/>
  <c r="I36" i="44"/>
  <c r="I37" i="44"/>
  <c r="I38" i="44"/>
  <c r="I39" i="44"/>
  <c r="I41" i="44"/>
  <c r="I42" i="44"/>
  <c r="I43" i="44"/>
  <c r="I44" i="44"/>
  <c r="I45" i="44"/>
  <c r="I46" i="44"/>
  <c r="I47" i="44"/>
  <c r="I48" i="44"/>
  <c r="I49" i="44"/>
  <c r="I51" i="44"/>
  <c r="H42" i="44"/>
  <c r="H43" i="44"/>
  <c r="H44" i="44"/>
  <c r="H45" i="44"/>
  <c r="H46" i="44"/>
  <c r="H47" i="44"/>
  <c r="H48" i="44"/>
  <c r="H49" i="44"/>
  <c r="H51" i="44"/>
  <c r="H41" i="44"/>
  <c r="H25" i="44"/>
  <c r="H26" i="44"/>
  <c r="H27" i="44"/>
  <c r="H28" i="44"/>
  <c r="H29" i="44"/>
  <c r="H30" i="44"/>
  <c r="H31" i="44"/>
  <c r="H32" i="44"/>
  <c r="H33" i="44"/>
  <c r="H34" i="44"/>
  <c r="H35" i="44"/>
  <c r="H36" i="44"/>
  <c r="H37" i="44"/>
  <c r="H38" i="44"/>
  <c r="H39" i="44"/>
  <c r="J15" i="4" l="1"/>
  <c r="K15" i="45" l="1"/>
  <c r="K15" i="46"/>
  <c r="K15" i="47"/>
  <c r="K15" i="48"/>
  <c r="K15" i="49"/>
  <c r="K15" i="50"/>
  <c r="K15" i="51"/>
  <c r="K15" i="52"/>
  <c r="K15" i="53"/>
  <c r="K15" i="54"/>
  <c r="K15" i="55"/>
  <c r="K15" i="56"/>
  <c r="K15" i="57"/>
  <c r="K15" i="58"/>
  <c r="K15" i="59"/>
  <c r="K15" i="60"/>
  <c r="K15" i="61"/>
  <c r="K15" i="62"/>
  <c r="K15" i="63"/>
  <c r="K15" i="4"/>
  <c r="K5" i="4" s="1"/>
  <c r="K16" i="45"/>
  <c r="K16" i="46"/>
  <c r="K16" i="47"/>
  <c r="K16" i="48"/>
  <c r="K16" i="49"/>
  <c r="K16" i="50"/>
  <c r="K16" i="51"/>
  <c r="K16" i="52"/>
  <c r="K16" i="53"/>
  <c r="K16" i="54"/>
  <c r="K16" i="55"/>
  <c r="K16" i="56"/>
  <c r="K16" i="57"/>
  <c r="K16" i="58"/>
  <c r="K16" i="59"/>
  <c r="K16" i="60"/>
  <c r="K16" i="61"/>
  <c r="K16" i="62"/>
  <c r="K16" i="63"/>
  <c r="K16" i="4"/>
  <c r="K6" i="4" s="1"/>
  <c r="K17" i="45"/>
  <c r="K17" i="46"/>
  <c r="K17" i="47"/>
  <c r="K17" i="48"/>
  <c r="K17" i="49"/>
  <c r="K17" i="50"/>
  <c r="K17" i="51"/>
  <c r="K17" i="52"/>
  <c r="K17" i="53"/>
  <c r="K17" i="54"/>
  <c r="K17" i="55"/>
  <c r="K17" i="56"/>
  <c r="K17" i="57"/>
  <c r="K17" i="58"/>
  <c r="K17" i="59"/>
  <c r="K17" i="60"/>
  <c r="K17" i="61"/>
  <c r="K17" i="62"/>
  <c r="K17" i="63"/>
  <c r="K17" i="4"/>
  <c r="K7" i="4" s="1"/>
  <c r="K12" i="49"/>
  <c r="K12" i="53"/>
  <c r="K12" i="57"/>
  <c r="K12" i="61"/>
  <c r="K40" i="4"/>
  <c r="K41" i="4"/>
  <c r="K42" i="4"/>
  <c r="K43" i="4"/>
  <c r="K44" i="4"/>
  <c r="K45" i="4"/>
  <c r="K46" i="4"/>
  <c r="K47" i="4"/>
  <c r="K48" i="4"/>
  <c r="K10" i="4" s="1"/>
  <c r="K49" i="4"/>
  <c r="K40" i="45"/>
  <c r="K41" i="45"/>
  <c r="K42" i="45"/>
  <c r="K43" i="45"/>
  <c r="K44" i="45"/>
  <c r="K45" i="45"/>
  <c r="K46" i="45"/>
  <c r="K47" i="45"/>
  <c r="K48" i="45"/>
  <c r="K49" i="45"/>
  <c r="K40" i="46"/>
  <c r="K41" i="46"/>
  <c r="K42" i="46"/>
  <c r="K43" i="46"/>
  <c r="K44" i="46"/>
  <c r="K45" i="46"/>
  <c r="K46" i="46"/>
  <c r="K47" i="46"/>
  <c r="K48" i="46"/>
  <c r="K49" i="46"/>
  <c r="K40" i="47"/>
  <c r="K41" i="47"/>
  <c r="K42" i="47"/>
  <c r="K43" i="47"/>
  <c r="K44" i="47"/>
  <c r="K45" i="47"/>
  <c r="K46" i="47"/>
  <c r="K47" i="47"/>
  <c r="K48" i="47"/>
  <c r="K49" i="47"/>
  <c r="K40" i="48"/>
  <c r="K41" i="48"/>
  <c r="K42" i="48"/>
  <c r="K43" i="48"/>
  <c r="K44" i="48"/>
  <c r="K45" i="48"/>
  <c r="K46" i="48"/>
  <c r="K47" i="48"/>
  <c r="K48" i="48"/>
  <c r="K49" i="48"/>
  <c r="K40" i="49"/>
  <c r="K41" i="49"/>
  <c r="K42" i="49"/>
  <c r="K43" i="49"/>
  <c r="K44" i="49"/>
  <c r="K45" i="49"/>
  <c r="K46" i="49"/>
  <c r="K47" i="49"/>
  <c r="K48" i="49"/>
  <c r="K49" i="49"/>
  <c r="K40" i="50"/>
  <c r="K41" i="50"/>
  <c r="K42" i="50"/>
  <c r="K43" i="50"/>
  <c r="K44" i="50"/>
  <c r="K45" i="50"/>
  <c r="K46" i="50"/>
  <c r="K47" i="50"/>
  <c r="K48" i="50"/>
  <c r="K49" i="50"/>
  <c r="K40" i="51"/>
  <c r="K41" i="51"/>
  <c r="K42" i="51"/>
  <c r="K43" i="51"/>
  <c r="K44" i="51"/>
  <c r="K45" i="51"/>
  <c r="K46" i="51"/>
  <c r="K47" i="51"/>
  <c r="K48" i="51"/>
  <c r="K49" i="51"/>
  <c r="K40" i="52"/>
  <c r="K41" i="52"/>
  <c r="K42" i="52"/>
  <c r="K43" i="52"/>
  <c r="K44" i="52"/>
  <c r="K45" i="52"/>
  <c r="K46" i="52"/>
  <c r="K47" i="52"/>
  <c r="K48" i="52"/>
  <c r="K49" i="52"/>
  <c r="K40" i="53"/>
  <c r="K41" i="53"/>
  <c r="K42" i="53"/>
  <c r="K43" i="53"/>
  <c r="K44" i="53"/>
  <c r="K45" i="53"/>
  <c r="K46" i="53"/>
  <c r="K47" i="53"/>
  <c r="K48" i="53"/>
  <c r="K49" i="53"/>
  <c r="K40" i="54"/>
  <c r="K41" i="54"/>
  <c r="K42" i="54"/>
  <c r="K43" i="54"/>
  <c r="K44" i="54"/>
  <c r="K45" i="54"/>
  <c r="K46" i="54"/>
  <c r="K47" i="54"/>
  <c r="K48" i="54"/>
  <c r="K49" i="54"/>
  <c r="K40" i="55"/>
  <c r="K41" i="55"/>
  <c r="K42" i="55"/>
  <c r="K43" i="55"/>
  <c r="K44" i="55"/>
  <c r="K45" i="55"/>
  <c r="K46" i="55"/>
  <c r="K47" i="55"/>
  <c r="K48" i="55"/>
  <c r="K49" i="55"/>
  <c r="K40" i="56"/>
  <c r="K41" i="56"/>
  <c r="K42" i="56"/>
  <c r="K43" i="56"/>
  <c r="K44" i="56"/>
  <c r="K45" i="56"/>
  <c r="K46" i="56"/>
  <c r="K47" i="56"/>
  <c r="K48" i="56"/>
  <c r="K49" i="56"/>
  <c r="K40" i="57"/>
  <c r="K41" i="57"/>
  <c r="K42" i="57"/>
  <c r="K43" i="57"/>
  <c r="K44" i="57"/>
  <c r="K45" i="57"/>
  <c r="K46" i="57"/>
  <c r="K47" i="57"/>
  <c r="K48" i="57"/>
  <c r="K49" i="57"/>
  <c r="K40" i="58"/>
  <c r="K41" i="58"/>
  <c r="K42" i="58"/>
  <c r="K43" i="58"/>
  <c r="K44" i="58"/>
  <c r="K45" i="58"/>
  <c r="K46" i="58"/>
  <c r="K47" i="58"/>
  <c r="K48" i="58"/>
  <c r="K49" i="58"/>
  <c r="K40" i="59"/>
  <c r="K41" i="59"/>
  <c r="K42" i="59"/>
  <c r="K43" i="59"/>
  <c r="K44" i="59"/>
  <c r="K45" i="59"/>
  <c r="K46" i="59"/>
  <c r="K47" i="59"/>
  <c r="K48" i="59"/>
  <c r="K49" i="59"/>
  <c r="K40" i="60"/>
  <c r="K41" i="60"/>
  <c r="K42" i="60"/>
  <c r="K43" i="60"/>
  <c r="K44" i="60"/>
  <c r="K45" i="60"/>
  <c r="K46" i="60"/>
  <c r="K47" i="60"/>
  <c r="K48" i="60"/>
  <c r="K49" i="60"/>
  <c r="K40" i="61"/>
  <c r="K41" i="61"/>
  <c r="K42" i="61"/>
  <c r="K43" i="61"/>
  <c r="K44" i="61"/>
  <c r="K45" i="61"/>
  <c r="K46" i="61"/>
  <c r="K47" i="61"/>
  <c r="K48" i="61"/>
  <c r="K49" i="61"/>
  <c r="K40" i="62"/>
  <c r="K41" i="62"/>
  <c r="K42" i="62"/>
  <c r="K43" i="62"/>
  <c r="K44" i="62"/>
  <c r="K45" i="62"/>
  <c r="K46" i="62"/>
  <c r="K47" i="62"/>
  <c r="K48" i="62"/>
  <c r="K49" i="62"/>
  <c r="K40" i="63"/>
  <c r="K41" i="63"/>
  <c r="K42" i="63"/>
  <c r="K43" i="63"/>
  <c r="K44" i="63"/>
  <c r="K45" i="63"/>
  <c r="K46" i="63"/>
  <c r="K47" i="63"/>
  <c r="K48" i="63"/>
  <c r="K49" i="63"/>
  <c r="K39" i="4"/>
  <c r="K39" i="45"/>
  <c r="K39" i="46"/>
  <c r="K39" i="47"/>
  <c r="K39" i="48"/>
  <c r="K39" i="49"/>
  <c r="K39" i="50"/>
  <c r="K39" i="51"/>
  <c r="K39" i="52"/>
  <c r="K39" i="53"/>
  <c r="K39" i="54"/>
  <c r="K39" i="55"/>
  <c r="K39" i="56"/>
  <c r="K39" i="57"/>
  <c r="K39" i="58"/>
  <c r="K39" i="59"/>
  <c r="K39" i="60"/>
  <c r="K39" i="61"/>
  <c r="K39" i="62"/>
  <c r="K39" i="63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20" i="45"/>
  <c r="K21" i="45"/>
  <c r="K22" i="45"/>
  <c r="K23" i="45"/>
  <c r="K24" i="45"/>
  <c r="K25" i="45"/>
  <c r="K26" i="45"/>
  <c r="K27" i="45"/>
  <c r="K28" i="45"/>
  <c r="K29" i="45"/>
  <c r="K30" i="45"/>
  <c r="K31" i="45"/>
  <c r="K32" i="45"/>
  <c r="K33" i="45"/>
  <c r="K34" i="45"/>
  <c r="K35" i="45"/>
  <c r="K36" i="45"/>
  <c r="K37" i="45"/>
  <c r="K20" i="46"/>
  <c r="K21" i="46"/>
  <c r="K22" i="46"/>
  <c r="K23" i="46"/>
  <c r="K24" i="46"/>
  <c r="K25" i="46"/>
  <c r="K26" i="46"/>
  <c r="K27" i="46"/>
  <c r="K28" i="46"/>
  <c r="K29" i="46"/>
  <c r="K30" i="46"/>
  <c r="K31" i="46"/>
  <c r="K32" i="46"/>
  <c r="K33" i="46"/>
  <c r="K34" i="46"/>
  <c r="K35" i="46"/>
  <c r="K36" i="46"/>
  <c r="K37" i="46"/>
  <c r="K20" i="47"/>
  <c r="K21" i="47"/>
  <c r="K22" i="47"/>
  <c r="K23" i="47"/>
  <c r="K24" i="47"/>
  <c r="K25" i="47"/>
  <c r="K26" i="47"/>
  <c r="K27" i="47"/>
  <c r="K28" i="47"/>
  <c r="K29" i="47"/>
  <c r="K30" i="47"/>
  <c r="K31" i="47"/>
  <c r="K32" i="47"/>
  <c r="K33" i="47"/>
  <c r="K34" i="47"/>
  <c r="K35" i="47"/>
  <c r="K36" i="47"/>
  <c r="K37" i="47"/>
  <c r="K20" i="48"/>
  <c r="K21" i="48"/>
  <c r="K22" i="48"/>
  <c r="K23" i="48"/>
  <c r="K24" i="48"/>
  <c r="K25" i="48"/>
  <c r="K26" i="48"/>
  <c r="K27" i="48"/>
  <c r="K28" i="48"/>
  <c r="K29" i="48"/>
  <c r="K30" i="48"/>
  <c r="K31" i="48"/>
  <c r="K32" i="48"/>
  <c r="K33" i="48"/>
  <c r="K34" i="48"/>
  <c r="K35" i="48"/>
  <c r="K36" i="48"/>
  <c r="K37" i="48"/>
  <c r="K20" i="49"/>
  <c r="K21" i="49"/>
  <c r="K22" i="49"/>
  <c r="K23" i="49"/>
  <c r="K24" i="49"/>
  <c r="K25" i="49"/>
  <c r="K26" i="49"/>
  <c r="K27" i="49"/>
  <c r="K28" i="49"/>
  <c r="K29" i="49"/>
  <c r="K30" i="49"/>
  <c r="K31" i="49"/>
  <c r="K32" i="49"/>
  <c r="K33" i="49"/>
  <c r="K34" i="49"/>
  <c r="K35" i="49"/>
  <c r="K36" i="49"/>
  <c r="K37" i="49"/>
  <c r="K20" i="50"/>
  <c r="K21" i="50"/>
  <c r="K22" i="50"/>
  <c r="K23" i="50"/>
  <c r="K24" i="50"/>
  <c r="K25" i="50"/>
  <c r="K26" i="50"/>
  <c r="K27" i="50"/>
  <c r="K28" i="50"/>
  <c r="K29" i="50"/>
  <c r="K30" i="50"/>
  <c r="K31" i="50"/>
  <c r="K32" i="50"/>
  <c r="K33" i="50"/>
  <c r="K34" i="50"/>
  <c r="K35" i="50"/>
  <c r="K36" i="50"/>
  <c r="K37" i="50"/>
  <c r="K20" i="51"/>
  <c r="K21" i="51"/>
  <c r="K22" i="51"/>
  <c r="K23" i="51"/>
  <c r="K24" i="51"/>
  <c r="K25" i="51"/>
  <c r="K26" i="51"/>
  <c r="K27" i="51"/>
  <c r="K28" i="51"/>
  <c r="K29" i="51"/>
  <c r="K30" i="51"/>
  <c r="K31" i="51"/>
  <c r="K32" i="51"/>
  <c r="K33" i="51"/>
  <c r="K34" i="51"/>
  <c r="K35" i="51"/>
  <c r="K36" i="51"/>
  <c r="K37" i="51"/>
  <c r="K20" i="52"/>
  <c r="K21" i="52"/>
  <c r="K22" i="52"/>
  <c r="K23" i="52"/>
  <c r="K24" i="52"/>
  <c r="K25" i="52"/>
  <c r="K26" i="52"/>
  <c r="K27" i="52"/>
  <c r="K28" i="52"/>
  <c r="K29" i="52"/>
  <c r="K30" i="52"/>
  <c r="K31" i="52"/>
  <c r="K32" i="52"/>
  <c r="K33" i="52"/>
  <c r="K34" i="52"/>
  <c r="K35" i="52"/>
  <c r="K36" i="52"/>
  <c r="K37" i="52"/>
  <c r="K20" i="53"/>
  <c r="K21" i="53"/>
  <c r="K22" i="53"/>
  <c r="K23" i="53"/>
  <c r="K24" i="53"/>
  <c r="K25" i="53"/>
  <c r="K26" i="53"/>
  <c r="K27" i="53"/>
  <c r="K28" i="53"/>
  <c r="K29" i="53"/>
  <c r="K30" i="53"/>
  <c r="K31" i="53"/>
  <c r="K32" i="53"/>
  <c r="K33" i="53"/>
  <c r="K34" i="53"/>
  <c r="K35" i="53"/>
  <c r="K36" i="53"/>
  <c r="K37" i="53"/>
  <c r="K20" i="54"/>
  <c r="K21" i="54"/>
  <c r="K22" i="54"/>
  <c r="K23" i="54"/>
  <c r="K24" i="54"/>
  <c r="K25" i="54"/>
  <c r="K26" i="54"/>
  <c r="K27" i="54"/>
  <c r="K28" i="54"/>
  <c r="K29" i="54"/>
  <c r="K30" i="54"/>
  <c r="K31" i="54"/>
  <c r="K32" i="54"/>
  <c r="K33" i="54"/>
  <c r="K34" i="54"/>
  <c r="K35" i="54"/>
  <c r="K36" i="54"/>
  <c r="K37" i="54"/>
  <c r="K20" i="55"/>
  <c r="K21" i="55"/>
  <c r="K22" i="55"/>
  <c r="K23" i="55"/>
  <c r="K24" i="55"/>
  <c r="K25" i="55"/>
  <c r="K26" i="55"/>
  <c r="K27" i="55"/>
  <c r="K28" i="55"/>
  <c r="K29" i="55"/>
  <c r="K30" i="55"/>
  <c r="K31" i="55"/>
  <c r="K32" i="55"/>
  <c r="K33" i="55"/>
  <c r="K34" i="55"/>
  <c r="K35" i="55"/>
  <c r="K36" i="55"/>
  <c r="K37" i="55"/>
  <c r="K20" i="56"/>
  <c r="K21" i="56"/>
  <c r="K22" i="56"/>
  <c r="K23" i="56"/>
  <c r="K24" i="56"/>
  <c r="K25" i="56"/>
  <c r="K26" i="56"/>
  <c r="K27" i="56"/>
  <c r="K28" i="56"/>
  <c r="K29" i="56"/>
  <c r="K30" i="56"/>
  <c r="K31" i="56"/>
  <c r="K32" i="56"/>
  <c r="K33" i="56"/>
  <c r="K34" i="56"/>
  <c r="K35" i="56"/>
  <c r="K36" i="56"/>
  <c r="K37" i="56"/>
  <c r="K20" i="57"/>
  <c r="K21" i="57"/>
  <c r="K22" i="57"/>
  <c r="K23" i="57"/>
  <c r="K24" i="57"/>
  <c r="K25" i="57"/>
  <c r="K26" i="57"/>
  <c r="K27" i="57"/>
  <c r="K28" i="57"/>
  <c r="K29" i="57"/>
  <c r="K30" i="57"/>
  <c r="K31" i="57"/>
  <c r="K32" i="57"/>
  <c r="K33" i="57"/>
  <c r="K34" i="57"/>
  <c r="K35" i="57"/>
  <c r="K36" i="57"/>
  <c r="K37" i="57"/>
  <c r="K20" i="58"/>
  <c r="K21" i="58"/>
  <c r="K22" i="58"/>
  <c r="K23" i="58"/>
  <c r="K24" i="58"/>
  <c r="K25" i="58"/>
  <c r="K26" i="58"/>
  <c r="K27" i="58"/>
  <c r="K28" i="58"/>
  <c r="K29" i="58"/>
  <c r="K30" i="58"/>
  <c r="K31" i="58"/>
  <c r="K32" i="58"/>
  <c r="K33" i="58"/>
  <c r="K34" i="58"/>
  <c r="K35" i="58"/>
  <c r="K36" i="58"/>
  <c r="K37" i="58"/>
  <c r="K20" i="59"/>
  <c r="K21" i="59"/>
  <c r="K22" i="59"/>
  <c r="K23" i="59"/>
  <c r="K24" i="59"/>
  <c r="K25" i="59"/>
  <c r="K26" i="59"/>
  <c r="K27" i="59"/>
  <c r="K28" i="59"/>
  <c r="K29" i="59"/>
  <c r="K30" i="59"/>
  <c r="K31" i="59"/>
  <c r="K32" i="59"/>
  <c r="K33" i="59"/>
  <c r="K34" i="59"/>
  <c r="K35" i="59"/>
  <c r="K36" i="59"/>
  <c r="K37" i="59"/>
  <c r="K20" i="60"/>
  <c r="K21" i="60"/>
  <c r="K22" i="60"/>
  <c r="K23" i="60"/>
  <c r="K24" i="60"/>
  <c r="K25" i="60"/>
  <c r="K26" i="60"/>
  <c r="K27" i="60"/>
  <c r="K28" i="60"/>
  <c r="K29" i="60"/>
  <c r="K30" i="60"/>
  <c r="K31" i="60"/>
  <c r="K32" i="60"/>
  <c r="K33" i="60"/>
  <c r="K34" i="60"/>
  <c r="K35" i="60"/>
  <c r="K36" i="60"/>
  <c r="K37" i="60"/>
  <c r="K20" i="61"/>
  <c r="K21" i="61"/>
  <c r="K22" i="61"/>
  <c r="K23" i="61"/>
  <c r="K24" i="61"/>
  <c r="K25" i="61"/>
  <c r="K26" i="61"/>
  <c r="K27" i="61"/>
  <c r="K28" i="61"/>
  <c r="K29" i="61"/>
  <c r="K30" i="61"/>
  <c r="K31" i="61"/>
  <c r="K32" i="61"/>
  <c r="K33" i="61"/>
  <c r="K34" i="61"/>
  <c r="K35" i="61"/>
  <c r="K36" i="61"/>
  <c r="K37" i="61"/>
  <c r="K20" i="62"/>
  <c r="K21" i="62"/>
  <c r="K22" i="62"/>
  <c r="K23" i="62"/>
  <c r="K24" i="62"/>
  <c r="K25" i="62"/>
  <c r="K26" i="62"/>
  <c r="K27" i="62"/>
  <c r="K28" i="62"/>
  <c r="K29" i="62"/>
  <c r="K30" i="62"/>
  <c r="K31" i="62"/>
  <c r="K32" i="62"/>
  <c r="K33" i="62"/>
  <c r="K34" i="62"/>
  <c r="K35" i="62"/>
  <c r="K36" i="62"/>
  <c r="K37" i="62"/>
  <c r="K20" i="63"/>
  <c r="K21" i="63"/>
  <c r="K22" i="63"/>
  <c r="K23" i="63"/>
  <c r="K24" i="63"/>
  <c r="K25" i="63"/>
  <c r="K26" i="63"/>
  <c r="K27" i="63"/>
  <c r="K28" i="63"/>
  <c r="K29" i="63"/>
  <c r="K30" i="63"/>
  <c r="K31" i="63"/>
  <c r="K32" i="63"/>
  <c r="K33" i="63"/>
  <c r="K34" i="63"/>
  <c r="K35" i="63"/>
  <c r="K36" i="63"/>
  <c r="K37" i="63"/>
  <c r="J5" i="4"/>
  <c r="J15" i="45"/>
  <c r="J5" i="45" s="1"/>
  <c r="J15" i="46"/>
  <c r="J5" i="46" s="1"/>
  <c r="J15" i="47"/>
  <c r="J5" i="47" s="1"/>
  <c r="J15" i="48"/>
  <c r="J5" i="48" s="1"/>
  <c r="J15" i="49"/>
  <c r="J5" i="49" s="1"/>
  <c r="J15" i="50"/>
  <c r="J5" i="50" s="1"/>
  <c r="J15" i="51"/>
  <c r="J5" i="51" s="1"/>
  <c r="J15" i="52"/>
  <c r="J5" i="52" s="1"/>
  <c r="J15" i="53"/>
  <c r="J5" i="53" s="1"/>
  <c r="J15" i="54"/>
  <c r="J5" i="54" s="1"/>
  <c r="J15" i="55"/>
  <c r="J5" i="55" s="1"/>
  <c r="J15" i="56"/>
  <c r="J5" i="56" s="1"/>
  <c r="J15" i="57"/>
  <c r="J5" i="57" s="1"/>
  <c r="J15" i="58"/>
  <c r="J5" i="58" s="1"/>
  <c r="J15" i="59"/>
  <c r="J5" i="59" s="1"/>
  <c r="J15" i="60"/>
  <c r="J5" i="60" s="1"/>
  <c r="J15" i="61"/>
  <c r="J5" i="61" s="1"/>
  <c r="J15" i="62"/>
  <c r="J5" i="62" s="1"/>
  <c r="J15" i="63"/>
  <c r="J5" i="63" s="1"/>
  <c r="K18" i="4" l="1"/>
  <c r="K8" i="4" s="1"/>
  <c r="J12" i="4" s="1"/>
  <c r="J18" i="4"/>
  <c r="J8" i="4" s="1"/>
  <c r="K12" i="59"/>
  <c r="K12" i="51"/>
  <c r="K12" i="45"/>
  <c r="K12" i="60"/>
  <c r="K12" i="48"/>
  <c r="K12" i="55"/>
  <c r="K12" i="47"/>
  <c r="K12" i="56"/>
  <c r="K12" i="52"/>
  <c r="K12" i="46"/>
  <c r="K12" i="62"/>
  <c r="K12" i="58"/>
  <c r="K12" i="54"/>
  <c r="K12" i="50"/>
  <c r="K12" i="63"/>
  <c r="D4" i="44"/>
  <c r="D4" i="47"/>
  <c r="D4" i="48"/>
  <c r="D4" i="49"/>
  <c r="D4" i="50"/>
  <c r="D4" i="51"/>
  <c r="D4" i="52"/>
  <c r="D4" i="53"/>
  <c r="D4" i="54"/>
  <c r="D4" i="55"/>
  <c r="D4" i="56"/>
  <c r="D4" i="57"/>
  <c r="D4" i="58"/>
  <c r="D4" i="59"/>
  <c r="D4" i="60"/>
  <c r="D4" i="61"/>
  <c r="D4" i="62"/>
  <c r="D4" i="63"/>
  <c r="D4" i="46"/>
  <c r="D4" i="45"/>
  <c r="H7" i="44" l="1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16" i="45"/>
  <c r="I17" i="45"/>
  <c r="I18" i="45"/>
  <c r="I19" i="45"/>
  <c r="I20" i="45"/>
  <c r="I21" i="45"/>
  <c r="I22" i="45"/>
  <c r="I23" i="45"/>
  <c r="I24" i="45"/>
  <c r="I25" i="45"/>
  <c r="I26" i="45"/>
  <c r="I27" i="45"/>
  <c r="I28" i="45"/>
  <c r="I29" i="45"/>
  <c r="I30" i="45"/>
  <c r="I31" i="45"/>
  <c r="I32" i="45"/>
  <c r="I33" i="45"/>
  <c r="I34" i="45"/>
  <c r="I35" i="45"/>
  <c r="I36" i="45"/>
  <c r="I37" i="45"/>
  <c r="I38" i="45"/>
  <c r="I39" i="45"/>
  <c r="I40" i="45"/>
  <c r="I41" i="45"/>
  <c r="I42" i="45"/>
  <c r="I43" i="45"/>
  <c r="I44" i="45"/>
  <c r="I45" i="45"/>
  <c r="I46" i="45"/>
  <c r="I47" i="45"/>
  <c r="I48" i="45"/>
  <c r="I49" i="45"/>
  <c r="I16" i="46"/>
  <c r="I17" i="46"/>
  <c r="I18" i="46"/>
  <c r="I19" i="46"/>
  <c r="I20" i="46"/>
  <c r="I21" i="46"/>
  <c r="I22" i="46"/>
  <c r="I23" i="46"/>
  <c r="I24" i="46"/>
  <c r="I25" i="46"/>
  <c r="I26" i="46"/>
  <c r="I27" i="46"/>
  <c r="I28" i="46"/>
  <c r="I29" i="46"/>
  <c r="I30" i="46"/>
  <c r="I31" i="46"/>
  <c r="I32" i="46"/>
  <c r="I33" i="46"/>
  <c r="I34" i="46"/>
  <c r="I35" i="46"/>
  <c r="I36" i="46"/>
  <c r="I37" i="46"/>
  <c r="I38" i="46"/>
  <c r="I39" i="46"/>
  <c r="I40" i="46"/>
  <c r="I41" i="46"/>
  <c r="I42" i="46"/>
  <c r="I43" i="46"/>
  <c r="I44" i="46"/>
  <c r="I45" i="46"/>
  <c r="I46" i="46"/>
  <c r="I47" i="46"/>
  <c r="I48" i="46"/>
  <c r="I49" i="46"/>
  <c r="I16" i="47"/>
  <c r="I17" i="47"/>
  <c r="I18" i="47"/>
  <c r="I19" i="47"/>
  <c r="I20" i="47"/>
  <c r="I21" i="47"/>
  <c r="I22" i="47"/>
  <c r="I23" i="47"/>
  <c r="I24" i="47"/>
  <c r="I25" i="47"/>
  <c r="I26" i="47"/>
  <c r="I27" i="47"/>
  <c r="I28" i="47"/>
  <c r="I29" i="47"/>
  <c r="I30" i="47"/>
  <c r="I31" i="47"/>
  <c r="I32" i="47"/>
  <c r="I33" i="47"/>
  <c r="I34" i="47"/>
  <c r="I35" i="47"/>
  <c r="I36" i="47"/>
  <c r="I37" i="47"/>
  <c r="I38" i="47"/>
  <c r="I39" i="47"/>
  <c r="I40" i="47"/>
  <c r="I41" i="47"/>
  <c r="I42" i="47"/>
  <c r="I43" i="47"/>
  <c r="I44" i="47"/>
  <c r="I45" i="47"/>
  <c r="I46" i="47"/>
  <c r="I47" i="47"/>
  <c r="I48" i="47"/>
  <c r="I49" i="47"/>
  <c r="I16" i="48"/>
  <c r="I17" i="48"/>
  <c r="I18" i="48"/>
  <c r="I19" i="48"/>
  <c r="I20" i="48"/>
  <c r="I21" i="48"/>
  <c r="I22" i="48"/>
  <c r="I23" i="48"/>
  <c r="I24" i="48"/>
  <c r="I25" i="48"/>
  <c r="I26" i="48"/>
  <c r="I27" i="48"/>
  <c r="I28" i="48"/>
  <c r="I29" i="48"/>
  <c r="I30" i="48"/>
  <c r="I31" i="48"/>
  <c r="I32" i="48"/>
  <c r="I33" i="48"/>
  <c r="I34" i="48"/>
  <c r="I35" i="48"/>
  <c r="I36" i="48"/>
  <c r="I37" i="48"/>
  <c r="I38" i="48"/>
  <c r="I39" i="48"/>
  <c r="I40" i="48"/>
  <c r="I41" i="48"/>
  <c r="I42" i="48"/>
  <c r="I43" i="48"/>
  <c r="I44" i="48"/>
  <c r="I45" i="48"/>
  <c r="I46" i="48"/>
  <c r="I47" i="48"/>
  <c r="I48" i="48"/>
  <c r="I49" i="48"/>
  <c r="I16" i="49"/>
  <c r="I17" i="49"/>
  <c r="I18" i="49"/>
  <c r="I19" i="49"/>
  <c r="I20" i="49"/>
  <c r="I21" i="49"/>
  <c r="I22" i="49"/>
  <c r="I23" i="49"/>
  <c r="I24" i="49"/>
  <c r="I25" i="49"/>
  <c r="I26" i="49"/>
  <c r="I27" i="49"/>
  <c r="I28" i="49"/>
  <c r="I29" i="49"/>
  <c r="I30" i="49"/>
  <c r="I31" i="49"/>
  <c r="I32" i="49"/>
  <c r="I33" i="49"/>
  <c r="I34" i="49"/>
  <c r="I35" i="49"/>
  <c r="I36" i="49"/>
  <c r="I37" i="49"/>
  <c r="I38" i="49"/>
  <c r="I39" i="49"/>
  <c r="I40" i="49"/>
  <c r="I41" i="49"/>
  <c r="I42" i="49"/>
  <c r="I43" i="49"/>
  <c r="I44" i="49"/>
  <c r="I45" i="49"/>
  <c r="I46" i="49"/>
  <c r="I47" i="49"/>
  <c r="I48" i="49"/>
  <c r="I49" i="49"/>
  <c r="I16" i="50"/>
  <c r="I17" i="50"/>
  <c r="I18" i="50"/>
  <c r="I19" i="50"/>
  <c r="I20" i="50"/>
  <c r="I21" i="50"/>
  <c r="I22" i="50"/>
  <c r="I23" i="50"/>
  <c r="I24" i="50"/>
  <c r="I25" i="50"/>
  <c r="I26" i="50"/>
  <c r="I27" i="50"/>
  <c r="I28" i="50"/>
  <c r="I29" i="50"/>
  <c r="I30" i="50"/>
  <c r="I31" i="50"/>
  <c r="I32" i="50"/>
  <c r="I33" i="50"/>
  <c r="I34" i="50"/>
  <c r="I35" i="50"/>
  <c r="I36" i="50"/>
  <c r="I37" i="50"/>
  <c r="I38" i="50"/>
  <c r="I39" i="50"/>
  <c r="I40" i="50"/>
  <c r="I41" i="50"/>
  <c r="I42" i="50"/>
  <c r="I43" i="50"/>
  <c r="I44" i="50"/>
  <c r="I45" i="50"/>
  <c r="I46" i="50"/>
  <c r="I47" i="50"/>
  <c r="I48" i="50"/>
  <c r="I49" i="50"/>
  <c r="I16" i="51"/>
  <c r="I17" i="51"/>
  <c r="I18" i="51"/>
  <c r="I19" i="51"/>
  <c r="I20" i="51"/>
  <c r="I21" i="51"/>
  <c r="I22" i="51"/>
  <c r="I23" i="51"/>
  <c r="I24" i="51"/>
  <c r="I25" i="51"/>
  <c r="I26" i="51"/>
  <c r="I27" i="51"/>
  <c r="I28" i="51"/>
  <c r="I29" i="51"/>
  <c r="I30" i="51"/>
  <c r="I31" i="51"/>
  <c r="I32" i="51"/>
  <c r="I33" i="51"/>
  <c r="I34" i="51"/>
  <c r="I35" i="51"/>
  <c r="I36" i="51"/>
  <c r="I37" i="51"/>
  <c r="I38" i="51"/>
  <c r="I39" i="51"/>
  <c r="I40" i="51"/>
  <c r="I41" i="51"/>
  <c r="I42" i="51"/>
  <c r="I43" i="51"/>
  <c r="I44" i="51"/>
  <c r="I45" i="51"/>
  <c r="I46" i="51"/>
  <c r="I47" i="51"/>
  <c r="I48" i="51"/>
  <c r="I49" i="51"/>
  <c r="I16" i="52"/>
  <c r="I17" i="52"/>
  <c r="I18" i="52"/>
  <c r="I19" i="52"/>
  <c r="I20" i="52"/>
  <c r="I21" i="52"/>
  <c r="I22" i="52"/>
  <c r="I23" i="52"/>
  <c r="I24" i="52"/>
  <c r="I25" i="52"/>
  <c r="I26" i="52"/>
  <c r="I27" i="52"/>
  <c r="I28" i="52"/>
  <c r="I29" i="52"/>
  <c r="I30" i="52"/>
  <c r="I31" i="52"/>
  <c r="I32" i="52"/>
  <c r="I33" i="52"/>
  <c r="I34" i="52"/>
  <c r="I35" i="52"/>
  <c r="I36" i="52"/>
  <c r="I37" i="52"/>
  <c r="I38" i="52"/>
  <c r="I39" i="52"/>
  <c r="I40" i="52"/>
  <c r="I41" i="52"/>
  <c r="I42" i="52"/>
  <c r="I43" i="52"/>
  <c r="I44" i="52"/>
  <c r="I45" i="52"/>
  <c r="I46" i="52"/>
  <c r="I47" i="52"/>
  <c r="I48" i="52"/>
  <c r="I49" i="52"/>
  <c r="I16" i="53"/>
  <c r="I17" i="53"/>
  <c r="I18" i="53"/>
  <c r="I19" i="53"/>
  <c r="I20" i="53"/>
  <c r="I21" i="53"/>
  <c r="I22" i="53"/>
  <c r="I23" i="53"/>
  <c r="I24" i="53"/>
  <c r="I25" i="53"/>
  <c r="I26" i="53"/>
  <c r="I27" i="53"/>
  <c r="I28" i="53"/>
  <c r="I29" i="53"/>
  <c r="I30" i="53"/>
  <c r="I31" i="53"/>
  <c r="I32" i="53"/>
  <c r="I33" i="53"/>
  <c r="I34" i="53"/>
  <c r="I35" i="53"/>
  <c r="I36" i="53"/>
  <c r="I37" i="53"/>
  <c r="I38" i="53"/>
  <c r="I39" i="53"/>
  <c r="I40" i="53"/>
  <c r="I41" i="53"/>
  <c r="I42" i="53"/>
  <c r="I43" i="53"/>
  <c r="I44" i="53"/>
  <c r="I45" i="53"/>
  <c r="I46" i="53"/>
  <c r="I47" i="53"/>
  <c r="I48" i="53"/>
  <c r="I49" i="53"/>
  <c r="I16" i="54"/>
  <c r="I17" i="54"/>
  <c r="I18" i="54"/>
  <c r="I19" i="54"/>
  <c r="I20" i="54"/>
  <c r="I21" i="54"/>
  <c r="I22" i="54"/>
  <c r="I23" i="54"/>
  <c r="I24" i="54"/>
  <c r="I25" i="54"/>
  <c r="I26" i="54"/>
  <c r="I27" i="54"/>
  <c r="I28" i="54"/>
  <c r="I29" i="54"/>
  <c r="I30" i="54"/>
  <c r="I31" i="54"/>
  <c r="I32" i="54"/>
  <c r="I33" i="54"/>
  <c r="I34" i="54"/>
  <c r="I35" i="54"/>
  <c r="I36" i="54"/>
  <c r="I37" i="54"/>
  <c r="I38" i="54"/>
  <c r="I39" i="54"/>
  <c r="I40" i="54"/>
  <c r="I41" i="54"/>
  <c r="I42" i="54"/>
  <c r="I43" i="54"/>
  <c r="I44" i="54"/>
  <c r="I45" i="54"/>
  <c r="I46" i="54"/>
  <c r="I47" i="54"/>
  <c r="I48" i="54"/>
  <c r="I49" i="54"/>
  <c r="I16" i="55"/>
  <c r="I17" i="55"/>
  <c r="I18" i="55"/>
  <c r="I19" i="55"/>
  <c r="I20" i="55"/>
  <c r="I21" i="55"/>
  <c r="I22" i="55"/>
  <c r="I23" i="55"/>
  <c r="I24" i="55"/>
  <c r="I25" i="55"/>
  <c r="I26" i="55"/>
  <c r="I27" i="55"/>
  <c r="I28" i="55"/>
  <c r="I29" i="55"/>
  <c r="I30" i="55"/>
  <c r="I31" i="55"/>
  <c r="I32" i="55"/>
  <c r="I33" i="55"/>
  <c r="I34" i="55"/>
  <c r="I35" i="55"/>
  <c r="I36" i="55"/>
  <c r="I37" i="55"/>
  <c r="I38" i="55"/>
  <c r="I39" i="55"/>
  <c r="I40" i="55"/>
  <c r="I41" i="55"/>
  <c r="I42" i="55"/>
  <c r="I43" i="55"/>
  <c r="I44" i="55"/>
  <c r="I45" i="55"/>
  <c r="I46" i="55"/>
  <c r="I47" i="55"/>
  <c r="I48" i="55"/>
  <c r="I49" i="55"/>
  <c r="I16" i="56"/>
  <c r="I17" i="56"/>
  <c r="I18" i="56"/>
  <c r="I19" i="56"/>
  <c r="I20" i="56"/>
  <c r="I21" i="56"/>
  <c r="I22" i="56"/>
  <c r="I23" i="56"/>
  <c r="I24" i="56"/>
  <c r="I25" i="56"/>
  <c r="I26" i="56"/>
  <c r="I27" i="56"/>
  <c r="I28" i="56"/>
  <c r="I29" i="56"/>
  <c r="I30" i="56"/>
  <c r="I31" i="56"/>
  <c r="I32" i="56"/>
  <c r="I33" i="56"/>
  <c r="I34" i="56"/>
  <c r="I35" i="56"/>
  <c r="I36" i="56"/>
  <c r="I37" i="56"/>
  <c r="I38" i="56"/>
  <c r="I39" i="56"/>
  <c r="I40" i="56"/>
  <c r="I41" i="56"/>
  <c r="I42" i="56"/>
  <c r="I43" i="56"/>
  <c r="I44" i="56"/>
  <c r="I45" i="56"/>
  <c r="I46" i="56"/>
  <c r="I47" i="56"/>
  <c r="I48" i="56"/>
  <c r="I49" i="56"/>
  <c r="I16" i="57"/>
  <c r="I17" i="57"/>
  <c r="I18" i="57"/>
  <c r="I19" i="57"/>
  <c r="I20" i="57"/>
  <c r="I21" i="57"/>
  <c r="I22" i="57"/>
  <c r="I23" i="57"/>
  <c r="I24" i="57"/>
  <c r="I25" i="57"/>
  <c r="I26" i="57"/>
  <c r="I27" i="57"/>
  <c r="I28" i="57"/>
  <c r="I29" i="57"/>
  <c r="I30" i="57"/>
  <c r="I31" i="57"/>
  <c r="I32" i="57"/>
  <c r="I33" i="57"/>
  <c r="I34" i="57"/>
  <c r="I35" i="57"/>
  <c r="I36" i="57"/>
  <c r="I37" i="57"/>
  <c r="I38" i="57"/>
  <c r="I39" i="57"/>
  <c r="I40" i="57"/>
  <c r="I41" i="57"/>
  <c r="I42" i="57"/>
  <c r="I43" i="57"/>
  <c r="I44" i="57"/>
  <c r="I45" i="57"/>
  <c r="I46" i="57"/>
  <c r="I47" i="57"/>
  <c r="I48" i="57"/>
  <c r="I49" i="57"/>
  <c r="I16" i="58"/>
  <c r="I17" i="58"/>
  <c r="I18" i="58"/>
  <c r="I19" i="58"/>
  <c r="I20" i="58"/>
  <c r="I21" i="58"/>
  <c r="I22" i="58"/>
  <c r="I23" i="58"/>
  <c r="I24" i="58"/>
  <c r="I25" i="58"/>
  <c r="I26" i="58"/>
  <c r="I27" i="58"/>
  <c r="I28" i="58"/>
  <c r="I29" i="58"/>
  <c r="I30" i="58"/>
  <c r="I31" i="58"/>
  <c r="I32" i="58"/>
  <c r="I33" i="58"/>
  <c r="I34" i="58"/>
  <c r="I35" i="58"/>
  <c r="I36" i="58"/>
  <c r="I37" i="58"/>
  <c r="I38" i="58"/>
  <c r="I39" i="58"/>
  <c r="I40" i="58"/>
  <c r="I41" i="58"/>
  <c r="I42" i="58"/>
  <c r="I43" i="58"/>
  <c r="I44" i="58"/>
  <c r="I45" i="58"/>
  <c r="I46" i="58"/>
  <c r="I47" i="58"/>
  <c r="I48" i="58"/>
  <c r="I49" i="58"/>
  <c r="I16" i="59"/>
  <c r="I17" i="59"/>
  <c r="I18" i="59"/>
  <c r="I19" i="59"/>
  <c r="I20" i="59"/>
  <c r="I21" i="59"/>
  <c r="I22" i="59"/>
  <c r="I23" i="59"/>
  <c r="I24" i="59"/>
  <c r="I25" i="59"/>
  <c r="I26" i="59"/>
  <c r="I27" i="59"/>
  <c r="I28" i="59"/>
  <c r="I29" i="59"/>
  <c r="I30" i="59"/>
  <c r="I31" i="59"/>
  <c r="I32" i="59"/>
  <c r="I33" i="59"/>
  <c r="I34" i="59"/>
  <c r="I35" i="59"/>
  <c r="I36" i="59"/>
  <c r="I37" i="59"/>
  <c r="I38" i="59"/>
  <c r="I39" i="59"/>
  <c r="I40" i="59"/>
  <c r="I41" i="59"/>
  <c r="I42" i="59"/>
  <c r="I43" i="59"/>
  <c r="I44" i="59"/>
  <c r="I45" i="59"/>
  <c r="I46" i="59"/>
  <c r="I47" i="59"/>
  <c r="I48" i="59"/>
  <c r="I49" i="59"/>
  <c r="I16" i="60"/>
  <c r="I17" i="60"/>
  <c r="I18" i="60"/>
  <c r="I19" i="60"/>
  <c r="I20" i="60"/>
  <c r="I21" i="60"/>
  <c r="I22" i="60"/>
  <c r="I23" i="60"/>
  <c r="I24" i="60"/>
  <c r="I25" i="60"/>
  <c r="I26" i="60"/>
  <c r="I27" i="60"/>
  <c r="I28" i="60"/>
  <c r="I29" i="60"/>
  <c r="I30" i="60"/>
  <c r="I31" i="60"/>
  <c r="I32" i="60"/>
  <c r="I33" i="60"/>
  <c r="I34" i="60"/>
  <c r="I35" i="60"/>
  <c r="I36" i="60"/>
  <c r="I37" i="60"/>
  <c r="I38" i="60"/>
  <c r="I39" i="60"/>
  <c r="I40" i="60"/>
  <c r="I41" i="60"/>
  <c r="I42" i="60"/>
  <c r="I43" i="60"/>
  <c r="I44" i="60"/>
  <c r="I45" i="60"/>
  <c r="I46" i="60"/>
  <c r="I47" i="60"/>
  <c r="I48" i="60"/>
  <c r="I49" i="60"/>
  <c r="I16" i="61"/>
  <c r="I17" i="61"/>
  <c r="I18" i="61"/>
  <c r="I19" i="61"/>
  <c r="I20" i="61"/>
  <c r="I21" i="61"/>
  <c r="I22" i="61"/>
  <c r="I23" i="61"/>
  <c r="I24" i="61"/>
  <c r="I25" i="61"/>
  <c r="I26" i="61"/>
  <c r="I27" i="61"/>
  <c r="I28" i="61"/>
  <c r="I29" i="61"/>
  <c r="I30" i="61"/>
  <c r="I31" i="61"/>
  <c r="I32" i="61"/>
  <c r="I33" i="61"/>
  <c r="I34" i="61"/>
  <c r="I35" i="61"/>
  <c r="I36" i="61"/>
  <c r="I37" i="61"/>
  <c r="I38" i="61"/>
  <c r="I39" i="61"/>
  <c r="I40" i="61"/>
  <c r="I41" i="61"/>
  <c r="I42" i="61"/>
  <c r="I43" i="61"/>
  <c r="I44" i="61"/>
  <c r="I45" i="61"/>
  <c r="I46" i="61"/>
  <c r="I47" i="61"/>
  <c r="I48" i="61"/>
  <c r="I49" i="61"/>
  <c r="I16" i="62"/>
  <c r="I17" i="62"/>
  <c r="I18" i="62"/>
  <c r="I19" i="62"/>
  <c r="I20" i="62"/>
  <c r="I21" i="62"/>
  <c r="I22" i="62"/>
  <c r="I23" i="62"/>
  <c r="I24" i="62"/>
  <c r="I25" i="62"/>
  <c r="I26" i="62"/>
  <c r="I27" i="62"/>
  <c r="I28" i="62"/>
  <c r="I29" i="62"/>
  <c r="I30" i="62"/>
  <c r="I31" i="62"/>
  <c r="I32" i="62"/>
  <c r="I33" i="62"/>
  <c r="I34" i="62"/>
  <c r="I35" i="62"/>
  <c r="I36" i="62"/>
  <c r="I37" i="62"/>
  <c r="I38" i="62"/>
  <c r="I39" i="62"/>
  <c r="I40" i="62"/>
  <c r="I41" i="62"/>
  <c r="I42" i="62"/>
  <c r="I43" i="62"/>
  <c r="I44" i="62"/>
  <c r="I45" i="62"/>
  <c r="I46" i="62"/>
  <c r="I47" i="62"/>
  <c r="I48" i="62"/>
  <c r="I49" i="62"/>
  <c r="I16" i="63"/>
  <c r="I17" i="63"/>
  <c r="I18" i="63"/>
  <c r="I19" i="63"/>
  <c r="I20" i="63"/>
  <c r="I21" i="63"/>
  <c r="I22" i="63"/>
  <c r="I23" i="63"/>
  <c r="I24" i="63"/>
  <c r="I25" i="63"/>
  <c r="I26" i="63"/>
  <c r="I27" i="63"/>
  <c r="I28" i="63"/>
  <c r="I29" i="63"/>
  <c r="I30" i="63"/>
  <c r="I31" i="63"/>
  <c r="I32" i="63"/>
  <c r="I33" i="63"/>
  <c r="I34" i="63"/>
  <c r="I35" i="63"/>
  <c r="I36" i="63"/>
  <c r="I37" i="63"/>
  <c r="I38" i="63"/>
  <c r="I39" i="63"/>
  <c r="I40" i="63"/>
  <c r="I41" i="63"/>
  <c r="I42" i="63"/>
  <c r="I43" i="63"/>
  <c r="I44" i="63"/>
  <c r="I45" i="63"/>
  <c r="I46" i="63"/>
  <c r="I47" i="63"/>
  <c r="I48" i="63"/>
  <c r="I49" i="63"/>
  <c r="I15" i="4"/>
  <c r="I15" i="45"/>
  <c r="I15" i="46"/>
  <c r="I15" i="47"/>
  <c r="I15" i="48"/>
  <c r="I15" i="49"/>
  <c r="I15" i="50"/>
  <c r="I15" i="51"/>
  <c r="I15" i="52"/>
  <c r="I15" i="53"/>
  <c r="I15" i="54"/>
  <c r="I15" i="55"/>
  <c r="I15" i="56"/>
  <c r="I15" i="57"/>
  <c r="I15" i="58"/>
  <c r="I15" i="59"/>
  <c r="I15" i="60"/>
  <c r="I15" i="61"/>
  <c r="I15" i="62"/>
  <c r="I15" i="63"/>
  <c r="G18" i="44"/>
  <c r="G19" i="44"/>
  <c r="G20" i="44"/>
  <c r="G21" i="44"/>
  <c r="G22" i="44"/>
  <c r="G23" i="44"/>
  <c r="G24" i="44"/>
  <c r="G25" i="44"/>
  <c r="G26" i="44"/>
  <c r="G27" i="44"/>
  <c r="G28" i="44"/>
  <c r="G29" i="44"/>
  <c r="G30" i="44"/>
  <c r="G31" i="44"/>
  <c r="G32" i="44"/>
  <c r="G33" i="44"/>
  <c r="G34" i="44"/>
  <c r="G35" i="44"/>
  <c r="G36" i="44"/>
  <c r="G37" i="44"/>
  <c r="G38" i="44"/>
  <c r="G39" i="44"/>
  <c r="G40" i="44"/>
  <c r="G41" i="44"/>
  <c r="G42" i="44"/>
  <c r="G43" i="44"/>
  <c r="G44" i="44"/>
  <c r="G45" i="44"/>
  <c r="G46" i="44"/>
  <c r="G47" i="44"/>
  <c r="G48" i="44"/>
  <c r="G49" i="44"/>
  <c r="G50" i="44"/>
  <c r="G51" i="44"/>
  <c r="G17" i="44"/>
  <c r="F51" i="44" l="1"/>
  <c r="F19" i="44"/>
  <c r="F21" i="44"/>
  <c r="F22" i="44"/>
  <c r="F23" i="44"/>
  <c r="F24" i="44"/>
  <c r="F25" i="44"/>
  <c r="F26" i="44"/>
  <c r="F27" i="44"/>
  <c r="F28" i="44"/>
  <c r="F29" i="44"/>
  <c r="F30" i="44"/>
  <c r="F31" i="44"/>
  <c r="F32" i="44"/>
  <c r="F33" i="44"/>
  <c r="F34" i="44"/>
  <c r="F35" i="44"/>
  <c r="F36" i="44"/>
  <c r="F37" i="44"/>
  <c r="F38" i="44"/>
  <c r="F39" i="44"/>
  <c r="F41" i="44"/>
  <c r="F42" i="44"/>
  <c r="F43" i="44"/>
  <c r="F44" i="44"/>
  <c r="F45" i="44"/>
  <c r="F46" i="44"/>
  <c r="F47" i="44"/>
  <c r="F48" i="44"/>
  <c r="F49" i="44"/>
  <c r="F50" i="44"/>
  <c r="F18" i="44"/>
  <c r="F17" i="44"/>
  <c r="J49" i="63"/>
  <c r="J11" i="63" s="1"/>
  <c r="J48" i="63"/>
  <c r="J10" i="63" s="1"/>
  <c r="J47" i="63"/>
  <c r="J46" i="63"/>
  <c r="J45" i="63"/>
  <c r="J44" i="63"/>
  <c r="J43" i="63"/>
  <c r="J42" i="63"/>
  <c r="J41" i="63"/>
  <c r="J40" i="63"/>
  <c r="H38" i="63"/>
  <c r="J37" i="63"/>
  <c r="J36" i="63"/>
  <c r="J35" i="63"/>
  <c r="J34" i="63"/>
  <c r="J33" i="63"/>
  <c r="J32" i="63"/>
  <c r="J31" i="63"/>
  <c r="J30" i="63"/>
  <c r="J29" i="63"/>
  <c r="J28" i="63"/>
  <c r="J27" i="63"/>
  <c r="J26" i="63"/>
  <c r="J25" i="63"/>
  <c r="J24" i="63"/>
  <c r="J23" i="63"/>
  <c r="J22" i="63"/>
  <c r="J21" i="63"/>
  <c r="J20" i="63"/>
  <c r="J19" i="63"/>
  <c r="H18" i="63"/>
  <c r="J17" i="63"/>
  <c r="J7" i="63" s="1"/>
  <c r="J16" i="63"/>
  <c r="J6" i="63" s="1"/>
  <c r="I11" i="63"/>
  <c r="I10" i="63"/>
  <c r="I9" i="63"/>
  <c r="I8" i="63"/>
  <c r="I7" i="63"/>
  <c r="I6" i="63"/>
  <c r="I5" i="63"/>
  <c r="J49" i="62"/>
  <c r="J11" i="62" s="1"/>
  <c r="J48" i="62"/>
  <c r="J10" i="62" s="1"/>
  <c r="J47" i="62"/>
  <c r="J46" i="62"/>
  <c r="J45" i="62"/>
  <c r="J44" i="62"/>
  <c r="J43" i="62"/>
  <c r="J42" i="62"/>
  <c r="J41" i="62"/>
  <c r="J40" i="62"/>
  <c r="H38" i="62"/>
  <c r="I9" i="62" s="1"/>
  <c r="J37" i="62"/>
  <c r="J36" i="62"/>
  <c r="J35" i="62"/>
  <c r="J34" i="62"/>
  <c r="J33" i="62"/>
  <c r="J32" i="62"/>
  <c r="J31" i="62"/>
  <c r="J30" i="62"/>
  <c r="J29" i="62"/>
  <c r="J28" i="62"/>
  <c r="J27" i="62"/>
  <c r="J26" i="62"/>
  <c r="J25" i="62"/>
  <c r="J24" i="62"/>
  <c r="J23" i="62"/>
  <c r="J22" i="62"/>
  <c r="J21" i="62"/>
  <c r="J20" i="62"/>
  <c r="J19" i="62"/>
  <c r="H18" i="62"/>
  <c r="I8" i="62" s="1"/>
  <c r="J17" i="62"/>
  <c r="J7" i="62" s="1"/>
  <c r="J16" i="62"/>
  <c r="J6" i="62" s="1"/>
  <c r="I11" i="62"/>
  <c r="I10" i="62"/>
  <c r="I7" i="62"/>
  <c r="I6" i="62"/>
  <c r="I5" i="62"/>
  <c r="J49" i="61"/>
  <c r="J11" i="61" s="1"/>
  <c r="J48" i="61"/>
  <c r="J10" i="61" s="1"/>
  <c r="J47" i="61"/>
  <c r="J46" i="61"/>
  <c r="J45" i="61"/>
  <c r="J44" i="61"/>
  <c r="J43" i="61"/>
  <c r="J42" i="61"/>
  <c r="J41" i="61"/>
  <c r="J40" i="61"/>
  <c r="H38" i="61"/>
  <c r="I9" i="61" s="1"/>
  <c r="J37" i="61"/>
  <c r="J36" i="61"/>
  <c r="J35" i="61"/>
  <c r="J34" i="61"/>
  <c r="J33" i="61"/>
  <c r="J32" i="61"/>
  <c r="J31" i="61"/>
  <c r="J30" i="61"/>
  <c r="J29" i="61"/>
  <c r="J28" i="61"/>
  <c r="J27" i="61"/>
  <c r="J26" i="61"/>
  <c r="J25" i="61"/>
  <c r="J24" i="61"/>
  <c r="J23" i="61"/>
  <c r="J22" i="61"/>
  <c r="J21" i="61"/>
  <c r="J20" i="61"/>
  <c r="J19" i="61"/>
  <c r="H18" i="61"/>
  <c r="J17" i="61"/>
  <c r="J7" i="61" s="1"/>
  <c r="J16" i="61"/>
  <c r="J6" i="61" s="1"/>
  <c r="I11" i="61"/>
  <c r="I10" i="61"/>
  <c r="I8" i="61"/>
  <c r="I7" i="61"/>
  <c r="I6" i="61"/>
  <c r="I5" i="61"/>
  <c r="J49" i="60"/>
  <c r="J11" i="60" s="1"/>
  <c r="J48" i="60"/>
  <c r="J47" i="60"/>
  <c r="J46" i="60"/>
  <c r="J45" i="60"/>
  <c r="J44" i="60"/>
  <c r="J43" i="60"/>
  <c r="J42" i="60"/>
  <c r="J41" i="60"/>
  <c r="J40" i="60"/>
  <c r="H38" i="60"/>
  <c r="I9" i="60" s="1"/>
  <c r="J37" i="60"/>
  <c r="J36" i="60"/>
  <c r="J35" i="60"/>
  <c r="J34" i="60"/>
  <c r="J33" i="60"/>
  <c r="J32" i="60"/>
  <c r="J31" i="60"/>
  <c r="J30" i="60"/>
  <c r="J29" i="60"/>
  <c r="J28" i="60"/>
  <c r="J27" i="60"/>
  <c r="J26" i="60"/>
  <c r="J25" i="60"/>
  <c r="J24" i="60"/>
  <c r="J23" i="60"/>
  <c r="J22" i="60"/>
  <c r="J21" i="60"/>
  <c r="J20" i="60"/>
  <c r="J19" i="60"/>
  <c r="H18" i="60"/>
  <c r="I8" i="60" s="1"/>
  <c r="J17" i="60"/>
  <c r="J7" i="60" s="1"/>
  <c r="J16" i="60"/>
  <c r="I11" i="60"/>
  <c r="J10" i="60"/>
  <c r="I10" i="60"/>
  <c r="I7" i="60"/>
  <c r="J6" i="60"/>
  <c r="I6" i="60"/>
  <c r="I5" i="60"/>
  <c r="J49" i="59"/>
  <c r="J11" i="59" s="1"/>
  <c r="J48" i="59"/>
  <c r="J10" i="59" s="1"/>
  <c r="J47" i="59"/>
  <c r="J46" i="59"/>
  <c r="J45" i="59"/>
  <c r="J44" i="59"/>
  <c r="J43" i="59"/>
  <c r="J42" i="59"/>
  <c r="J41" i="59"/>
  <c r="J40" i="59"/>
  <c r="H38" i="59"/>
  <c r="I9" i="59" s="1"/>
  <c r="J37" i="59"/>
  <c r="J36" i="59"/>
  <c r="J35" i="59"/>
  <c r="J34" i="59"/>
  <c r="J33" i="59"/>
  <c r="J32" i="59"/>
  <c r="J31" i="59"/>
  <c r="J30" i="59"/>
  <c r="J29" i="59"/>
  <c r="J28" i="59"/>
  <c r="J27" i="59"/>
  <c r="J26" i="59"/>
  <c r="J25" i="59"/>
  <c r="J24" i="59"/>
  <c r="J23" i="59"/>
  <c r="J22" i="59"/>
  <c r="J21" i="59"/>
  <c r="J20" i="59"/>
  <c r="J19" i="59"/>
  <c r="H18" i="59"/>
  <c r="I8" i="59" s="1"/>
  <c r="J17" i="59"/>
  <c r="J7" i="59" s="1"/>
  <c r="J16" i="59"/>
  <c r="J6" i="59" s="1"/>
  <c r="I11" i="59"/>
  <c r="I10" i="59"/>
  <c r="I7" i="59"/>
  <c r="I6" i="59"/>
  <c r="I5" i="59"/>
  <c r="J49" i="58"/>
  <c r="J11" i="58" s="1"/>
  <c r="J48" i="58"/>
  <c r="J10" i="58" s="1"/>
  <c r="J47" i="58"/>
  <c r="J46" i="58"/>
  <c r="J45" i="58"/>
  <c r="J44" i="58"/>
  <c r="J43" i="58"/>
  <c r="J42" i="58"/>
  <c r="J41" i="58"/>
  <c r="J40" i="58"/>
  <c r="H38" i="58"/>
  <c r="I9" i="58" s="1"/>
  <c r="J37" i="58"/>
  <c r="J36" i="58"/>
  <c r="J35" i="58"/>
  <c r="J34" i="58"/>
  <c r="J33" i="58"/>
  <c r="J32" i="58"/>
  <c r="J31" i="58"/>
  <c r="J30" i="58"/>
  <c r="J29" i="58"/>
  <c r="J28" i="58"/>
  <c r="J27" i="58"/>
  <c r="J26" i="58"/>
  <c r="J25" i="58"/>
  <c r="J24" i="58"/>
  <c r="J23" i="58"/>
  <c r="J22" i="58"/>
  <c r="J21" i="58"/>
  <c r="J20" i="58"/>
  <c r="J19" i="58"/>
  <c r="H18" i="58"/>
  <c r="I8" i="58" s="1"/>
  <c r="J17" i="58"/>
  <c r="J7" i="58" s="1"/>
  <c r="J16" i="58"/>
  <c r="J6" i="58" s="1"/>
  <c r="I11" i="58"/>
  <c r="I10" i="58"/>
  <c r="I7" i="58"/>
  <c r="I6" i="58"/>
  <c r="I5" i="58"/>
  <c r="J49" i="57"/>
  <c r="J11" i="57" s="1"/>
  <c r="J48" i="57"/>
  <c r="J10" i="57" s="1"/>
  <c r="J47" i="57"/>
  <c r="J46" i="57"/>
  <c r="J45" i="57"/>
  <c r="J44" i="57"/>
  <c r="J43" i="57"/>
  <c r="J42" i="57"/>
  <c r="J41" i="57"/>
  <c r="J40" i="57"/>
  <c r="H38" i="57"/>
  <c r="I9" i="57" s="1"/>
  <c r="J37" i="57"/>
  <c r="J36" i="57"/>
  <c r="J35" i="57"/>
  <c r="J34" i="57"/>
  <c r="J33" i="57"/>
  <c r="J32" i="57"/>
  <c r="J31" i="57"/>
  <c r="J30" i="57"/>
  <c r="J29" i="57"/>
  <c r="J28" i="57"/>
  <c r="J27" i="57"/>
  <c r="J26" i="57"/>
  <c r="J25" i="57"/>
  <c r="J24" i="57"/>
  <c r="J23" i="57"/>
  <c r="J22" i="57"/>
  <c r="J21" i="57"/>
  <c r="J20" i="57"/>
  <c r="J19" i="57"/>
  <c r="H18" i="57"/>
  <c r="J17" i="57"/>
  <c r="J7" i="57" s="1"/>
  <c r="J16" i="57"/>
  <c r="J6" i="57" s="1"/>
  <c r="I11" i="57"/>
  <c r="I10" i="57"/>
  <c r="I8" i="57"/>
  <c r="I7" i="57"/>
  <c r="I6" i="57"/>
  <c r="I5" i="57"/>
  <c r="J49" i="56"/>
  <c r="J11" i="56" s="1"/>
  <c r="J48" i="56"/>
  <c r="J10" i="56" s="1"/>
  <c r="J47" i="56"/>
  <c r="J46" i="56"/>
  <c r="J45" i="56"/>
  <c r="J44" i="56"/>
  <c r="J43" i="56"/>
  <c r="J42" i="56"/>
  <c r="J41" i="56"/>
  <c r="J40" i="56"/>
  <c r="H38" i="56"/>
  <c r="J37" i="56"/>
  <c r="J36" i="56"/>
  <c r="J35" i="56"/>
  <c r="J34" i="56"/>
  <c r="J33" i="56"/>
  <c r="J32" i="56"/>
  <c r="J31" i="56"/>
  <c r="J30" i="56"/>
  <c r="J29" i="56"/>
  <c r="J28" i="56"/>
  <c r="J27" i="56"/>
  <c r="J26" i="56"/>
  <c r="J25" i="56"/>
  <c r="J24" i="56"/>
  <c r="J23" i="56"/>
  <c r="J22" i="56"/>
  <c r="J21" i="56"/>
  <c r="J20" i="56"/>
  <c r="J19" i="56"/>
  <c r="H18" i="56"/>
  <c r="J17" i="56"/>
  <c r="J7" i="56" s="1"/>
  <c r="J16" i="56"/>
  <c r="J6" i="56" s="1"/>
  <c r="I11" i="56"/>
  <c r="I10" i="56"/>
  <c r="I9" i="56"/>
  <c r="I8" i="56"/>
  <c r="I7" i="56"/>
  <c r="I6" i="56"/>
  <c r="I5" i="56"/>
  <c r="J49" i="55"/>
  <c r="J11" i="55" s="1"/>
  <c r="J48" i="55"/>
  <c r="J10" i="55" s="1"/>
  <c r="J47" i="55"/>
  <c r="J46" i="55"/>
  <c r="J45" i="55"/>
  <c r="J44" i="55"/>
  <c r="J43" i="55"/>
  <c r="J42" i="55"/>
  <c r="J41" i="55"/>
  <c r="J40" i="55"/>
  <c r="H38" i="55"/>
  <c r="I9" i="55" s="1"/>
  <c r="J37" i="55"/>
  <c r="J36" i="55"/>
  <c r="J35" i="55"/>
  <c r="J34" i="55"/>
  <c r="J33" i="55"/>
  <c r="J32" i="55"/>
  <c r="J31" i="55"/>
  <c r="J30" i="55"/>
  <c r="J29" i="55"/>
  <c r="J28" i="55"/>
  <c r="J27" i="55"/>
  <c r="J26" i="55"/>
  <c r="J25" i="55"/>
  <c r="J24" i="55"/>
  <c r="J23" i="55"/>
  <c r="J22" i="55"/>
  <c r="J21" i="55"/>
  <c r="J20" i="55"/>
  <c r="J19" i="55"/>
  <c r="H18" i="55"/>
  <c r="I8" i="55" s="1"/>
  <c r="J17" i="55"/>
  <c r="J7" i="55" s="1"/>
  <c r="J16" i="55"/>
  <c r="J6" i="55" s="1"/>
  <c r="I11" i="55"/>
  <c r="I10" i="55"/>
  <c r="I7" i="55"/>
  <c r="I6" i="55"/>
  <c r="I5" i="55"/>
  <c r="J49" i="54"/>
  <c r="J11" i="54" s="1"/>
  <c r="J48" i="54"/>
  <c r="J10" i="54" s="1"/>
  <c r="J47" i="54"/>
  <c r="J46" i="54"/>
  <c r="J45" i="54"/>
  <c r="J44" i="54"/>
  <c r="J43" i="54"/>
  <c r="J42" i="54"/>
  <c r="J41" i="54"/>
  <c r="J40" i="54"/>
  <c r="H38" i="54"/>
  <c r="I9" i="54" s="1"/>
  <c r="J37" i="54"/>
  <c r="J36" i="54"/>
  <c r="J35" i="54"/>
  <c r="J34" i="54"/>
  <c r="J33" i="54"/>
  <c r="J32" i="54"/>
  <c r="J31" i="54"/>
  <c r="J30" i="54"/>
  <c r="J29" i="54"/>
  <c r="J28" i="54"/>
  <c r="J27" i="54"/>
  <c r="J26" i="54"/>
  <c r="J25" i="54"/>
  <c r="J24" i="54"/>
  <c r="J23" i="54"/>
  <c r="J22" i="54"/>
  <c r="J21" i="54"/>
  <c r="J20" i="54"/>
  <c r="J19" i="54"/>
  <c r="H18" i="54"/>
  <c r="J17" i="54"/>
  <c r="J7" i="54" s="1"/>
  <c r="J16" i="54"/>
  <c r="J6" i="54" s="1"/>
  <c r="I11" i="54"/>
  <c r="I10" i="54"/>
  <c r="I8" i="54"/>
  <c r="I7" i="54"/>
  <c r="I6" i="54"/>
  <c r="I5" i="54"/>
  <c r="J49" i="53"/>
  <c r="J11" i="53" s="1"/>
  <c r="J48" i="53"/>
  <c r="J10" i="53" s="1"/>
  <c r="J47" i="53"/>
  <c r="J46" i="53"/>
  <c r="J45" i="53"/>
  <c r="J44" i="53"/>
  <c r="J43" i="53"/>
  <c r="J42" i="53"/>
  <c r="J41" i="53"/>
  <c r="J40" i="53"/>
  <c r="H38" i="53"/>
  <c r="J37" i="53"/>
  <c r="J36" i="53"/>
  <c r="J35" i="53"/>
  <c r="J34" i="53"/>
  <c r="J33" i="53"/>
  <c r="J32" i="53"/>
  <c r="J31" i="53"/>
  <c r="J30" i="53"/>
  <c r="J29" i="53"/>
  <c r="J28" i="53"/>
  <c r="J27" i="53"/>
  <c r="J26" i="53"/>
  <c r="J25" i="53"/>
  <c r="J24" i="53"/>
  <c r="J23" i="53"/>
  <c r="J22" i="53"/>
  <c r="J21" i="53"/>
  <c r="J20" i="53"/>
  <c r="J19" i="53"/>
  <c r="H18" i="53"/>
  <c r="J17" i="53"/>
  <c r="J7" i="53" s="1"/>
  <c r="J16" i="53"/>
  <c r="J6" i="53" s="1"/>
  <c r="I11" i="53"/>
  <c r="I10" i="53"/>
  <c r="I9" i="53"/>
  <c r="I8" i="53"/>
  <c r="I7" i="53"/>
  <c r="I6" i="53"/>
  <c r="I5" i="53"/>
  <c r="J49" i="52"/>
  <c r="J11" i="52" s="1"/>
  <c r="J48" i="52"/>
  <c r="J10" i="52" s="1"/>
  <c r="J47" i="52"/>
  <c r="J46" i="52"/>
  <c r="J45" i="52"/>
  <c r="J44" i="52"/>
  <c r="J43" i="52"/>
  <c r="J42" i="52"/>
  <c r="J41" i="52"/>
  <c r="J40" i="52"/>
  <c r="H38" i="52"/>
  <c r="J37" i="52"/>
  <c r="J36" i="52"/>
  <c r="J35" i="52"/>
  <c r="J34" i="52"/>
  <c r="J33" i="52"/>
  <c r="J32" i="52"/>
  <c r="J31" i="52"/>
  <c r="J30" i="52"/>
  <c r="J29" i="52"/>
  <c r="J28" i="52"/>
  <c r="J27" i="52"/>
  <c r="J26" i="52"/>
  <c r="J25" i="52"/>
  <c r="J24" i="52"/>
  <c r="J23" i="52"/>
  <c r="J22" i="52"/>
  <c r="J21" i="52"/>
  <c r="J20" i="52"/>
  <c r="J19" i="52"/>
  <c r="H18" i="52"/>
  <c r="J17" i="52"/>
  <c r="J7" i="52" s="1"/>
  <c r="J16" i="52"/>
  <c r="J6" i="52" s="1"/>
  <c r="I11" i="52"/>
  <c r="I10" i="52"/>
  <c r="I9" i="52"/>
  <c r="I8" i="52"/>
  <c r="I7" i="52"/>
  <c r="I6" i="52"/>
  <c r="I5" i="52"/>
  <c r="J49" i="51"/>
  <c r="J11" i="51" s="1"/>
  <c r="J48" i="51"/>
  <c r="J47" i="51"/>
  <c r="J46" i="51"/>
  <c r="J45" i="51"/>
  <c r="J44" i="51"/>
  <c r="J43" i="51"/>
  <c r="J42" i="51"/>
  <c r="J41" i="51"/>
  <c r="J40" i="51"/>
  <c r="H38" i="51"/>
  <c r="J37" i="51"/>
  <c r="J36" i="51"/>
  <c r="J35" i="51"/>
  <c r="J34" i="51"/>
  <c r="J33" i="51"/>
  <c r="J32" i="51"/>
  <c r="J31" i="51"/>
  <c r="J30" i="51"/>
  <c r="J29" i="51"/>
  <c r="J28" i="51"/>
  <c r="J27" i="51"/>
  <c r="J26" i="51"/>
  <c r="J25" i="51"/>
  <c r="J24" i="51"/>
  <c r="J23" i="51"/>
  <c r="J22" i="51"/>
  <c r="J21" i="51"/>
  <c r="J20" i="51"/>
  <c r="J19" i="51"/>
  <c r="H18" i="51"/>
  <c r="J17" i="51"/>
  <c r="J7" i="51" s="1"/>
  <c r="J16" i="51"/>
  <c r="J6" i="51" s="1"/>
  <c r="I11" i="51"/>
  <c r="J10" i="51"/>
  <c r="I10" i="51"/>
  <c r="I9" i="51"/>
  <c r="I8" i="51"/>
  <c r="I7" i="51"/>
  <c r="I6" i="51"/>
  <c r="I5" i="51"/>
  <c r="J49" i="50"/>
  <c r="J11" i="50" s="1"/>
  <c r="J48" i="50"/>
  <c r="J10" i="50" s="1"/>
  <c r="J47" i="50"/>
  <c r="J46" i="50"/>
  <c r="J45" i="50"/>
  <c r="J44" i="50"/>
  <c r="J43" i="50"/>
  <c r="J42" i="50"/>
  <c r="J41" i="50"/>
  <c r="J40" i="50"/>
  <c r="H38" i="50"/>
  <c r="I9" i="50" s="1"/>
  <c r="J37" i="50"/>
  <c r="J36" i="50"/>
  <c r="J35" i="50"/>
  <c r="J34" i="50"/>
  <c r="J33" i="50"/>
  <c r="J32" i="50"/>
  <c r="J31" i="50"/>
  <c r="J30" i="50"/>
  <c r="J29" i="50"/>
  <c r="J28" i="50"/>
  <c r="J27" i="50"/>
  <c r="J26" i="50"/>
  <c r="J25" i="50"/>
  <c r="J24" i="50"/>
  <c r="J23" i="50"/>
  <c r="J22" i="50"/>
  <c r="J21" i="50"/>
  <c r="J20" i="50"/>
  <c r="J19" i="50"/>
  <c r="H18" i="50"/>
  <c r="I8" i="50" s="1"/>
  <c r="J17" i="50"/>
  <c r="J7" i="50" s="1"/>
  <c r="J16" i="50"/>
  <c r="J6" i="50" s="1"/>
  <c r="I11" i="50"/>
  <c r="I10" i="50"/>
  <c r="I7" i="50"/>
  <c r="I6" i="50"/>
  <c r="I5" i="50"/>
  <c r="J49" i="49"/>
  <c r="J11" i="49" s="1"/>
  <c r="J48" i="49"/>
  <c r="J10" i="49" s="1"/>
  <c r="J47" i="49"/>
  <c r="J46" i="49"/>
  <c r="J45" i="49"/>
  <c r="J44" i="49"/>
  <c r="J43" i="49"/>
  <c r="J42" i="49"/>
  <c r="J41" i="49"/>
  <c r="J40" i="49"/>
  <c r="H38" i="49"/>
  <c r="I9" i="49" s="1"/>
  <c r="J37" i="49"/>
  <c r="J36" i="49"/>
  <c r="J35" i="49"/>
  <c r="J34" i="49"/>
  <c r="J33" i="49"/>
  <c r="J32" i="49"/>
  <c r="J31" i="49"/>
  <c r="J30" i="49"/>
  <c r="J29" i="49"/>
  <c r="J28" i="49"/>
  <c r="J27" i="49"/>
  <c r="J26" i="49"/>
  <c r="J25" i="49"/>
  <c r="J24" i="49"/>
  <c r="J23" i="49"/>
  <c r="J22" i="49"/>
  <c r="J21" i="49"/>
  <c r="J20" i="49"/>
  <c r="J19" i="49"/>
  <c r="H18" i="49"/>
  <c r="I8" i="49" s="1"/>
  <c r="J17" i="49"/>
  <c r="J7" i="49" s="1"/>
  <c r="J16" i="49"/>
  <c r="J6" i="49" s="1"/>
  <c r="I11" i="49"/>
  <c r="I10" i="49"/>
  <c r="I7" i="49"/>
  <c r="I6" i="49"/>
  <c r="I5" i="49"/>
  <c r="J49" i="48"/>
  <c r="J11" i="48" s="1"/>
  <c r="J48" i="48"/>
  <c r="J10" i="48" s="1"/>
  <c r="J47" i="48"/>
  <c r="J46" i="48"/>
  <c r="J45" i="48"/>
  <c r="J44" i="48"/>
  <c r="J43" i="48"/>
  <c r="J42" i="48"/>
  <c r="J41" i="48"/>
  <c r="J40" i="48"/>
  <c r="H38" i="48"/>
  <c r="J37" i="48"/>
  <c r="J36" i="48"/>
  <c r="J35" i="48"/>
  <c r="J34" i="48"/>
  <c r="J33" i="48"/>
  <c r="J32" i="48"/>
  <c r="J31" i="48"/>
  <c r="J30" i="48"/>
  <c r="J29" i="48"/>
  <c r="J28" i="48"/>
  <c r="J27" i="48"/>
  <c r="J26" i="48"/>
  <c r="J25" i="48"/>
  <c r="J24" i="48"/>
  <c r="J23" i="48"/>
  <c r="J22" i="48"/>
  <c r="J21" i="48"/>
  <c r="J20" i="48"/>
  <c r="J19" i="48"/>
  <c r="H18" i="48"/>
  <c r="J17" i="48"/>
  <c r="J7" i="48" s="1"/>
  <c r="J16" i="48"/>
  <c r="J6" i="48" s="1"/>
  <c r="I11" i="48"/>
  <c r="I10" i="48"/>
  <c r="I9" i="48"/>
  <c r="I8" i="48"/>
  <c r="I7" i="48"/>
  <c r="I6" i="48"/>
  <c r="I5" i="48"/>
  <c r="J49" i="47"/>
  <c r="J11" i="47" s="1"/>
  <c r="J48" i="47"/>
  <c r="J10" i="47" s="1"/>
  <c r="J47" i="47"/>
  <c r="J46" i="47"/>
  <c r="J45" i="47"/>
  <c r="J44" i="47"/>
  <c r="J43" i="47"/>
  <c r="J42" i="47"/>
  <c r="J41" i="47"/>
  <c r="J40" i="47"/>
  <c r="H38" i="47"/>
  <c r="I9" i="47" s="1"/>
  <c r="J37" i="47"/>
  <c r="J36" i="47"/>
  <c r="J35" i="47"/>
  <c r="J34" i="47"/>
  <c r="J33" i="47"/>
  <c r="J32" i="47"/>
  <c r="J31" i="47"/>
  <c r="J30" i="47"/>
  <c r="J29" i="47"/>
  <c r="J28" i="47"/>
  <c r="J27" i="47"/>
  <c r="J26" i="47"/>
  <c r="J25" i="47"/>
  <c r="J24" i="47"/>
  <c r="J23" i="47"/>
  <c r="J22" i="47"/>
  <c r="J21" i="47"/>
  <c r="J20" i="47"/>
  <c r="J19" i="47"/>
  <c r="H18" i="47"/>
  <c r="J17" i="47"/>
  <c r="J7" i="47" s="1"/>
  <c r="J16" i="47"/>
  <c r="J6" i="47" s="1"/>
  <c r="I11" i="47"/>
  <c r="I10" i="47"/>
  <c r="I8" i="47"/>
  <c r="I7" i="47"/>
  <c r="I6" i="47"/>
  <c r="I5" i="47"/>
  <c r="J49" i="46"/>
  <c r="J11" i="46" s="1"/>
  <c r="J48" i="46"/>
  <c r="J47" i="46"/>
  <c r="J46" i="46"/>
  <c r="J45" i="46"/>
  <c r="J44" i="46"/>
  <c r="J43" i="46"/>
  <c r="J42" i="46"/>
  <c r="J41" i="46"/>
  <c r="J40" i="46"/>
  <c r="H38" i="46"/>
  <c r="I9" i="46" s="1"/>
  <c r="J37" i="46"/>
  <c r="J36" i="46"/>
  <c r="J35" i="46"/>
  <c r="J34" i="46"/>
  <c r="J33" i="46"/>
  <c r="J32" i="46"/>
  <c r="J31" i="46"/>
  <c r="J30" i="46"/>
  <c r="J29" i="46"/>
  <c r="J28" i="46"/>
  <c r="J27" i="46"/>
  <c r="J26" i="46"/>
  <c r="J25" i="46"/>
  <c r="J24" i="46"/>
  <c r="J23" i="46"/>
  <c r="J22" i="46"/>
  <c r="J21" i="46"/>
  <c r="J20" i="46"/>
  <c r="J19" i="46"/>
  <c r="H18" i="46"/>
  <c r="I8" i="46" s="1"/>
  <c r="J17" i="46"/>
  <c r="J7" i="46" s="1"/>
  <c r="J16" i="46"/>
  <c r="J6" i="46" s="1"/>
  <c r="I11" i="46"/>
  <c r="J10" i="46"/>
  <c r="I10" i="46"/>
  <c r="I7" i="46"/>
  <c r="I6" i="46"/>
  <c r="I5" i="46"/>
  <c r="J49" i="45"/>
  <c r="J11" i="45" s="1"/>
  <c r="J48" i="45"/>
  <c r="J10" i="45" s="1"/>
  <c r="J47" i="45"/>
  <c r="J46" i="45"/>
  <c r="J45" i="45"/>
  <c r="J44" i="45"/>
  <c r="J43" i="45"/>
  <c r="J42" i="45"/>
  <c r="J41" i="45"/>
  <c r="J40" i="45"/>
  <c r="H38" i="45"/>
  <c r="I9" i="45" s="1"/>
  <c r="J37" i="45"/>
  <c r="J36" i="45"/>
  <c r="J35" i="45"/>
  <c r="J34" i="45"/>
  <c r="J33" i="45"/>
  <c r="J32" i="45"/>
  <c r="J31" i="45"/>
  <c r="J30" i="45"/>
  <c r="J29" i="45"/>
  <c r="J28" i="45"/>
  <c r="J27" i="45"/>
  <c r="J26" i="45"/>
  <c r="J25" i="45"/>
  <c r="J24" i="45"/>
  <c r="J23" i="45"/>
  <c r="J22" i="45"/>
  <c r="J21" i="45"/>
  <c r="J20" i="45"/>
  <c r="J19" i="45"/>
  <c r="H18" i="45"/>
  <c r="I8" i="45" s="1"/>
  <c r="J17" i="45"/>
  <c r="J7" i="45" s="1"/>
  <c r="J16" i="45"/>
  <c r="J6" i="45" s="1"/>
  <c r="I11" i="45"/>
  <c r="I10" i="45"/>
  <c r="I7" i="45"/>
  <c r="I6" i="45"/>
  <c r="I5" i="45"/>
  <c r="I24" i="44" l="1"/>
  <c r="H24" i="44"/>
  <c r="I50" i="44"/>
  <c r="I12" i="44" s="1"/>
  <c r="H50" i="44"/>
  <c r="E12" i="44" s="1"/>
  <c r="I19" i="44"/>
  <c r="I9" i="44" s="1"/>
  <c r="H19" i="44"/>
  <c r="E9" i="44" s="1"/>
  <c r="I18" i="44"/>
  <c r="I8" i="44" s="1"/>
  <c r="H18" i="44"/>
  <c r="E8" i="44" s="1"/>
  <c r="H17" i="44"/>
  <c r="E7" i="44" s="1"/>
  <c r="D7" i="44"/>
  <c r="I17" i="44"/>
  <c r="I7" i="44" s="1"/>
  <c r="H23" i="44"/>
  <c r="I23" i="44"/>
  <c r="H22" i="44"/>
  <c r="I22" i="44"/>
  <c r="I21" i="44"/>
  <c r="H21" i="44"/>
  <c r="I12" i="52"/>
  <c r="J9" i="50"/>
  <c r="J9" i="52"/>
  <c r="J9" i="51"/>
  <c r="J9" i="53"/>
  <c r="J9" i="54"/>
  <c r="J9" i="57"/>
  <c r="J9" i="46"/>
  <c r="J9" i="47"/>
  <c r="J9" i="48"/>
  <c r="J9" i="49"/>
  <c r="J9" i="59"/>
  <c r="I12" i="46"/>
  <c r="I12" i="47"/>
  <c r="I12" i="48"/>
  <c r="I12" i="51"/>
  <c r="I12" i="55"/>
  <c r="J9" i="55"/>
  <c r="I12" i="56"/>
  <c r="I12" i="57"/>
  <c r="I12" i="59"/>
  <c r="J9" i="60"/>
  <c r="I12" i="50"/>
  <c r="I12" i="60"/>
  <c r="I12" i="61"/>
  <c r="J9" i="61"/>
  <c r="I12" i="62"/>
  <c r="J9" i="62"/>
  <c r="I12" i="45"/>
  <c r="J9" i="45"/>
  <c r="I12" i="49"/>
  <c r="I12" i="53"/>
  <c r="I12" i="54"/>
  <c r="J9" i="56"/>
  <c r="J9" i="58"/>
  <c r="J9" i="63"/>
  <c r="I12" i="63"/>
  <c r="I12" i="58"/>
  <c r="H20" i="44" l="1"/>
  <c r="E10" i="44" s="1"/>
  <c r="I20" i="44"/>
  <c r="I10" i="44" s="1"/>
  <c r="E14" i="44" s="1"/>
  <c r="D13" i="44"/>
  <c r="D12" i="44"/>
  <c r="D9" i="44" l="1"/>
  <c r="D8" i="44"/>
  <c r="I11" i="4" l="1"/>
  <c r="I10" i="4"/>
  <c r="J49" i="4"/>
  <c r="J48" i="4"/>
  <c r="J41" i="4"/>
  <c r="J42" i="4"/>
  <c r="J43" i="4"/>
  <c r="J44" i="4"/>
  <c r="J45" i="4"/>
  <c r="J46" i="4"/>
  <c r="J47" i="4"/>
  <c r="J29" i="4"/>
  <c r="J30" i="4"/>
  <c r="J31" i="4"/>
  <c r="J32" i="4"/>
  <c r="J33" i="4"/>
  <c r="J34" i="4"/>
  <c r="J35" i="4"/>
  <c r="J36" i="4"/>
  <c r="J27" i="4"/>
  <c r="J10" i="4" l="1"/>
  <c r="J40" i="4"/>
  <c r="J20" i="4"/>
  <c r="J21" i="4"/>
  <c r="J22" i="4"/>
  <c r="J23" i="4"/>
  <c r="J24" i="4"/>
  <c r="J25" i="4"/>
  <c r="J26" i="4"/>
  <c r="J28" i="4"/>
  <c r="J37" i="4"/>
  <c r="J19" i="4"/>
  <c r="J17" i="4"/>
  <c r="J16" i="4"/>
  <c r="J11" i="4"/>
  <c r="H38" i="4"/>
  <c r="H18" i="4"/>
  <c r="F20" i="44" s="1"/>
  <c r="I7" i="4"/>
  <c r="I5" i="4"/>
  <c r="I6" i="4"/>
  <c r="F40" i="44" l="1"/>
  <c r="D11" i="44" s="1"/>
  <c r="I8" i="4"/>
  <c r="D10" i="44"/>
  <c r="D14" i="44" s="1"/>
  <c r="J6" i="4"/>
  <c r="I9" i="4"/>
  <c r="J7" i="4"/>
  <c r="K12" i="4" l="1"/>
  <c r="I12" i="4"/>
</calcChain>
</file>

<file path=xl/sharedStrings.xml><?xml version="1.0" encoding="utf-8"?>
<sst xmlns="http://schemas.openxmlformats.org/spreadsheetml/2006/main" count="2018" uniqueCount="170">
  <si>
    <t>温室効果ガスの種類別の地球温暖化係数</t>
    <rPh sb="0" eb="2">
      <t>オンシツ</t>
    </rPh>
    <rPh sb="2" eb="4">
      <t>コウカ</t>
    </rPh>
    <rPh sb="7" eb="9">
      <t>シュルイ</t>
    </rPh>
    <rPh sb="9" eb="10">
      <t>ベツ</t>
    </rPh>
    <rPh sb="11" eb="13">
      <t>チキュウ</t>
    </rPh>
    <rPh sb="13" eb="16">
      <t>オンダンカ</t>
    </rPh>
    <rPh sb="16" eb="18">
      <t>ケイスウ</t>
    </rPh>
    <phoneticPr fontId="2"/>
  </si>
  <si>
    <t>温室効果ガス</t>
    <rPh sb="0" eb="2">
      <t>オンシツ</t>
    </rPh>
    <rPh sb="2" eb="4">
      <t>コウカ</t>
    </rPh>
    <phoneticPr fontId="2"/>
  </si>
  <si>
    <t>二酸化炭素</t>
    <rPh sb="0" eb="3">
      <t>ニサンカ</t>
    </rPh>
    <rPh sb="3" eb="5">
      <t>タンソ</t>
    </rPh>
    <phoneticPr fontId="2"/>
  </si>
  <si>
    <t>メタン</t>
    <phoneticPr fontId="2"/>
  </si>
  <si>
    <t>一酸化二窒素</t>
    <rPh sb="0" eb="3">
      <t>イッサンカ</t>
    </rPh>
    <rPh sb="3" eb="4">
      <t>ニ</t>
    </rPh>
    <rPh sb="4" eb="6">
      <t>チッソ</t>
    </rPh>
    <phoneticPr fontId="2"/>
  </si>
  <si>
    <t>ハイドロフルオロカーボン</t>
    <phoneticPr fontId="2"/>
  </si>
  <si>
    <t>ジフルオロメタン</t>
    <phoneticPr fontId="2"/>
  </si>
  <si>
    <t>フルオロメタン</t>
    <phoneticPr fontId="2"/>
  </si>
  <si>
    <t>パーフルオロカーボン</t>
    <phoneticPr fontId="2"/>
  </si>
  <si>
    <t>パーフルオロメタン</t>
    <phoneticPr fontId="2"/>
  </si>
  <si>
    <t>パーフルオロエタン</t>
    <phoneticPr fontId="2"/>
  </si>
  <si>
    <t>パーフルオロプロパン</t>
    <phoneticPr fontId="2"/>
  </si>
  <si>
    <t>パーフルオロブタン</t>
    <phoneticPr fontId="2"/>
  </si>
  <si>
    <t>パーフルオロシクロブタン</t>
    <phoneticPr fontId="2"/>
  </si>
  <si>
    <t>パーフルオロペンタン</t>
    <phoneticPr fontId="2"/>
  </si>
  <si>
    <t>パーフルオロヘキサン</t>
    <phoneticPr fontId="2"/>
  </si>
  <si>
    <t>六ふっ化硫黄</t>
    <rPh sb="0" eb="1">
      <t>ロク</t>
    </rPh>
    <rPh sb="3" eb="4">
      <t>カ</t>
    </rPh>
    <rPh sb="4" eb="6">
      <t>イオウ</t>
    </rPh>
    <phoneticPr fontId="2"/>
  </si>
  <si>
    <t>HFC</t>
    <phoneticPr fontId="2"/>
  </si>
  <si>
    <t>HFC-23</t>
    <phoneticPr fontId="2"/>
  </si>
  <si>
    <t>HFC-32</t>
    <phoneticPr fontId="2"/>
  </si>
  <si>
    <t>HFC-41</t>
    <phoneticPr fontId="2"/>
  </si>
  <si>
    <t>PFC</t>
    <phoneticPr fontId="2"/>
  </si>
  <si>
    <t>PFC-14</t>
    <phoneticPr fontId="2"/>
  </si>
  <si>
    <t>PFC-218</t>
    <phoneticPr fontId="2"/>
  </si>
  <si>
    <t>PFC-31-10</t>
    <phoneticPr fontId="2"/>
  </si>
  <si>
    <t>PFC-c318</t>
    <phoneticPr fontId="2"/>
  </si>
  <si>
    <t>PFC-41-12</t>
    <phoneticPr fontId="2"/>
  </si>
  <si>
    <t>PFC-51-14</t>
    <phoneticPr fontId="2"/>
  </si>
  <si>
    <t>地球温暖化係数</t>
    <rPh sb="0" eb="2">
      <t>チキュウ</t>
    </rPh>
    <rPh sb="2" eb="5">
      <t>オンダンカ</t>
    </rPh>
    <rPh sb="5" eb="7">
      <t>ケイスウ</t>
    </rPh>
    <phoneticPr fontId="2"/>
  </si>
  <si>
    <t>事業者名</t>
    <rPh sb="0" eb="1">
      <t>コト</t>
    </rPh>
    <rPh sb="1" eb="2">
      <t>ギョウ</t>
    </rPh>
    <rPh sb="2" eb="3">
      <t>シャ</t>
    </rPh>
    <rPh sb="3" eb="4">
      <t>メイ</t>
    </rPh>
    <phoneticPr fontId="2"/>
  </si>
  <si>
    <t>住　　所</t>
    <rPh sb="0" eb="1">
      <t>ジュウ</t>
    </rPh>
    <rPh sb="3" eb="4">
      <t>ショ</t>
    </rPh>
    <phoneticPr fontId="2"/>
  </si>
  <si>
    <t>排出活動の種類</t>
    <rPh sb="0" eb="2">
      <t>ハイシュツ</t>
    </rPh>
    <rPh sb="2" eb="4">
      <t>カツドウ</t>
    </rPh>
    <rPh sb="5" eb="7">
      <t>シュルイ</t>
    </rPh>
    <phoneticPr fontId="2"/>
  </si>
  <si>
    <t>単位</t>
    <rPh sb="0" eb="2">
      <t>タンイ</t>
    </rPh>
    <phoneticPr fontId="2"/>
  </si>
  <si>
    <t>－</t>
    <phoneticPr fontId="2"/>
  </si>
  <si>
    <r>
      <t xml:space="preserve">地球温暖化係数
</t>
    </r>
    <r>
      <rPr>
        <sz val="10"/>
        <color indexed="9"/>
        <rFont val="Arial"/>
        <family val="2"/>
      </rPr>
      <t>(t-CO</t>
    </r>
    <r>
      <rPr>
        <sz val="6"/>
        <color indexed="9"/>
        <rFont val="Arial"/>
        <family val="2"/>
      </rPr>
      <t>2</t>
    </r>
    <r>
      <rPr>
        <sz val="10"/>
        <color indexed="9"/>
        <rFont val="Arial"/>
        <family val="2"/>
      </rPr>
      <t>/t)</t>
    </r>
    <rPh sb="0" eb="2">
      <t>チキュウ</t>
    </rPh>
    <rPh sb="2" eb="5">
      <t>オンダンカ</t>
    </rPh>
    <rPh sb="5" eb="7">
      <t>ケイスウ</t>
    </rPh>
    <phoneticPr fontId="2"/>
  </si>
  <si>
    <r>
      <t xml:space="preserve">排出量
</t>
    </r>
    <r>
      <rPr>
        <sz val="10"/>
        <color indexed="9"/>
        <rFont val="Arial"/>
        <family val="2"/>
      </rPr>
      <t>(t)</t>
    </r>
    <rPh sb="0" eb="2">
      <t>ハイシュツ</t>
    </rPh>
    <rPh sb="2" eb="3">
      <t>リョウ</t>
    </rPh>
    <phoneticPr fontId="2"/>
  </si>
  <si>
    <r>
      <t xml:space="preserve">二酸化炭素換算量
</t>
    </r>
    <r>
      <rPr>
        <sz val="10"/>
        <color indexed="9"/>
        <rFont val="Arial"/>
        <family val="2"/>
      </rPr>
      <t>(t-CO</t>
    </r>
    <r>
      <rPr>
        <sz val="6"/>
        <color indexed="9"/>
        <rFont val="Arial"/>
        <family val="2"/>
      </rPr>
      <t>2</t>
    </r>
    <r>
      <rPr>
        <sz val="10"/>
        <color indexed="9"/>
        <rFont val="Arial"/>
        <family val="2"/>
      </rPr>
      <t>)</t>
    </r>
    <rPh sb="0" eb="3">
      <t>ニサンカ</t>
    </rPh>
    <rPh sb="3" eb="5">
      <t>タンソ</t>
    </rPh>
    <rPh sb="5" eb="7">
      <t>カンザン</t>
    </rPh>
    <rPh sb="7" eb="8">
      <t>リョウ</t>
    </rPh>
    <phoneticPr fontId="2"/>
  </si>
  <si>
    <t>パーフルオロカーボン　（小計）</t>
    <rPh sb="12" eb="14">
      <t>ショウケイ</t>
    </rPh>
    <phoneticPr fontId="2"/>
  </si>
  <si>
    <t>ハイドロフルオロカーボン　（小計）</t>
    <rPh sb="14" eb="15">
      <t>ショウ</t>
    </rPh>
    <rPh sb="15" eb="16">
      <t>ケイ</t>
    </rPh>
    <phoneticPr fontId="2"/>
  </si>
  <si>
    <r>
      <t xml:space="preserve">地球温暖化
係数
</t>
    </r>
    <r>
      <rPr>
        <sz val="10"/>
        <color indexed="9"/>
        <rFont val="Arial"/>
        <family val="2"/>
      </rPr>
      <t>(t-CO</t>
    </r>
    <r>
      <rPr>
        <sz val="6"/>
        <color indexed="9"/>
        <rFont val="Arial"/>
        <family val="2"/>
      </rPr>
      <t>2</t>
    </r>
    <r>
      <rPr>
        <sz val="10"/>
        <color indexed="9"/>
        <rFont val="Arial"/>
        <family val="2"/>
      </rPr>
      <t>/t)</t>
    </r>
    <rPh sb="0" eb="2">
      <t>チキュウ</t>
    </rPh>
    <rPh sb="2" eb="5">
      <t>オンダンカ</t>
    </rPh>
    <rPh sb="6" eb="8">
      <t>ケイスウ</t>
    </rPh>
    <phoneticPr fontId="2"/>
  </si>
  <si>
    <r>
      <t xml:space="preserve">二酸化炭素
換算量
</t>
    </r>
    <r>
      <rPr>
        <sz val="10"/>
        <color indexed="9"/>
        <rFont val="Arial"/>
        <family val="2"/>
      </rPr>
      <t>(t-CO</t>
    </r>
    <r>
      <rPr>
        <sz val="6"/>
        <color indexed="9"/>
        <rFont val="Arial"/>
        <family val="2"/>
      </rPr>
      <t>2</t>
    </r>
    <r>
      <rPr>
        <sz val="10"/>
        <color indexed="9"/>
        <rFont val="Arial"/>
        <family val="2"/>
      </rPr>
      <t>)</t>
    </r>
    <rPh sb="0" eb="3">
      <t>ニサンカ</t>
    </rPh>
    <rPh sb="3" eb="5">
      <t>タンソ</t>
    </rPh>
    <rPh sb="6" eb="8">
      <t>カンザン</t>
    </rPh>
    <rPh sb="8" eb="9">
      <t>リョウ</t>
    </rPh>
    <phoneticPr fontId="2"/>
  </si>
  <si>
    <t>ガスの種類</t>
    <rPh sb="3" eb="5">
      <t>シュルイ</t>
    </rPh>
    <phoneticPr fontId="2"/>
  </si>
  <si>
    <t>パーフルオロカーボン</t>
    <phoneticPr fontId="2"/>
  </si>
  <si>
    <r>
      <t xml:space="preserve">二酸化炭素換算排出量
</t>
    </r>
    <r>
      <rPr>
        <sz val="10"/>
        <color indexed="9"/>
        <rFont val="Arial"/>
        <family val="2"/>
      </rPr>
      <t>(t-CO</t>
    </r>
    <r>
      <rPr>
        <sz val="6"/>
        <color indexed="9"/>
        <rFont val="Arial"/>
        <family val="2"/>
      </rPr>
      <t>2</t>
    </r>
    <r>
      <rPr>
        <sz val="10"/>
        <color indexed="9"/>
        <rFont val="Arial"/>
        <family val="2"/>
      </rPr>
      <t>)</t>
    </r>
    <rPh sb="0" eb="3">
      <t>ニサンカ</t>
    </rPh>
    <rPh sb="3" eb="5">
      <t>タンソ</t>
    </rPh>
    <rPh sb="5" eb="7">
      <t>カンザン</t>
    </rPh>
    <rPh sb="7" eb="9">
      <t>ハイシュツ</t>
    </rPh>
    <rPh sb="9" eb="10">
      <t>リョウ</t>
    </rPh>
    <phoneticPr fontId="2"/>
  </si>
  <si>
    <t>合　　　計</t>
    <rPh sb="0" eb="1">
      <t>ゴウ</t>
    </rPh>
    <rPh sb="4" eb="5">
      <t>ケイ</t>
    </rPh>
    <phoneticPr fontId="2"/>
  </si>
  <si>
    <t>その他ガス排出量算定総括表</t>
    <rPh sb="2" eb="3">
      <t>タ</t>
    </rPh>
    <rPh sb="5" eb="7">
      <t>ハイシュツ</t>
    </rPh>
    <rPh sb="7" eb="8">
      <t>リョウ</t>
    </rPh>
    <rPh sb="8" eb="10">
      <t>サンテイ</t>
    </rPh>
    <rPh sb="10" eb="12">
      <t>ソウカツ</t>
    </rPh>
    <rPh sb="12" eb="13">
      <t>ヒョウ</t>
    </rPh>
    <phoneticPr fontId="2"/>
  </si>
  <si>
    <t>工場等名</t>
    <rPh sb="0" eb="2">
      <t>コウジョウ</t>
    </rPh>
    <rPh sb="2" eb="3">
      <t>トウ</t>
    </rPh>
    <rPh sb="3" eb="4">
      <t>メイ</t>
    </rPh>
    <phoneticPr fontId="2"/>
  </si>
  <si>
    <t>工場等別　その他ガス排出量算定表</t>
    <rPh sb="0" eb="2">
      <t>コウジョウ</t>
    </rPh>
    <rPh sb="2" eb="3">
      <t>トウ</t>
    </rPh>
    <rPh sb="3" eb="4">
      <t>ベツ</t>
    </rPh>
    <rPh sb="7" eb="8">
      <t>タ</t>
    </rPh>
    <rPh sb="10" eb="12">
      <t>ハイシュツ</t>
    </rPh>
    <rPh sb="12" eb="13">
      <t>リョウ</t>
    </rPh>
    <rPh sb="13" eb="15">
      <t>サンテイ</t>
    </rPh>
    <rPh sb="15" eb="16">
      <t>ヒョウ</t>
    </rPh>
    <phoneticPr fontId="2"/>
  </si>
  <si>
    <t>HFC-125</t>
  </si>
  <si>
    <t>HFC-134</t>
  </si>
  <si>
    <t>HFC-134a</t>
  </si>
  <si>
    <t>HFC-143</t>
  </si>
  <si>
    <t>HFC-143a</t>
  </si>
  <si>
    <t>HFC-152a</t>
  </si>
  <si>
    <t>HFC-227ea</t>
  </si>
  <si>
    <t>HFC-236fa</t>
  </si>
  <si>
    <t>HFC-245ca</t>
  </si>
  <si>
    <t>HFC-43-10mee</t>
  </si>
  <si>
    <t>メタン</t>
    <phoneticPr fontId="2"/>
  </si>
  <si>
    <t>ハイドロフルオロカーボン</t>
    <phoneticPr fontId="2"/>
  </si>
  <si>
    <t>HFC</t>
    <phoneticPr fontId="2"/>
  </si>
  <si>
    <t>－</t>
    <phoneticPr fontId="2"/>
  </si>
  <si>
    <t>トリフルオロメタン</t>
    <phoneticPr fontId="2"/>
  </si>
  <si>
    <t>HFC-23</t>
    <phoneticPr fontId="2"/>
  </si>
  <si>
    <t>ジフルオロメタン</t>
    <phoneticPr fontId="2"/>
  </si>
  <si>
    <t>HFC-32</t>
    <phoneticPr fontId="2"/>
  </si>
  <si>
    <t>フルオロメタン</t>
    <phoneticPr fontId="2"/>
  </si>
  <si>
    <t>HFC-41</t>
    <phoneticPr fontId="2"/>
  </si>
  <si>
    <t>1,1,1,2,2-ペンタフルオロエタン</t>
    <phoneticPr fontId="2"/>
  </si>
  <si>
    <t>1,1,2,2-テトラフルオロエタン</t>
    <phoneticPr fontId="2"/>
  </si>
  <si>
    <t>1,1,1,2-テトラフルオロエタン</t>
    <phoneticPr fontId="2"/>
  </si>
  <si>
    <t>1,1,2-トリフルオロエタン</t>
    <phoneticPr fontId="2"/>
  </si>
  <si>
    <t>1,1,1-トリフルオロエタン</t>
    <phoneticPr fontId="2"/>
  </si>
  <si>
    <t>1,2-ジフルオロエタン</t>
    <phoneticPr fontId="2"/>
  </si>
  <si>
    <t>HFC-152</t>
    <phoneticPr fontId="2"/>
  </si>
  <si>
    <t>1,1-ジフルオロエタン</t>
    <phoneticPr fontId="2"/>
  </si>
  <si>
    <t>フルオロエタン</t>
    <phoneticPr fontId="2"/>
  </si>
  <si>
    <t>HFC-161</t>
    <phoneticPr fontId="2"/>
  </si>
  <si>
    <t>1,1,1,2,3,3,3-ヘプタフルオロプロパン</t>
    <phoneticPr fontId="2"/>
  </si>
  <si>
    <t>1,1,1,3,3,3-ヘキサフルオロプロパン</t>
    <phoneticPr fontId="2"/>
  </si>
  <si>
    <t>1,1,1,2,3,3-ヘキサフルオロプロパン</t>
    <phoneticPr fontId="2"/>
  </si>
  <si>
    <t>HFC-236ea</t>
    <phoneticPr fontId="2"/>
  </si>
  <si>
    <t>1,1,1,2,2,3-ヘキサフルオロプロパン</t>
    <phoneticPr fontId="2"/>
  </si>
  <si>
    <t>HFC-236cb</t>
    <phoneticPr fontId="2"/>
  </si>
  <si>
    <t>1,1,2,2,3-ペンタフルオロプロパン</t>
    <phoneticPr fontId="2"/>
  </si>
  <si>
    <t>1,1,1,3,3-ペンタフルオロプロパン</t>
    <phoneticPr fontId="2"/>
  </si>
  <si>
    <t>HFC-245fa</t>
    <phoneticPr fontId="2"/>
  </si>
  <si>
    <t>1,1,1,3,3-ペンタフルオロブタン</t>
    <phoneticPr fontId="2"/>
  </si>
  <si>
    <t>HFC-365mfc</t>
    <phoneticPr fontId="2"/>
  </si>
  <si>
    <t>1,1,1,2,2,3,4,5,5,5-デカフルオロペンタン</t>
    <phoneticPr fontId="2"/>
  </si>
  <si>
    <t>パーフルオロカーボン</t>
    <phoneticPr fontId="2"/>
  </si>
  <si>
    <t>PFC</t>
    <phoneticPr fontId="2"/>
  </si>
  <si>
    <t>パーフルオロメタン</t>
    <phoneticPr fontId="2"/>
  </si>
  <si>
    <t>PFC-14</t>
    <phoneticPr fontId="2"/>
  </si>
  <si>
    <t>パーフルオロエタン</t>
    <phoneticPr fontId="2"/>
  </si>
  <si>
    <t>PFC-116</t>
    <phoneticPr fontId="2"/>
  </si>
  <si>
    <t>パーフルオロプロパン</t>
    <phoneticPr fontId="2"/>
  </si>
  <si>
    <t>PFC-218</t>
    <phoneticPr fontId="2"/>
  </si>
  <si>
    <t>パーフルオロシクロプロパン</t>
    <phoneticPr fontId="2"/>
  </si>
  <si>
    <t>パーフルオロブタン</t>
    <phoneticPr fontId="2"/>
  </si>
  <si>
    <t>PFC-31-10</t>
    <phoneticPr fontId="2"/>
  </si>
  <si>
    <t>パーフルオロシクロブタン</t>
    <phoneticPr fontId="2"/>
  </si>
  <si>
    <t>PFC-c318</t>
    <phoneticPr fontId="2"/>
  </si>
  <si>
    <t>パーフルオロペンタン</t>
    <phoneticPr fontId="2"/>
  </si>
  <si>
    <t>PFC-41-12</t>
    <phoneticPr fontId="2"/>
  </si>
  <si>
    <t>パーフルオロヘキサン</t>
    <phoneticPr fontId="2"/>
  </si>
  <si>
    <t>PFC-51-14</t>
    <phoneticPr fontId="2"/>
  </si>
  <si>
    <t>パーフルオロデカリン</t>
    <phoneticPr fontId="2"/>
  </si>
  <si>
    <t>PFC-91-18</t>
    <phoneticPr fontId="2"/>
  </si>
  <si>
    <t>六ふっ化硫黄</t>
    <phoneticPr fontId="2"/>
  </si>
  <si>
    <t>三ふっ化窒素</t>
    <rPh sb="0" eb="1">
      <t>サン</t>
    </rPh>
    <rPh sb="3" eb="4">
      <t>カ</t>
    </rPh>
    <rPh sb="4" eb="6">
      <t>チッソ</t>
    </rPh>
    <phoneticPr fontId="2"/>
  </si>
  <si>
    <t>三ふっ化窒素</t>
    <rPh sb="0" eb="1">
      <t>サン</t>
    </rPh>
    <rPh sb="3" eb="4">
      <t>カ</t>
    </rPh>
    <rPh sb="4" eb="6">
      <t>チッソ</t>
    </rPh>
    <phoneticPr fontId="2"/>
  </si>
  <si>
    <t>PFC-116</t>
    <phoneticPr fontId="2"/>
  </si>
  <si>
    <t>HFC-134a</t>
    <phoneticPr fontId="2"/>
  </si>
  <si>
    <t>トリフルオロメタン</t>
    <phoneticPr fontId="2"/>
  </si>
  <si>
    <t>パーフルオロデカリン</t>
  </si>
  <si>
    <t>1,1,1,2-テトラフルオロエタン</t>
    <phoneticPr fontId="2"/>
  </si>
  <si>
    <t>1,1,2-トリフルオロエタン</t>
    <phoneticPr fontId="2"/>
  </si>
  <si>
    <t>1,1,1-トリフルオロエタン</t>
    <phoneticPr fontId="2"/>
  </si>
  <si>
    <t>1,1-ジフルオロエタン</t>
    <phoneticPr fontId="2"/>
  </si>
  <si>
    <t>1,1,1,2,3,3,3-ヘプタフルオロプロパン</t>
    <phoneticPr fontId="2"/>
  </si>
  <si>
    <t>1,1,1,3,3,3-ヘキサフルオロプロパン</t>
    <phoneticPr fontId="2"/>
  </si>
  <si>
    <t>1,1,2,2,3-ペンタフルオロプロパン</t>
    <phoneticPr fontId="2"/>
  </si>
  <si>
    <t>1,1,1,2,2,3,4,5,5,5-デカフルオロペンタン</t>
    <phoneticPr fontId="2"/>
  </si>
  <si>
    <t>1,1,1,2,2-ペンタフルオロエタン</t>
    <phoneticPr fontId="2"/>
  </si>
  <si>
    <t>1,1,2,2-テトラフルオロエタン</t>
    <phoneticPr fontId="2"/>
  </si>
  <si>
    <r>
      <t>CO</t>
    </r>
    <r>
      <rPr>
        <sz val="8"/>
        <rFont val="Arial"/>
        <family val="2"/>
      </rPr>
      <t>2</t>
    </r>
    <phoneticPr fontId="2"/>
  </si>
  <si>
    <r>
      <t>CH</t>
    </r>
    <r>
      <rPr>
        <sz val="8"/>
        <rFont val="Arial"/>
        <family val="2"/>
      </rPr>
      <t>4</t>
    </r>
    <phoneticPr fontId="2"/>
  </si>
  <si>
    <r>
      <t>N</t>
    </r>
    <r>
      <rPr>
        <sz val="8"/>
        <rFont val="Arial"/>
        <family val="2"/>
      </rPr>
      <t>2</t>
    </r>
    <r>
      <rPr>
        <sz val="10"/>
        <rFont val="Arial"/>
        <family val="2"/>
      </rPr>
      <t>O</t>
    </r>
    <phoneticPr fontId="2"/>
  </si>
  <si>
    <r>
      <rPr>
        <sz val="10"/>
        <rFont val="Arial"/>
        <family val="2"/>
      </rPr>
      <t>SF</t>
    </r>
    <r>
      <rPr>
        <sz val="8"/>
        <rFont val="Arial"/>
        <family val="2"/>
      </rPr>
      <t>6</t>
    </r>
    <phoneticPr fontId="2"/>
  </si>
  <si>
    <r>
      <rPr>
        <sz val="10"/>
        <rFont val="Arial"/>
        <family val="2"/>
      </rPr>
      <t>NF</t>
    </r>
    <r>
      <rPr>
        <sz val="8"/>
        <rFont val="Arial"/>
        <family val="2"/>
      </rPr>
      <t>3</t>
    </r>
    <phoneticPr fontId="2"/>
  </si>
  <si>
    <t>メタン</t>
    <phoneticPr fontId="2"/>
  </si>
  <si>
    <t>ハイドロフルオロカーボン</t>
    <phoneticPr fontId="2"/>
  </si>
  <si>
    <t>パーフルオロカーボン</t>
    <phoneticPr fontId="2"/>
  </si>
  <si>
    <t>トリフルオロメタン</t>
    <phoneticPr fontId="2"/>
  </si>
  <si>
    <t>ジフルオロメタン</t>
    <phoneticPr fontId="2"/>
  </si>
  <si>
    <t>フルオロメタン</t>
    <phoneticPr fontId="2"/>
  </si>
  <si>
    <t>パーフルオロメタン</t>
    <phoneticPr fontId="2"/>
  </si>
  <si>
    <t>パーフルオロエタン</t>
    <phoneticPr fontId="2"/>
  </si>
  <si>
    <t>パーフルオロプロパン</t>
    <phoneticPr fontId="2"/>
  </si>
  <si>
    <t>パーフルオロブタン</t>
    <phoneticPr fontId="2"/>
  </si>
  <si>
    <t>パーフルオロシクロブタン</t>
    <phoneticPr fontId="2"/>
  </si>
  <si>
    <t>パーフルオロペンタン</t>
    <phoneticPr fontId="2"/>
  </si>
  <si>
    <t>六ふっ化硫黄</t>
    <phoneticPr fontId="16"/>
  </si>
  <si>
    <t>パーフルオロヘキサン</t>
    <phoneticPr fontId="16"/>
  </si>
  <si>
    <t>六ふっ化硫黄</t>
    <phoneticPr fontId="16"/>
  </si>
  <si>
    <t>パーフルオロデカリン</t>
    <phoneticPr fontId="2"/>
  </si>
  <si>
    <t>1,1,1,2,2-ペンタフルオロエタン</t>
    <phoneticPr fontId="2"/>
  </si>
  <si>
    <t>1,1,2,2-テトラフルオロエタン</t>
    <phoneticPr fontId="2"/>
  </si>
  <si>
    <t>1,1,1,2-テトラフルオロエタン</t>
    <phoneticPr fontId="2"/>
  </si>
  <si>
    <t>1,1,2-トリフルオロエタン</t>
    <phoneticPr fontId="2"/>
  </si>
  <si>
    <t>1,1,1-トリフルオロエタン</t>
    <phoneticPr fontId="2"/>
  </si>
  <si>
    <t>1,1-ジフルオロエタン</t>
    <phoneticPr fontId="2"/>
  </si>
  <si>
    <t>1,1,1,2,3,3,3-ヘプタフルオロプロパン</t>
    <phoneticPr fontId="2"/>
  </si>
  <si>
    <t>1,1,1,3,3,3-ヘキサフルオロプロパン</t>
    <phoneticPr fontId="2"/>
  </si>
  <si>
    <t>1,1,2,2,3-ペンタフルオロプロパン</t>
    <phoneticPr fontId="2"/>
  </si>
  <si>
    <t>1,1,1,2,2,3,4,5,5,5-デカフルオロペンタン</t>
    <phoneticPr fontId="2"/>
  </si>
  <si>
    <r>
      <t>CO</t>
    </r>
    <r>
      <rPr>
        <vertAlign val="subscript"/>
        <sz val="9"/>
        <rFont val="Arial"/>
        <family val="2"/>
      </rPr>
      <t>2</t>
    </r>
    <phoneticPr fontId="2"/>
  </si>
  <si>
    <r>
      <t>CH</t>
    </r>
    <r>
      <rPr>
        <vertAlign val="subscript"/>
        <sz val="9"/>
        <rFont val="Arial"/>
        <family val="2"/>
      </rPr>
      <t>4</t>
    </r>
    <phoneticPr fontId="2"/>
  </si>
  <si>
    <r>
      <t>N</t>
    </r>
    <r>
      <rPr>
        <vertAlign val="subscript"/>
        <sz val="9"/>
        <rFont val="Arial"/>
        <family val="2"/>
      </rPr>
      <t>2</t>
    </r>
    <r>
      <rPr>
        <sz val="9"/>
        <rFont val="Arial"/>
        <family val="2"/>
      </rPr>
      <t>O</t>
    </r>
    <phoneticPr fontId="2"/>
  </si>
  <si>
    <r>
      <t>SF</t>
    </r>
    <r>
      <rPr>
        <vertAlign val="subscript"/>
        <sz val="9"/>
        <rFont val="Arial"/>
        <family val="2"/>
      </rPr>
      <t>6</t>
    </r>
    <phoneticPr fontId="2"/>
  </si>
  <si>
    <r>
      <t>NF</t>
    </r>
    <r>
      <rPr>
        <vertAlign val="subscript"/>
        <sz val="9"/>
        <rFont val="Arial"/>
        <family val="2"/>
      </rPr>
      <t>3</t>
    </r>
    <phoneticPr fontId="2"/>
  </si>
  <si>
    <r>
      <t>CO</t>
    </r>
    <r>
      <rPr>
        <vertAlign val="subscript"/>
        <sz val="10"/>
        <rFont val="ＭＳ Ｐゴシック"/>
        <family val="3"/>
        <charset val="128"/>
      </rPr>
      <t>2</t>
    </r>
    <phoneticPr fontId="2"/>
  </si>
  <si>
    <r>
      <t>t-CO</t>
    </r>
    <r>
      <rPr>
        <sz val="6"/>
        <rFont val="Arial"/>
        <family val="2"/>
      </rPr>
      <t>2</t>
    </r>
    <r>
      <rPr>
        <sz val="10"/>
        <rFont val="Arial"/>
        <family val="2"/>
      </rPr>
      <t>/t</t>
    </r>
    <phoneticPr fontId="2"/>
  </si>
  <si>
    <r>
      <t>CH</t>
    </r>
    <r>
      <rPr>
        <vertAlign val="subscript"/>
        <sz val="10"/>
        <rFont val="ＭＳ Ｐゴシック"/>
        <family val="3"/>
        <charset val="128"/>
      </rPr>
      <t>4</t>
    </r>
    <phoneticPr fontId="2"/>
  </si>
  <si>
    <r>
      <t>N</t>
    </r>
    <r>
      <rPr>
        <vertAlign val="subscript"/>
        <sz val="10"/>
        <rFont val="ＭＳ Ｐゴシック"/>
        <family val="3"/>
        <charset val="128"/>
      </rPr>
      <t>2</t>
    </r>
    <r>
      <rPr>
        <sz val="10"/>
        <rFont val="ＭＳ Ｐゴシック"/>
        <family val="3"/>
        <charset val="128"/>
      </rPr>
      <t>O</t>
    </r>
    <phoneticPr fontId="2"/>
  </si>
  <si>
    <r>
      <t>SF</t>
    </r>
    <r>
      <rPr>
        <vertAlign val="subscript"/>
        <sz val="10"/>
        <rFont val="ＭＳ Ｐゴシック"/>
        <family val="3"/>
        <charset val="128"/>
      </rPr>
      <t>6</t>
    </r>
    <phoneticPr fontId="2"/>
  </si>
  <si>
    <r>
      <t>NF</t>
    </r>
    <r>
      <rPr>
        <vertAlign val="subscript"/>
        <sz val="10"/>
        <rFont val="ＭＳ Ｐゴシック"/>
        <family val="3"/>
        <charset val="128"/>
      </rPr>
      <t>3</t>
    </r>
    <phoneticPr fontId="2"/>
  </si>
  <si>
    <t>－</t>
  </si>
  <si>
    <t>算定対象年度</t>
    <rPh sb="0" eb="2">
      <t>サンテイ</t>
    </rPh>
    <rPh sb="2" eb="4">
      <t>タイショウ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</si>
</sst>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_ "/>
    <numFmt numFmtId="177" formatCode="[=0]&quot;&quot;;#,##0"/>
    <numFmt numFmtId="178" formatCode="[=0]&quot;&quot;;#,##0\ "/>
    <numFmt numFmtId="179" formatCode="#,##0.0;[Red]\-#,##0.0"/>
  </numFmts>
  <fonts count="27" x14ac:knownFonts="1">
    <font>
      <sz val="11"/>
      <color theme="1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9"/>
      <name val="ＭＳ Ｐゴシック"/>
      <family val="3"/>
      <charset val="128"/>
    </font>
    <font>
      <sz val="11"/>
      <color indexed="8"/>
      <name val="Arial Black"/>
      <family val="2"/>
    </font>
    <font>
      <sz val="10"/>
      <color indexed="9"/>
      <name val="ＭＳ Ｐゴシック"/>
      <family val="3"/>
      <charset val="128"/>
    </font>
    <font>
      <sz val="10"/>
      <color indexed="9"/>
      <name val="ＭＳ Ｐゴシック"/>
      <family val="3"/>
      <charset val="128"/>
    </font>
    <font>
      <sz val="10"/>
      <color indexed="9"/>
      <name val="Arial"/>
      <family val="2"/>
    </font>
    <font>
      <sz val="6"/>
      <color indexed="9"/>
      <name val="Arial"/>
      <family val="2"/>
    </font>
    <font>
      <b/>
      <sz val="12"/>
      <color indexed="8"/>
      <name val="ＭＳ Ｐゴシック"/>
      <family val="3"/>
      <charset val="128"/>
    </font>
    <font>
      <sz val="10"/>
      <name val="Arial"/>
      <family val="2"/>
    </font>
    <font>
      <sz val="11"/>
      <name val="ＭＳ Ｐゴシック"/>
      <family val="3"/>
      <charset val="128"/>
    </font>
    <font>
      <sz val="8"/>
      <name val="Arial"/>
      <family val="2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name val="Arial"/>
      <family val="2"/>
    </font>
    <font>
      <vertAlign val="subscript"/>
      <sz val="9"/>
      <name val="Arial"/>
      <family val="2"/>
    </font>
    <font>
      <sz val="10"/>
      <name val="ＭＳ Ｐゴシック"/>
      <family val="3"/>
      <charset val="128"/>
      <scheme val="minor"/>
    </font>
    <font>
      <vertAlign val="subscript"/>
      <sz val="10"/>
      <name val="ＭＳ Ｐゴシック"/>
      <family val="3"/>
      <charset val="128"/>
    </font>
    <font>
      <sz val="6"/>
      <name val="Arial"/>
      <family val="2"/>
    </font>
    <font>
      <b/>
      <sz val="10"/>
      <color indexed="9"/>
      <name val="ＭＳ Ｐゴシック"/>
      <family val="3"/>
      <charset val="128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theme="0" tint="-0.1499984740745262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98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 style="medium">
        <color indexed="17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</borders>
  <cellStyleXfs count="2">
    <xf numFmtId="0" fontId="0" fillId="0" borderId="0">
      <alignment vertical="center"/>
    </xf>
    <xf numFmtId="38" fontId="25" fillId="0" borderId="0" applyFont="0" applyFill="0" applyBorder="0" applyAlignment="0" applyProtection="0">
      <alignment vertical="center"/>
    </xf>
  </cellStyleXfs>
  <cellXfs count="184">
    <xf numFmtId="0" fontId="0" fillId="0" borderId="0" xfId="0">
      <alignment vertical="center"/>
    </xf>
    <xf numFmtId="0" fontId="1" fillId="2" borderId="8" xfId="0" applyFont="1" applyFill="1" applyBorder="1" applyAlignment="1">
      <alignment horizontal="centerContinuous" vertical="center"/>
    </xf>
    <xf numFmtId="0" fontId="1" fillId="2" borderId="10" xfId="0" applyFont="1" applyFill="1" applyBorder="1" applyAlignment="1">
      <alignment horizontal="centerContinuous" vertical="center"/>
    </xf>
    <xf numFmtId="0" fontId="3" fillId="3" borderId="24" xfId="0" applyFont="1" applyFill="1" applyBorder="1" applyAlignment="1">
      <alignment horizontal="centerContinuous" vertical="center"/>
    </xf>
    <xf numFmtId="0" fontId="3" fillId="3" borderId="25" xfId="0" applyFont="1" applyFill="1" applyBorder="1" applyAlignment="1">
      <alignment horizontal="centerContinuous" vertical="center"/>
    </xf>
    <xf numFmtId="0" fontId="3" fillId="3" borderId="26" xfId="0" applyFont="1" applyFill="1" applyBorder="1" applyAlignment="1">
      <alignment horizontal="centerContinuous" vertical="center"/>
    </xf>
    <xf numFmtId="0" fontId="5" fillId="2" borderId="8" xfId="0" applyFont="1" applyFill="1" applyBorder="1" applyAlignment="1">
      <alignment horizontal="centerContinuous" vertical="center"/>
    </xf>
    <xf numFmtId="0" fontId="1" fillId="2" borderId="34" xfId="0" applyFont="1" applyFill="1" applyBorder="1" applyAlignment="1">
      <alignment horizontal="centerContinuous" vertical="center"/>
    </xf>
    <xf numFmtId="0" fontId="1" fillId="3" borderId="25" xfId="0" applyFont="1" applyFill="1" applyBorder="1" applyAlignment="1">
      <alignment horizontal="centerContinuous" vertical="center"/>
    </xf>
    <xf numFmtId="0" fontId="0" fillId="3" borderId="26" xfId="0" applyFill="1" applyBorder="1" applyAlignment="1">
      <alignment horizontal="centerContinuous" vertical="center"/>
    </xf>
    <xf numFmtId="0" fontId="5" fillId="2" borderId="27" xfId="0" applyFont="1" applyFill="1" applyBorder="1" applyAlignment="1">
      <alignment horizontal="centerContinuous" vertical="center"/>
    </xf>
    <xf numFmtId="0" fontId="5" fillId="3" borderId="34" xfId="0" applyFont="1" applyFill="1" applyBorder="1">
      <alignment vertical="center"/>
    </xf>
    <xf numFmtId="0" fontId="5" fillId="3" borderId="41" xfId="0" applyFont="1" applyFill="1" applyBorder="1">
      <alignment vertical="center"/>
    </xf>
    <xf numFmtId="0" fontId="5" fillId="3" borderId="36" xfId="0" applyFont="1" applyFill="1" applyBorder="1">
      <alignment vertical="center"/>
    </xf>
    <xf numFmtId="0" fontId="5" fillId="3" borderId="19" xfId="0" applyFont="1" applyFill="1" applyBorder="1">
      <alignment vertical="center"/>
    </xf>
    <xf numFmtId="0" fontId="5" fillId="3" borderId="35" xfId="0" applyFont="1" applyFill="1" applyBorder="1">
      <alignment vertical="center"/>
    </xf>
    <xf numFmtId="0" fontId="5" fillId="3" borderId="18" xfId="0" applyFont="1" applyFill="1" applyBorder="1">
      <alignment vertical="center"/>
    </xf>
    <xf numFmtId="0" fontId="5" fillId="3" borderId="37" xfId="0" applyFont="1" applyFill="1" applyBorder="1">
      <alignment vertical="center"/>
    </xf>
    <xf numFmtId="0" fontId="5" fillId="3" borderId="52" xfId="0" applyFont="1" applyFill="1" applyBorder="1">
      <alignment vertical="center"/>
    </xf>
    <xf numFmtId="0" fontId="5" fillId="3" borderId="53" xfId="0" applyFont="1" applyFill="1" applyBorder="1" applyAlignment="1">
      <alignment horizontal="centerContinuous" vertical="center"/>
    </xf>
    <xf numFmtId="0" fontId="5" fillId="3" borderId="54" xfId="0" applyFont="1" applyFill="1" applyBorder="1" applyAlignment="1">
      <alignment horizontal="centerContinuous" vertical="center"/>
    </xf>
    <xf numFmtId="0" fontId="5" fillId="3" borderId="43" xfId="0" applyFont="1" applyFill="1" applyBorder="1" applyAlignment="1">
      <alignment horizontal="center" vertical="center" wrapText="1"/>
    </xf>
    <xf numFmtId="178" fontId="4" fillId="0" borderId="44" xfId="0" applyNumberFormat="1" applyFont="1" applyBorder="1" applyAlignment="1">
      <alignment horizontal="right" vertical="center"/>
    </xf>
    <xf numFmtId="178" fontId="4" fillId="0" borderId="45" xfId="0" applyNumberFormat="1" applyFont="1" applyBorder="1" applyAlignment="1">
      <alignment horizontal="right" vertical="center"/>
    </xf>
    <xf numFmtId="178" fontId="4" fillId="0" borderId="55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Continuous" vertical="center"/>
    </xf>
    <xf numFmtId="0" fontId="0" fillId="0" borderId="0" xfId="0" applyAlignment="1">
      <alignment horizontal="left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176" fontId="10" fillId="0" borderId="29" xfId="0" applyNumberFormat="1" applyFont="1" applyBorder="1">
      <alignment vertical="center"/>
    </xf>
    <xf numFmtId="3" fontId="10" fillId="4" borderId="65" xfId="0" applyNumberFormat="1" applyFont="1" applyFill="1" applyBorder="1" applyAlignment="1" applyProtection="1">
      <alignment horizontal="right" vertical="center"/>
      <protection locked="0"/>
    </xf>
    <xf numFmtId="176" fontId="10" fillId="0" borderId="28" xfId="0" applyNumberFormat="1" applyFont="1" applyBorder="1">
      <alignment vertical="center"/>
    </xf>
    <xf numFmtId="3" fontId="10" fillId="4" borderId="66" xfId="0" applyNumberFormat="1" applyFont="1" applyFill="1" applyBorder="1" applyAlignment="1" applyProtection="1">
      <alignment horizontal="right" vertical="center"/>
      <protection locked="0"/>
    </xf>
    <xf numFmtId="176" fontId="10" fillId="0" borderId="29" xfId="0" applyNumberFormat="1" applyFont="1" applyBorder="1" applyAlignment="1">
      <alignment horizontal="center" vertical="center"/>
    </xf>
    <xf numFmtId="0" fontId="11" fillId="0" borderId="29" xfId="0" applyFont="1" applyBorder="1">
      <alignment vertical="center"/>
    </xf>
    <xf numFmtId="0" fontId="15" fillId="0" borderId="2" xfId="0" applyFont="1" applyBorder="1">
      <alignment vertical="center"/>
    </xf>
    <xf numFmtId="3" fontId="10" fillId="4" borderId="70" xfId="0" applyNumberFormat="1" applyFont="1" applyFill="1" applyBorder="1" applyAlignment="1" applyProtection="1">
      <alignment horizontal="right" vertical="center"/>
      <protection locked="0"/>
    </xf>
    <xf numFmtId="176" fontId="10" fillId="0" borderId="88" xfId="0" applyNumberFormat="1" applyFont="1" applyBorder="1">
      <alignment vertical="center"/>
    </xf>
    <xf numFmtId="3" fontId="10" fillId="4" borderId="67" xfId="0" applyNumberFormat="1" applyFont="1" applyFill="1" applyBorder="1" applyAlignment="1" applyProtection="1">
      <alignment horizontal="right" vertical="center"/>
      <protection locked="0"/>
    </xf>
    <xf numFmtId="176" fontId="10" fillId="0" borderId="30" xfId="0" applyNumberFormat="1" applyFont="1" applyBorder="1">
      <alignment vertical="center"/>
    </xf>
    <xf numFmtId="0" fontId="5" fillId="2" borderId="51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 wrapText="1"/>
    </xf>
    <xf numFmtId="0" fontId="15" fillId="0" borderId="35" xfId="0" applyFont="1" applyBorder="1">
      <alignment vertical="center"/>
    </xf>
    <xf numFmtId="0" fontId="15" fillId="0" borderId="18" xfId="0" applyFont="1" applyBorder="1">
      <alignment vertical="center"/>
    </xf>
    <xf numFmtId="0" fontId="15" fillId="0" borderId="13" xfId="0" applyFont="1" applyBorder="1">
      <alignment vertical="center"/>
    </xf>
    <xf numFmtId="0" fontId="17" fillId="0" borderId="9" xfId="0" applyFont="1" applyBorder="1">
      <alignment vertical="center"/>
    </xf>
    <xf numFmtId="177" fontId="10" fillId="0" borderId="73" xfId="0" applyNumberFormat="1" applyFont="1" applyBorder="1">
      <alignment vertical="center"/>
    </xf>
    <xf numFmtId="0" fontId="15" fillId="0" borderId="36" xfId="0" applyFont="1" applyBorder="1">
      <alignment vertical="center"/>
    </xf>
    <xf numFmtId="0" fontId="15" fillId="0" borderId="19" xfId="0" applyFont="1" applyBorder="1">
      <alignment vertical="center"/>
    </xf>
    <xf numFmtId="0" fontId="15" fillId="0" borderId="14" xfId="0" applyFont="1" applyBorder="1">
      <alignment vertical="center"/>
    </xf>
    <xf numFmtId="0" fontId="17" fillId="0" borderId="2" xfId="0" applyFont="1" applyBorder="1">
      <alignment vertical="center"/>
    </xf>
    <xf numFmtId="177" fontId="10" fillId="0" borderId="45" xfId="0" applyNumberFormat="1" applyFont="1" applyBorder="1">
      <alignment vertical="center"/>
    </xf>
    <xf numFmtId="0" fontId="15" fillId="0" borderId="37" xfId="0" applyFont="1" applyBorder="1">
      <alignment vertical="center"/>
    </xf>
    <xf numFmtId="0" fontId="15" fillId="0" borderId="16" xfId="0" applyFont="1" applyBorder="1">
      <alignment vertical="center"/>
    </xf>
    <xf numFmtId="0" fontId="15" fillId="0" borderId="38" xfId="0" applyFont="1" applyBorder="1">
      <alignment vertical="center"/>
    </xf>
    <xf numFmtId="0" fontId="15" fillId="0" borderId="39" xfId="0" applyFont="1" applyBorder="1">
      <alignment vertical="center"/>
    </xf>
    <xf numFmtId="0" fontId="19" fillId="0" borderId="19" xfId="0" applyFont="1" applyBorder="1">
      <alignment vertical="center"/>
    </xf>
    <xf numFmtId="0" fontId="19" fillId="0" borderId="14" xfId="0" applyFont="1" applyBorder="1">
      <alignment vertical="center"/>
    </xf>
    <xf numFmtId="0" fontId="14" fillId="0" borderId="52" xfId="0" applyFont="1" applyBorder="1" applyAlignment="1">
      <alignment horizontal="left" vertical="center"/>
    </xf>
    <xf numFmtId="0" fontId="14" fillId="0" borderId="72" xfId="0" applyFont="1" applyBorder="1" applyAlignment="1">
      <alignment horizontal="left" vertical="center"/>
    </xf>
    <xf numFmtId="0" fontId="17" fillId="0" borderId="16" xfId="0" applyFont="1" applyBorder="1">
      <alignment vertical="center"/>
    </xf>
    <xf numFmtId="0" fontId="15" fillId="0" borderId="40" xfId="0" applyFont="1" applyBorder="1">
      <alignment vertical="center"/>
    </xf>
    <xf numFmtId="0" fontId="15" fillId="0" borderId="17" xfId="0" applyFont="1" applyBorder="1">
      <alignment vertical="center"/>
    </xf>
    <xf numFmtId="0" fontId="15" fillId="0" borderId="15" xfId="0" applyFont="1" applyBorder="1">
      <alignment vertical="center"/>
    </xf>
    <xf numFmtId="0" fontId="17" fillId="0" borderId="4" xfId="0" applyFont="1" applyBorder="1">
      <alignment vertical="center"/>
    </xf>
    <xf numFmtId="177" fontId="10" fillId="0" borderId="46" xfId="0" applyNumberFormat="1" applyFont="1" applyBorder="1">
      <alignment vertical="center"/>
    </xf>
    <xf numFmtId="0" fontId="15" fillId="0" borderId="11" xfId="0" applyFont="1" applyBorder="1">
      <alignment vertical="center"/>
    </xf>
    <xf numFmtId="0" fontId="15" fillId="0" borderId="9" xfId="0" applyFont="1" applyBorder="1">
      <alignment vertical="center"/>
    </xf>
    <xf numFmtId="0" fontId="14" fillId="0" borderId="9" xfId="0" applyFont="1" applyBorder="1">
      <alignment vertical="center"/>
    </xf>
    <xf numFmtId="0" fontId="10" fillId="0" borderId="31" xfId="0" applyFont="1" applyBorder="1" applyAlignment="1">
      <alignment horizontal="center" vertical="center"/>
    </xf>
    <xf numFmtId="0" fontId="15" fillId="0" borderId="1" xfId="0" applyFont="1" applyBorder="1">
      <alignment vertical="center"/>
    </xf>
    <xf numFmtId="0" fontId="14" fillId="0" borderId="2" xfId="0" applyFont="1" applyBorder="1">
      <alignment vertical="center"/>
    </xf>
    <xf numFmtId="0" fontId="10" fillId="0" borderId="32" xfId="0" applyFont="1" applyBorder="1" applyAlignment="1">
      <alignment horizontal="center" vertical="center"/>
    </xf>
    <xf numFmtId="0" fontId="15" fillId="0" borderId="5" xfId="0" applyFont="1" applyBorder="1">
      <alignment vertical="center"/>
    </xf>
    <xf numFmtId="0" fontId="15" fillId="0" borderId="32" xfId="0" applyFont="1" applyBorder="1" applyAlignment="1">
      <alignment horizontal="center" vertical="center"/>
    </xf>
    <xf numFmtId="0" fontId="15" fillId="0" borderId="6" xfId="0" applyFont="1" applyBorder="1">
      <alignment vertical="center"/>
    </xf>
    <xf numFmtId="0" fontId="15" fillId="0" borderId="7" xfId="0" applyFont="1" applyBorder="1">
      <alignment vertical="center"/>
    </xf>
    <xf numFmtId="0" fontId="14" fillId="0" borderId="16" xfId="0" applyFont="1" applyBorder="1">
      <alignment vertical="center"/>
    </xf>
    <xf numFmtId="0" fontId="15" fillId="0" borderId="3" xfId="0" applyFont="1" applyBorder="1">
      <alignment vertical="center"/>
    </xf>
    <xf numFmtId="0" fontId="15" fillId="0" borderId="4" xfId="0" applyFont="1" applyBorder="1">
      <alignment vertical="center"/>
    </xf>
    <xf numFmtId="0" fontId="14" fillId="0" borderId="4" xfId="0" applyFont="1" applyBorder="1">
      <alignment vertical="center"/>
    </xf>
    <xf numFmtId="0" fontId="10" fillId="0" borderId="33" xfId="0" applyFont="1" applyBorder="1" applyAlignment="1">
      <alignment horizontal="center" vertical="center"/>
    </xf>
    <xf numFmtId="0" fontId="22" fillId="3" borderId="92" xfId="0" applyFont="1" applyFill="1" applyBorder="1" applyAlignment="1">
      <alignment horizontal="center" vertical="center"/>
    </xf>
    <xf numFmtId="0" fontId="23" fillId="0" borderId="91" xfId="0" applyFont="1" applyBorder="1" applyAlignment="1">
      <alignment horizontal="center" vertical="center"/>
    </xf>
    <xf numFmtId="0" fontId="24" fillId="5" borderId="77" xfId="0" applyFont="1" applyFill="1" applyBorder="1" applyAlignment="1" applyProtection="1">
      <alignment horizontal="center" vertical="center"/>
      <protection locked="0"/>
    </xf>
    <xf numFmtId="0" fontId="5" fillId="3" borderId="64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Continuous" vertical="center"/>
    </xf>
    <xf numFmtId="0" fontId="3" fillId="3" borderId="21" xfId="0" applyFont="1" applyFill="1" applyBorder="1" applyAlignment="1">
      <alignment horizontal="centerContinuous" vertical="center"/>
    </xf>
    <xf numFmtId="178" fontId="4" fillId="0" borderId="48" xfId="0" applyNumberFormat="1" applyFont="1" applyBorder="1">
      <alignment vertical="center"/>
    </xf>
    <xf numFmtId="0" fontId="3" fillId="3" borderId="22" xfId="0" applyFont="1" applyFill="1" applyBorder="1" applyAlignment="1">
      <alignment horizontal="centerContinuous" vertical="center"/>
    </xf>
    <xf numFmtId="0" fontId="3" fillId="3" borderId="23" xfId="0" applyFont="1" applyFill="1" applyBorder="1" applyAlignment="1">
      <alignment horizontal="centerContinuous" vertical="center"/>
    </xf>
    <xf numFmtId="178" fontId="4" fillId="0" borderId="49" xfId="0" applyNumberFormat="1" applyFont="1" applyBorder="1">
      <alignment vertical="center"/>
    </xf>
    <xf numFmtId="0" fontId="22" fillId="3" borderId="89" xfId="0" applyFont="1" applyFill="1" applyBorder="1" applyAlignment="1">
      <alignment horizontal="centerContinuous" vertical="center"/>
    </xf>
    <xf numFmtId="0" fontId="3" fillId="3" borderId="90" xfId="0" applyFont="1" applyFill="1" applyBorder="1" applyAlignment="1">
      <alignment horizontal="centerContinuous" vertical="center"/>
    </xf>
    <xf numFmtId="0" fontId="5" fillId="3" borderId="38" xfId="0" applyFont="1" applyFill="1" applyBorder="1">
      <alignment vertical="center"/>
    </xf>
    <xf numFmtId="178" fontId="4" fillId="0" borderId="68" xfId="0" applyNumberFormat="1" applyFont="1" applyBorder="1" applyAlignment="1">
      <alignment horizontal="right" vertical="center"/>
    </xf>
    <xf numFmtId="178" fontId="4" fillId="0" borderId="69" xfId="0" applyNumberFormat="1" applyFont="1" applyBorder="1">
      <alignment vertical="center"/>
    </xf>
    <xf numFmtId="0" fontId="6" fillId="2" borderId="47" xfId="0" applyFont="1" applyFill="1" applyBorder="1" applyAlignment="1">
      <alignment horizontal="center" vertical="center" wrapText="1"/>
    </xf>
    <xf numFmtId="0" fontId="6" fillId="2" borderId="43" xfId="0" applyFont="1" applyFill="1" applyBorder="1" applyAlignment="1">
      <alignment horizontal="center" vertical="center" wrapText="1"/>
    </xf>
    <xf numFmtId="0" fontId="6" fillId="2" borderId="42" xfId="0" applyFont="1" applyFill="1" applyBorder="1" applyAlignment="1">
      <alignment horizontal="center" vertical="center" wrapText="1"/>
    </xf>
    <xf numFmtId="0" fontId="11" fillId="0" borderId="35" xfId="0" applyFont="1" applyBorder="1">
      <alignment vertical="center"/>
    </xf>
    <xf numFmtId="0" fontId="11" fillId="0" borderId="18" xfId="0" applyFont="1" applyBorder="1">
      <alignment vertical="center"/>
    </xf>
    <xf numFmtId="0" fontId="11" fillId="0" borderId="13" xfId="0" applyFont="1" applyBorder="1">
      <alignment vertical="center"/>
    </xf>
    <xf numFmtId="0" fontId="10" fillId="0" borderId="9" xfId="0" applyFont="1" applyBorder="1">
      <alignment vertical="center"/>
    </xf>
    <xf numFmtId="176" fontId="10" fillId="0" borderId="44" xfId="0" applyNumberFormat="1" applyFont="1" applyBorder="1">
      <alignment vertical="center"/>
    </xf>
    <xf numFmtId="3" fontId="10" fillId="0" borderId="48" xfId="0" applyNumberFormat="1" applyFont="1" applyBorder="1" applyAlignment="1">
      <alignment horizontal="right" vertical="center"/>
    </xf>
    <xf numFmtId="0" fontId="11" fillId="0" borderId="36" xfId="0" applyFont="1" applyBorder="1">
      <alignment vertical="center"/>
    </xf>
    <xf numFmtId="0" fontId="11" fillId="0" borderId="19" xfId="0" applyFont="1" applyBorder="1">
      <alignment vertical="center"/>
    </xf>
    <xf numFmtId="0" fontId="11" fillId="0" borderId="14" xfId="0" applyFont="1" applyBorder="1">
      <alignment vertical="center"/>
    </xf>
    <xf numFmtId="0" fontId="10" fillId="0" borderId="2" xfId="0" applyFont="1" applyBorder="1">
      <alignment vertical="center"/>
    </xf>
    <xf numFmtId="176" fontId="10" fillId="0" borderId="45" xfId="0" applyNumberFormat="1" applyFont="1" applyBorder="1">
      <alignment vertical="center"/>
    </xf>
    <xf numFmtId="3" fontId="10" fillId="0" borderId="49" xfId="0" applyNumberFormat="1" applyFont="1" applyBorder="1" applyAlignment="1">
      <alignment horizontal="right" vertical="center"/>
    </xf>
    <xf numFmtId="0" fontId="11" fillId="0" borderId="37" xfId="0" applyFont="1" applyBorder="1">
      <alignment vertical="center"/>
    </xf>
    <xf numFmtId="0" fontId="11" fillId="0" borderId="16" xfId="0" applyFont="1" applyBorder="1">
      <alignment vertical="center"/>
    </xf>
    <xf numFmtId="177" fontId="10" fillId="0" borderId="66" xfId="0" applyNumberFormat="1" applyFont="1" applyBorder="1" applyAlignment="1">
      <alignment horizontal="right" vertical="center"/>
    </xf>
    <xf numFmtId="177" fontId="10" fillId="0" borderId="49" xfId="0" applyNumberFormat="1" applyFont="1" applyBorder="1" applyAlignment="1">
      <alignment horizontal="right" vertical="center"/>
    </xf>
    <xf numFmtId="0" fontId="11" fillId="0" borderId="38" xfId="0" applyFont="1" applyBorder="1">
      <alignment vertical="center"/>
    </xf>
    <xf numFmtId="0" fontId="11" fillId="0" borderId="14" xfId="0" applyFont="1" applyBorder="1" applyAlignment="1">
      <alignment horizontal="left" vertical="center"/>
    </xf>
    <xf numFmtId="0" fontId="11" fillId="0" borderId="39" xfId="0" applyFont="1" applyBorder="1">
      <alignment vertical="center"/>
    </xf>
    <xf numFmtId="0" fontId="11" fillId="0" borderId="52" xfId="0" applyFont="1" applyBorder="1">
      <alignment vertical="center"/>
    </xf>
    <xf numFmtId="0" fontId="11" fillId="0" borderId="72" xfId="0" applyFont="1" applyBorder="1">
      <alignment vertical="center"/>
    </xf>
    <xf numFmtId="0" fontId="12" fillId="0" borderId="16" xfId="0" applyFont="1" applyBorder="1">
      <alignment vertical="center"/>
    </xf>
    <xf numFmtId="3" fontId="10" fillId="0" borderId="71" xfId="0" applyNumberFormat="1" applyFont="1" applyBorder="1" applyAlignment="1">
      <alignment horizontal="right" vertical="center"/>
    </xf>
    <xf numFmtId="0" fontId="11" fillId="0" borderId="40" xfId="0" applyFont="1" applyBorder="1">
      <alignment vertical="center"/>
    </xf>
    <xf numFmtId="0" fontId="11" fillId="0" borderId="17" xfId="0" applyFont="1" applyBorder="1">
      <alignment vertical="center"/>
    </xf>
    <xf numFmtId="0" fontId="11" fillId="0" borderId="15" xfId="0" applyFont="1" applyBorder="1">
      <alignment vertical="center"/>
    </xf>
    <xf numFmtId="0" fontId="12" fillId="0" borderId="4" xfId="0" applyFont="1" applyBorder="1">
      <alignment vertical="center"/>
    </xf>
    <xf numFmtId="176" fontId="10" fillId="0" borderId="46" xfId="0" applyNumberFormat="1" applyFont="1" applyBorder="1">
      <alignment vertical="center"/>
    </xf>
    <xf numFmtId="3" fontId="10" fillId="0" borderId="50" xfId="0" applyNumberFormat="1" applyFont="1" applyBorder="1" applyAlignment="1">
      <alignment horizontal="right" vertical="center"/>
    </xf>
    <xf numFmtId="178" fontId="4" fillId="0" borderId="62" xfId="0" applyNumberFormat="1" applyFont="1" applyBorder="1" applyAlignment="1">
      <alignment horizontal="right" vertical="center"/>
    </xf>
    <xf numFmtId="176" fontId="10" fillId="0" borderId="45" xfId="0" applyNumberFormat="1" applyFont="1" applyBorder="1" applyAlignment="1">
      <alignment horizontal="center" vertical="center"/>
    </xf>
    <xf numFmtId="178" fontId="4" fillId="0" borderId="97" xfId="0" applyNumberFormat="1" applyFont="1" applyBorder="1">
      <alignment vertical="center"/>
    </xf>
    <xf numFmtId="177" fontId="10" fillId="0" borderId="48" xfId="0" applyNumberFormat="1" applyFont="1" applyBorder="1">
      <alignment vertical="center"/>
    </xf>
    <xf numFmtId="177" fontId="10" fillId="0" borderId="49" xfId="0" applyNumberFormat="1" applyFont="1" applyBorder="1">
      <alignment vertical="center"/>
    </xf>
    <xf numFmtId="177" fontId="10" fillId="0" borderId="50" xfId="0" applyNumberFormat="1" applyFont="1" applyBorder="1">
      <alignment vertical="center"/>
    </xf>
    <xf numFmtId="179" fontId="26" fillId="0" borderId="0" xfId="1" applyNumberFormat="1" applyFont="1">
      <alignment vertical="center"/>
    </xf>
    <xf numFmtId="178" fontId="4" fillId="0" borderId="82" xfId="0" applyNumberFormat="1" applyFont="1" applyBorder="1" applyAlignment="1">
      <alignment horizontal="right" vertical="center"/>
    </xf>
    <xf numFmtId="178" fontId="4" fillId="0" borderId="83" xfId="0" applyNumberFormat="1" applyFont="1" applyBorder="1" applyAlignment="1">
      <alignment horizontal="right" vertical="center"/>
    </xf>
    <xf numFmtId="0" fontId="3" fillId="3" borderId="78" xfId="0" applyFont="1" applyFill="1" applyBorder="1" applyAlignment="1">
      <alignment horizontal="center" vertical="center"/>
    </xf>
    <xf numFmtId="0" fontId="3" fillId="3" borderId="76" xfId="0" applyFont="1" applyFill="1" applyBorder="1" applyAlignment="1">
      <alignment horizontal="center" vertical="center"/>
    </xf>
    <xf numFmtId="0" fontId="9" fillId="0" borderId="75" xfId="0" applyFont="1" applyBorder="1" applyAlignment="1">
      <alignment horizontal="left" vertical="center"/>
    </xf>
    <xf numFmtId="0" fontId="9" fillId="0" borderId="76" xfId="0" applyFont="1" applyBorder="1" applyAlignment="1">
      <alignment horizontal="left" vertical="center"/>
    </xf>
    <xf numFmtId="0" fontId="9" fillId="0" borderId="77" xfId="0" applyFont="1" applyBorder="1" applyAlignment="1">
      <alignment horizontal="left" vertical="center"/>
    </xf>
    <xf numFmtId="0" fontId="5" fillId="3" borderId="79" xfId="0" applyFont="1" applyFill="1" applyBorder="1" applyAlignment="1">
      <alignment horizontal="center" vertical="center" wrapText="1"/>
    </xf>
    <xf numFmtId="0" fontId="5" fillId="3" borderId="80" xfId="0" applyFont="1" applyFill="1" applyBorder="1" applyAlignment="1">
      <alignment horizontal="center" vertical="center" wrapText="1"/>
    </xf>
    <xf numFmtId="178" fontId="4" fillId="0" borderId="81" xfId="0" applyNumberFormat="1" applyFont="1" applyBorder="1" applyAlignment="1">
      <alignment horizontal="right" vertical="center"/>
    </xf>
    <xf numFmtId="178" fontId="4" fillId="0" borderId="74" xfId="0" applyNumberFormat="1" applyFont="1" applyBorder="1" applyAlignment="1">
      <alignment horizontal="right" vertical="center"/>
    </xf>
    <xf numFmtId="0" fontId="14" fillId="0" borderId="29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/>
    </xf>
    <xf numFmtId="178" fontId="4" fillId="0" borderId="84" xfId="0" applyNumberFormat="1" applyFont="1" applyBorder="1" applyAlignment="1">
      <alignment horizontal="right" vertical="center"/>
    </xf>
    <xf numFmtId="178" fontId="4" fillId="0" borderId="85" xfId="0" applyNumberFormat="1" applyFont="1" applyBorder="1" applyAlignment="1">
      <alignment horizontal="right" vertical="center"/>
    </xf>
    <xf numFmtId="178" fontId="4" fillId="0" borderId="95" xfId="0" applyNumberFormat="1" applyFont="1" applyBorder="1" applyAlignment="1">
      <alignment horizontal="right" vertical="center"/>
    </xf>
    <xf numFmtId="178" fontId="4" fillId="0" borderId="96" xfId="0" applyNumberFormat="1" applyFont="1" applyBorder="1" applyAlignment="1">
      <alignment horizontal="right" vertical="center"/>
    </xf>
    <xf numFmtId="0" fontId="19" fillId="0" borderId="29" xfId="0" applyFont="1" applyBorder="1" applyAlignment="1">
      <alignment horizontal="left" vertical="center"/>
    </xf>
    <xf numFmtId="0" fontId="19" fillId="0" borderId="14" xfId="0" applyFont="1" applyBorder="1" applyAlignment="1">
      <alignment horizontal="left" vertical="center"/>
    </xf>
    <xf numFmtId="0" fontId="5" fillId="2" borderId="93" xfId="0" applyFont="1" applyFill="1" applyBorder="1" applyAlignment="1">
      <alignment horizontal="center" vertical="center"/>
    </xf>
    <xf numFmtId="0" fontId="5" fillId="2" borderId="94" xfId="0" applyFont="1" applyFill="1" applyBorder="1" applyAlignment="1">
      <alignment horizontal="center" vertical="center"/>
    </xf>
    <xf numFmtId="0" fontId="13" fillId="4" borderId="29" xfId="0" applyFont="1" applyFill="1" applyBorder="1" applyAlignment="1" applyProtection="1">
      <alignment horizontal="left" vertical="center"/>
      <protection locked="0"/>
    </xf>
    <xf numFmtId="0" fontId="13" fillId="4" borderId="14" xfId="0" applyFont="1" applyFill="1" applyBorder="1" applyAlignment="1" applyProtection="1">
      <alignment horizontal="left" vertical="center"/>
      <protection locked="0"/>
    </xf>
    <xf numFmtId="0" fontId="13" fillId="4" borderId="30" xfId="0" applyFont="1" applyFill="1" applyBorder="1" applyAlignment="1" applyProtection="1">
      <alignment horizontal="left" vertical="center"/>
      <protection locked="0"/>
    </xf>
    <xf numFmtId="0" fontId="13" fillId="4" borderId="15" xfId="0" applyFont="1" applyFill="1" applyBorder="1" applyAlignment="1" applyProtection="1">
      <alignment horizontal="left" vertical="center"/>
      <protection locked="0"/>
    </xf>
    <xf numFmtId="0" fontId="14" fillId="0" borderId="29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3" fillId="4" borderId="28" xfId="0" applyFont="1" applyFill="1" applyBorder="1" applyAlignment="1" applyProtection="1">
      <alignment horizontal="left" vertical="center"/>
      <protection locked="0"/>
    </xf>
    <xf numFmtId="0" fontId="13" fillId="4" borderId="13" xfId="0" applyFont="1" applyFill="1" applyBorder="1" applyAlignment="1" applyProtection="1">
      <alignment horizontal="left" vertical="center"/>
      <protection locked="0"/>
    </xf>
    <xf numFmtId="0" fontId="11" fillId="0" borderId="29" xfId="0" applyFont="1" applyBorder="1" applyAlignment="1">
      <alignment horizontal="left" vertical="center"/>
    </xf>
    <xf numFmtId="0" fontId="11" fillId="0" borderId="14" xfId="0" applyFont="1" applyBorder="1" applyAlignment="1">
      <alignment horizontal="left" vertical="center"/>
    </xf>
    <xf numFmtId="0" fontId="0" fillId="4" borderId="56" xfId="0" applyFill="1" applyBorder="1" applyProtection="1">
      <alignment vertical="center"/>
      <protection locked="0"/>
    </xf>
    <xf numFmtId="0" fontId="0" fillId="4" borderId="57" xfId="0" applyFill="1" applyBorder="1" applyProtection="1">
      <alignment vertical="center"/>
      <protection locked="0"/>
    </xf>
    <xf numFmtId="0" fontId="0" fillId="4" borderId="58" xfId="0" applyFill="1" applyBorder="1" applyProtection="1">
      <alignment vertical="center"/>
      <protection locked="0"/>
    </xf>
    <xf numFmtId="0" fontId="0" fillId="4" borderId="59" xfId="0" applyFill="1" applyBorder="1" applyProtection="1">
      <alignment vertical="center"/>
      <protection locked="0"/>
    </xf>
    <xf numFmtId="0" fontId="0" fillId="4" borderId="60" xfId="0" applyFill="1" applyBorder="1" applyProtection="1">
      <alignment vertical="center"/>
      <protection locked="0"/>
    </xf>
    <xf numFmtId="0" fontId="0" fillId="4" borderId="61" xfId="0" applyFill="1" applyBorder="1" applyProtection="1">
      <alignment vertical="center"/>
      <protection locked="0"/>
    </xf>
    <xf numFmtId="0" fontId="0" fillId="4" borderId="62" xfId="0" applyFill="1" applyBorder="1" applyProtection="1">
      <alignment vertical="center"/>
      <protection locked="0"/>
    </xf>
    <xf numFmtId="0" fontId="0" fillId="4" borderId="54" xfId="0" applyFill="1" applyBorder="1" applyProtection="1">
      <alignment vertical="center"/>
      <protection locked="0"/>
    </xf>
    <xf numFmtId="0" fontId="0" fillId="4" borderId="63" xfId="0" applyFill="1" applyBorder="1" applyProtection="1">
      <alignment vertical="center"/>
      <protection locked="0"/>
    </xf>
    <xf numFmtId="0" fontId="3" fillId="3" borderId="86" xfId="0" applyFont="1" applyFill="1" applyBorder="1" applyAlignment="1">
      <alignment horizontal="center" vertical="center"/>
    </xf>
    <xf numFmtId="0" fontId="3" fillId="3" borderId="87" xfId="0" applyFont="1" applyFill="1" applyBorder="1" applyAlignment="1">
      <alignment horizontal="center" vertical="center"/>
    </xf>
    <xf numFmtId="0" fontId="0" fillId="0" borderId="56" xfId="0" applyBorder="1">
      <alignment vertical="center"/>
    </xf>
    <xf numFmtId="0" fontId="0" fillId="0" borderId="57" xfId="0" applyBorder="1">
      <alignment vertical="center"/>
    </xf>
    <xf numFmtId="0" fontId="0" fillId="0" borderId="58" xfId="0" applyBorder="1">
      <alignment vertical="center"/>
    </xf>
    <xf numFmtId="0" fontId="0" fillId="0" borderId="0" xfId="0" applyProtection="1">
      <alignment vertical="center"/>
    </xf>
    <xf numFmtId="0" fontId="0" fillId="0" borderId="0" xfId="0" applyAlignment="1" applyProtection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CCCC"/>
  </sheetPr>
  <dimension ref="B1:I51"/>
  <sheetViews>
    <sheetView showGridLines="0" tabSelected="1" view="pageBreakPreview" zoomScaleNormal="100" zoomScaleSheetLayoutView="100" workbookViewId="0">
      <selection activeCell="D4" sqref="D4:H4"/>
    </sheetView>
  </sheetViews>
  <sheetFormatPr defaultRowHeight="13.5" x14ac:dyDescent="0.15"/>
  <cols>
    <col min="1" max="1" width="1.875" customWidth="1"/>
    <col min="2" max="2" width="2.625" customWidth="1"/>
    <col min="3" max="3" width="22.625" customWidth="1"/>
    <col min="4" max="4" width="12.625" customWidth="1"/>
    <col min="5" max="5" width="13.125" customWidth="1"/>
    <col min="6" max="6" width="10.625" customWidth="1"/>
    <col min="7" max="8" width="13.625" customWidth="1"/>
    <col min="9" max="9" width="9" style="136"/>
  </cols>
  <sheetData>
    <row r="1" spans="2:9" ht="14.25" thickBot="1" x14ac:dyDescent="0.2"/>
    <row r="2" spans="2:9" ht="18.75" customHeight="1" thickBot="1" x14ac:dyDescent="0.2">
      <c r="B2" s="3" t="s">
        <v>45</v>
      </c>
      <c r="C2" s="4"/>
      <c r="D2" s="4"/>
      <c r="E2" s="4"/>
      <c r="F2" s="4"/>
      <c r="G2" s="4"/>
      <c r="H2" s="5"/>
    </row>
    <row r="3" spans="2:9" ht="3.75" customHeight="1" thickBot="1" x14ac:dyDescent="0.2"/>
    <row r="4" spans="2:9" ht="19.5" customHeight="1" thickBot="1" x14ac:dyDescent="0.2">
      <c r="B4" s="139" t="s">
        <v>29</v>
      </c>
      <c r="C4" s="140"/>
      <c r="D4" s="141" t="str">
        <f>'2-1_排出量'!D4&amp;""</f>
        <v/>
      </c>
      <c r="E4" s="142"/>
      <c r="F4" s="142"/>
      <c r="G4" s="142"/>
      <c r="H4" s="143"/>
    </row>
    <row r="5" spans="2:9" ht="4.5" customHeight="1" thickBot="1" x14ac:dyDescent="0.2"/>
    <row r="6" spans="2:9" ht="27" customHeight="1" x14ac:dyDescent="0.15">
      <c r="B6" s="11" t="s">
        <v>41</v>
      </c>
      <c r="C6" s="12"/>
      <c r="D6" s="21" t="s">
        <v>35</v>
      </c>
      <c r="E6" s="144" t="s">
        <v>43</v>
      </c>
      <c r="F6" s="145"/>
      <c r="H6" s="83" t="s">
        <v>169</v>
      </c>
    </row>
    <row r="7" spans="2:9" ht="15.95" customHeight="1" thickBot="1" x14ac:dyDescent="0.2">
      <c r="B7" s="15" t="s">
        <v>2</v>
      </c>
      <c r="C7" s="16"/>
      <c r="D7" s="22">
        <f>F17</f>
        <v>0</v>
      </c>
      <c r="E7" s="146">
        <f>H17</f>
        <v>0</v>
      </c>
      <c r="F7" s="147"/>
      <c r="H7" s="84" t="str">
        <f>IF('2-1_排出量'!D7="","",'2-1_排出量'!D7)</f>
        <v/>
      </c>
      <c r="I7" s="136">
        <f>I17</f>
        <v>0</v>
      </c>
    </row>
    <row r="8" spans="2:9" ht="15.95" customHeight="1" x14ac:dyDescent="0.15">
      <c r="B8" s="13" t="s">
        <v>131</v>
      </c>
      <c r="C8" s="14"/>
      <c r="D8" s="23">
        <f>F18</f>
        <v>0</v>
      </c>
      <c r="E8" s="137">
        <f>H18</f>
        <v>0</v>
      </c>
      <c r="F8" s="138"/>
      <c r="I8" s="136">
        <f>I18</f>
        <v>0</v>
      </c>
    </row>
    <row r="9" spans="2:9" ht="15.95" customHeight="1" x14ac:dyDescent="0.15">
      <c r="B9" s="13" t="s">
        <v>4</v>
      </c>
      <c r="C9" s="14"/>
      <c r="D9" s="23">
        <f>F19</f>
        <v>0</v>
      </c>
      <c r="E9" s="137">
        <f>H19</f>
        <v>0</v>
      </c>
      <c r="F9" s="138"/>
      <c r="I9" s="136">
        <f>I19</f>
        <v>0</v>
      </c>
    </row>
    <row r="10" spans="2:9" ht="15.95" customHeight="1" x14ac:dyDescent="0.15">
      <c r="B10" s="13" t="s">
        <v>132</v>
      </c>
      <c r="C10" s="14"/>
      <c r="D10" s="23">
        <f>F20</f>
        <v>0</v>
      </c>
      <c r="E10" s="137">
        <f>H20</f>
        <v>0</v>
      </c>
      <c r="F10" s="138"/>
      <c r="I10" s="136">
        <f>I20</f>
        <v>0</v>
      </c>
    </row>
    <row r="11" spans="2:9" ht="15.95" customHeight="1" x14ac:dyDescent="0.15">
      <c r="B11" s="13" t="s">
        <v>133</v>
      </c>
      <c r="C11" s="14"/>
      <c r="D11" s="23">
        <f>F40</f>
        <v>0</v>
      </c>
      <c r="E11" s="137">
        <f>H40</f>
        <v>0</v>
      </c>
      <c r="F11" s="138"/>
      <c r="I11" s="136">
        <f>I40</f>
        <v>0</v>
      </c>
    </row>
    <row r="12" spans="2:9" ht="15.95" customHeight="1" x14ac:dyDescent="0.15">
      <c r="B12" s="17" t="s">
        <v>143</v>
      </c>
      <c r="C12" s="18"/>
      <c r="D12" s="24">
        <f>F50</f>
        <v>0</v>
      </c>
      <c r="E12" s="137">
        <f>H50</f>
        <v>0</v>
      </c>
      <c r="F12" s="138"/>
      <c r="I12" s="136">
        <f>I50</f>
        <v>0</v>
      </c>
    </row>
    <row r="13" spans="2:9" ht="15.95" customHeight="1" thickBot="1" x14ac:dyDescent="0.2">
      <c r="B13" s="17" t="s">
        <v>110</v>
      </c>
      <c r="C13" s="18"/>
      <c r="D13" s="24">
        <f>F51</f>
        <v>0</v>
      </c>
      <c r="E13" s="150">
        <f>H51</f>
        <v>0</v>
      </c>
      <c r="F13" s="151"/>
      <c r="I13" s="136">
        <f>I51</f>
        <v>0</v>
      </c>
    </row>
    <row r="14" spans="2:9" ht="15.95" customHeight="1" thickBot="1" x14ac:dyDescent="0.2">
      <c r="B14" s="19" t="s">
        <v>44</v>
      </c>
      <c r="C14" s="20"/>
      <c r="D14" s="130">
        <f>SUM(D7:D13)</f>
        <v>0</v>
      </c>
      <c r="E14" s="152">
        <f>ROUNDDOWN(SUM(I7:I13),0)</f>
        <v>0</v>
      </c>
      <c r="F14" s="153"/>
    </row>
    <row r="15" spans="2:9" ht="6" customHeight="1" thickBot="1" x14ac:dyDescent="0.2"/>
    <row r="16" spans="2:9" ht="39.950000000000003" customHeight="1" x14ac:dyDescent="0.15">
      <c r="B16" s="7" t="s">
        <v>1</v>
      </c>
      <c r="C16" s="2"/>
      <c r="D16" s="6"/>
      <c r="E16" s="10"/>
      <c r="F16" s="40" t="s">
        <v>35</v>
      </c>
      <c r="G16" s="41" t="s">
        <v>39</v>
      </c>
      <c r="H16" s="42" t="s">
        <v>40</v>
      </c>
    </row>
    <row r="17" spans="2:9" ht="15.95" customHeight="1" x14ac:dyDescent="0.15">
      <c r="B17" s="43" t="s">
        <v>2</v>
      </c>
      <c r="C17" s="44"/>
      <c r="D17" s="45"/>
      <c r="E17" s="46" t="s">
        <v>157</v>
      </c>
      <c r="F17" s="47">
        <f>SUM('2-1_排出量:2-20_排出量'!H15)</f>
        <v>0</v>
      </c>
      <c r="G17" s="31">
        <f>'1_地球温暖化係数'!E5</f>
        <v>1</v>
      </c>
      <c r="H17" s="133">
        <f>IF(F17="","",ROUNDDOWN(F17*G17,0))</f>
        <v>0</v>
      </c>
      <c r="I17" s="136">
        <f>F17*G17</f>
        <v>0</v>
      </c>
    </row>
    <row r="18" spans="2:9" ht="15.95" customHeight="1" x14ac:dyDescent="0.15">
      <c r="B18" s="48" t="s">
        <v>131</v>
      </c>
      <c r="C18" s="49"/>
      <c r="D18" s="50"/>
      <c r="E18" s="51" t="s">
        <v>158</v>
      </c>
      <c r="F18" s="52">
        <f>SUM('2-1_排出量:2-20_排出量'!H16)</f>
        <v>0</v>
      </c>
      <c r="G18" s="29">
        <f>'1_地球温暖化係数'!E6</f>
        <v>28</v>
      </c>
      <c r="H18" s="134">
        <f t="shared" ref="H18:H19" si="0">IF(F18="","",ROUNDDOWN(F18*G18,0))</f>
        <v>0</v>
      </c>
      <c r="I18" s="136">
        <f t="shared" ref="I18:I51" si="1">F18*G18</f>
        <v>0</v>
      </c>
    </row>
    <row r="19" spans="2:9" ht="15.95" customHeight="1" x14ac:dyDescent="0.15">
      <c r="B19" s="48" t="s">
        <v>4</v>
      </c>
      <c r="C19" s="49"/>
      <c r="D19" s="50"/>
      <c r="E19" s="51" t="s">
        <v>159</v>
      </c>
      <c r="F19" s="52">
        <f>SUM('2-1_排出量:2-20_排出量'!H17)</f>
        <v>0</v>
      </c>
      <c r="G19" s="29">
        <f>'1_地球温暖化係数'!E7</f>
        <v>265</v>
      </c>
      <c r="H19" s="134">
        <f t="shared" si="0"/>
        <v>0</v>
      </c>
      <c r="I19" s="136">
        <f t="shared" si="1"/>
        <v>0</v>
      </c>
    </row>
    <row r="20" spans="2:9" ht="15.95" customHeight="1" x14ac:dyDescent="0.15">
      <c r="B20" s="53" t="s">
        <v>38</v>
      </c>
      <c r="C20" s="50"/>
      <c r="D20" s="54"/>
      <c r="E20" s="51" t="s">
        <v>17</v>
      </c>
      <c r="F20" s="52">
        <f>SUM('2-1_排出量:2-20_排出量'!H18)</f>
        <v>0</v>
      </c>
      <c r="G20" s="33" t="str">
        <f>'1_地球温暖化係数'!E8</f>
        <v>－</v>
      </c>
      <c r="H20" s="134">
        <f>ROUNDDOWN(SUM(I21:I39),0)</f>
        <v>0</v>
      </c>
      <c r="I20" s="136">
        <f>SUM(I21:I39)</f>
        <v>0</v>
      </c>
    </row>
    <row r="21" spans="2:9" ht="15.95" customHeight="1" x14ac:dyDescent="0.15">
      <c r="B21" s="55"/>
      <c r="C21" s="148" t="s">
        <v>134</v>
      </c>
      <c r="D21" s="149"/>
      <c r="E21" s="51" t="s">
        <v>18</v>
      </c>
      <c r="F21" s="52">
        <f>SUM('2-1_排出量:2-20_排出量'!H19)</f>
        <v>0</v>
      </c>
      <c r="G21" s="29">
        <f>'1_地球温暖化係数'!E9</f>
        <v>12400</v>
      </c>
      <c r="H21" s="134">
        <f>IF(F21="","",ROUNDDOWN(F21*G21,0))</f>
        <v>0</v>
      </c>
      <c r="I21" s="136">
        <f>F21*G21</f>
        <v>0</v>
      </c>
    </row>
    <row r="22" spans="2:9" ht="15.95" customHeight="1" x14ac:dyDescent="0.15">
      <c r="B22" s="55"/>
      <c r="C22" s="148" t="s">
        <v>135</v>
      </c>
      <c r="D22" s="149"/>
      <c r="E22" s="51" t="s">
        <v>19</v>
      </c>
      <c r="F22" s="52">
        <f>SUM('2-1_排出量:2-20_排出量'!H20)</f>
        <v>0</v>
      </c>
      <c r="G22" s="29">
        <f>'1_地球温暖化係数'!E10</f>
        <v>677</v>
      </c>
      <c r="H22" s="134">
        <f t="shared" ref="H22:H39" si="2">IF(F22="","",ROUNDDOWN(F22*G22,0))</f>
        <v>0</v>
      </c>
      <c r="I22" s="136">
        <f t="shared" si="1"/>
        <v>0</v>
      </c>
    </row>
    <row r="23" spans="2:9" ht="15.95" customHeight="1" x14ac:dyDescent="0.15">
      <c r="B23" s="55"/>
      <c r="C23" s="148" t="s">
        <v>136</v>
      </c>
      <c r="D23" s="149"/>
      <c r="E23" s="51" t="s">
        <v>20</v>
      </c>
      <c r="F23" s="52">
        <f>SUM('2-1_排出量:2-20_排出量'!H21)</f>
        <v>0</v>
      </c>
      <c r="G23" s="29">
        <f>'1_地球温暖化係数'!E11</f>
        <v>116</v>
      </c>
      <c r="H23" s="134">
        <f t="shared" si="2"/>
        <v>0</v>
      </c>
      <c r="I23" s="136">
        <f t="shared" si="1"/>
        <v>0</v>
      </c>
    </row>
    <row r="24" spans="2:9" ht="15.95" customHeight="1" x14ac:dyDescent="0.15">
      <c r="B24" s="55"/>
      <c r="C24" s="148" t="s">
        <v>147</v>
      </c>
      <c r="D24" s="149"/>
      <c r="E24" s="51" t="s">
        <v>48</v>
      </c>
      <c r="F24" s="52">
        <f>SUM('2-1_排出量:2-20_排出量'!H22)</f>
        <v>0</v>
      </c>
      <c r="G24" s="29">
        <f>'1_地球温暖化係数'!E12</f>
        <v>3170</v>
      </c>
      <c r="H24" s="134">
        <f t="shared" si="2"/>
        <v>0</v>
      </c>
      <c r="I24" s="136">
        <f t="shared" si="1"/>
        <v>0</v>
      </c>
    </row>
    <row r="25" spans="2:9" ht="15.95" customHeight="1" x14ac:dyDescent="0.15">
      <c r="B25" s="55"/>
      <c r="C25" s="148" t="s">
        <v>148</v>
      </c>
      <c r="D25" s="149"/>
      <c r="E25" s="51" t="s">
        <v>49</v>
      </c>
      <c r="F25" s="52">
        <f>SUM('2-1_排出量:2-20_排出量'!H23)</f>
        <v>0</v>
      </c>
      <c r="G25" s="29">
        <f>'1_地球温暖化係数'!E13</f>
        <v>1120</v>
      </c>
      <c r="H25" s="134">
        <f t="shared" si="2"/>
        <v>0</v>
      </c>
      <c r="I25" s="136">
        <f t="shared" si="1"/>
        <v>0</v>
      </c>
    </row>
    <row r="26" spans="2:9" ht="15.95" customHeight="1" x14ac:dyDescent="0.15">
      <c r="B26" s="55"/>
      <c r="C26" s="148" t="s">
        <v>149</v>
      </c>
      <c r="D26" s="149"/>
      <c r="E26" s="51" t="s">
        <v>50</v>
      </c>
      <c r="F26" s="52">
        <f>SUM('2-1_排出量:2-20_排出量'!H24)</f>
        <v>0</v>
      </c>
      <c r="G26" s="29">
        <f>'1_地球温暖化係数'!E14</f>
        <v>1300</v>
      </c>
      <c r="H26" s="134">
        <f t="shared" si="2"/>
        <v>0</v>
      </c>
      <c r="I26" s="136">
        <f t="shared" si="1"/>
        <v>0</v>
      </c>
    </row>
    <row r="27" spans="2:9" ht="15.95" customHeight="1" x14ac:dyDescent="0.15">
      <c r="B27" s="55"/>
      <c r="C27" s="148" t="s">
        <v>150</v>
      </c>
      <c r="D27" s="149"/>
      <c r="E27" s="51" t="s">
        <v>51</v>
      </c>
      <c r="F27" s="52">
        <f>SUM('2-1_排出量:2-20_排出量'!H25)</f>
        <v>0</v>
      </c>
      <c r="G27" s="29">
        <f>'1_地球温暖化係数'!E15</f>
        <v>328</v>
      </c>
      <c r="H27" s="134">
        <f t="shared" si="2"/>
        <v>0</v>
      </c>
      <c r="I27" s="136">
        <f t="shared" si="1"/>
        <v>0</v>
      </c>
    </row>
    <row r="28" spans="2:9" ht="15.95" customHeight="1" x14ac:dyDescent="0.15">
      <c r="B28" s="55"/>
      <c r="C28" s="148" t="s">
        <v>151</v>
      </c>
      <c r="D28" s="149"/>
      <c r="E28" s="51" t="s">
        <v>52</v>
      </c>
      <c r="F28" s="52">
        <f>SUM('2-1_排出量:2-20_排出量'!H26)</f>
        <v>0</v>
      </c>
      <c r="G28" s="29">
        <f>'1_地球温暖化係数'!E16</f>
        <v>4800</v>
      </c>
      <c r="H28" s="134">
        <f t="shared" si="2"/>
        <v>0</v>
      </c>
      <c r="I28" s="136">
        <f t="shared" si="1"/>
        <v>0</v>
      </c>
    </row>
    <row r="29" spans="2:9" ht="15.95" customHeight="1" x14ac:dyDescent="0.15">
      <c r="B29" s="55"/>
      <c r="C29" s="148" t="s">
        <v>73</v>
      </c>
      <c r="D29" s="149"/>
      <c r="E29" s="51" t="s">
        <v>74</v>
      </c>
      <c r="F29" s="52">
        <f>SUM('2-1_排出量:2-20_排出量'!H27)</f>
        <v>0</v>
      </c>
      <c r="G29" s="29">
        <f>'1_地球温暖化係数'!E17</f>
        <v>16</v>
      </c>
      <c r="H29" s="134">
        <f t="shared" si="2"/>
        <v>0</v>
      </c>
      <c r="I29" s="136">
        <f t="shared" si="1"/>
        <v>0</v>
      </c>
    </row>
    <row r="30" spans="2:9" ht="15.95" customHeight="1" x14ac:dyDescent="0.15">
      <c r="B30" s="55"/>
      <c r="C30" s="148" t="s">
        <v>152</v>
      </c>
      <c r="D30" s="149"/>
      <c r="E30" s="51" t="s">
        <v>53</v>
      </c>
      <c r="F30" s="52">
        <f>SUM('2-1_排出量:2-20_排出量'!H28)</f>
        <v>0</v>
      </c>
      <c r="G30" s="29">
        <f>'1_地球温暖化係数'!E18</f>
        <v>138</v>
      </c>
      <c r="H30" s="134">
        <f t="shared" si="2"/>
        <v>0</v>
      </c>
      <c r="I30" s="136">
        <f t="shared" si="1"/>
        <v>0</v>
      </c>
    </row>
    <row r="31" spans="2:9" ht="15.95" customHeight="1" x14ac:dyDescent="0.15">
      <c r="B31" s="55"/>
      <c r="C31" s="148" t="s">
        <v>76</v>
      </c>
      <c r="D31" s="149"/>
      <c r="E31" s="51" t="s">
        <v>77</v>
      </c>
      <c r="F31" s="52">
        <f>SUM('2-1_排出量:2-20_排出量'!H29)</f>
        <v>0</v>
      </c>
      <c r="G31" s="29">
        <f>'1_地球温暖化係数'!E19</f>
        <v>4</v>
      </c>
      <c r="H31" s="134">
        <f t="shared" si="2"/>
        <v>0</v>
      </c>
      <c r="I31" s="136">
        <f t="shared" si="1"/>
        <v>0</v>
      </c>
    </row>
    <row r="32" spans="2:9" ht="15.95" customHeight="1" x14ac:dyDescent="0.15">
      <c r="B32" s="55"/>
      <c r="C32" s="148" t="s">
        <v>153</v>
      </c>
      <c r="D32" s="149"/>
      <c r="E32" s="51" t="s">
        <v>54</v>
      </c>
      <c r="F32" s="52">
        <f>SUM('2-1_排出量:2-20_排出量'!H30)</f>
        <v>0</v>
      </c>
      <c r="G32" s="29">
        <f>'1_地球温暖化係数'!E20</f>
        <v>3350</v>
      </c>
      <c r="H32" s="134">
        <f t="shared" si="2"/>
        <v>0</v>
      </c>
      <c r="I32" s="136">
        <f t="shared" si="1"/>
        <v>0</v>
      </c>
    </row>
    <row r="33" spans="2:9" ht="15.95" customHeight="1" x14ac:dyDescent="0.15">
      <c r="B33" s="55"/>
      <c r="C33" s="148" t="s">
        <v>154</v>
      </c>
      <c r="D33" s="149"/>
      <c r="E33" s="51" t="s">
        <v>55</v>
      </c>
      <c r="F33" s="52">
        <f>SUM('2-1_排出量:2-20_排出量'!H31)</f>
        <v>0</v>
      </c>
      <c r="G33" s="29">
        <f>'1_地球温暖化係数'!E21</f>
        <v>8060</v>
      </c>
      <c r="H33" s="134">
        <f t="shared" si="2"/>
        <v>0</v>
      </c>
      <c r="I33" s="136">
        <f t="shared" si="1"/>
        <v>0</v>
      </c>
    </row>
    <row r="34" spans="2:9" ht="15.95" customHeight="1" x14ac:dyDescent="0.15">
      <c r="B34" s="55"/>
      <c r="C34" s="148" t="s">
        <v>80</v>
      </c>
      <c r="D34" s="149"/>
      <c r="E34" s="51" t="s">
        <v>81</v>
      </c>
      <c r="F34" s="52">
        <f>SUM('2-1_排出量:2-20_排出量'!H32)</f>
        <v>0</v>
      </c>
      <c r="G34" s="29">
        <f>'1_地球温暖化係数'!E22</f>
        <v>1330</v>
      </c>
      <c r="H34" s="134">
        <f t="shared" si="2"/>
        <v>0</v>
      </c>
      <c r="I34" s="136">
        <f t="shared" si="1"/>
        <v>0</v>
      </c>
    </row>
    <row r="35" spans="2:9" ht="15.95" customHeight="1" x14ac:dyDescent="0.15">
      <c r="B35" s="55"/>
      <c r="C35" s="148" t="s">
        <v>82</v>
      </c>
      <c r="D35" s="149"/>
      <c r="E35" s="51" t="s">
        <v>83</v>
      </c>
      <c r="F35" s="52">
        <f>SUM('2-1_排出量:2-20_排出量'!H33)</f>
        <v>0</v>
      </c>
      <c r="G35" s="29">
        <f>'1_地球温暖化係数'!E23</f>
        <v>1210</v>
      </c>
      <c r="H35" s="134">
        <f t="shared" si="2"/>
        <v>0</v>
      </c>
      <c r="I35" s="136">
        <f t="shared" si="1"/>
        <v>0</v>
      </c>
    </row>
    <row r="36" spans="2:9" ht="15.95" customHeight="1" x14ac:dyDescent="0.15">
      <c r="B36" s="55"/>
      <c r="C36" s="148" t="s">
        <v>155</v>
      </c>
      <c r="D36" s="149"/>
      <c r="E36" s="51" t="s">
        <v>56</v>
      </c>
      <c r="F36" s="52">
        <f>SUM('2-1_排出量:2-20_排出量'!H34)</f>
        <v>0</v>
      </c>
      <c r="G36" s="29">
        <f>'1_地球温暖化係数'!E24</f>
        <v>716</v>
      </c>
      <c r="H36" s="134">
        <f t="shared" si="2"/>
        <v>0</v>
      </c>
      <c r="I36" s="136">
        <f t="shared" si="1"/>
        <v>0</v>
      </c>
    </row>
    <row r="37" spans="2:9" ht="15.95" customHeight="1" x14ac:dyDescent="0.15">
      <c r="B37" s="55"/>
      <c r="C37" s="148" t="s">
        <v>85</v>
      </c>
      <c r="D37" s="149"/>
      <c r="E37" s="51" t="s">
        <v>86</v>
      </c>
      <c r="F37" s="52">
        <f>SUM('2-1_排出量:2-20_排出量'!H35)</f>
        <v>0</v>
      </c>
      <c r="G37" s="29">
        <f>'1_地球温暖化係数'!E25</f>
        <v>858</v>
      </c>
      <c r="H37" s="134">
        <f t="shared" si="2"/>
        <v>0</v>
      </c>
      <c r="I37" s="136">
        <f t="shared" si="1"/>
        <v>0</v>
      </c>
    </row>
    <row r="38" spans="2:9" ht="15.95" customHeight="1" x14ac:dyDescent="0.15">
      <c r="B38" s="55"/>
      <c r="C38" s="148" t="s">
        <v>87</v>
      </c>
      <c r="D38" s="149"/>
      <c r="E38" s="51" t="s">
        <v>88</v>
      </c>
      <c r="F38" s="52">
        <f>SUM('2-1_排出量:2-20_排出量'!H36)</f>
        <v>0</v>
      </c>
      <c r="G38" s="29">
        <f>'1_地球温暖化係数'!E26</f>
        <v>804</v>
      </c>
      <c r="H38" s="134">
        <f t="shared" si="2"/>
        <v>0</v>
      </c>
      <c r="I38" s="136">
        <f t="shared" si="1"/>
        <v>0</v>
      </c>
    </row>
    <row r="39" spans="2:9" ht="15.95" customHeight="1" x14ac:dyDescent="0.15">
      <c r="B39" s="56"/>
      <c r="C39" s="148" t="s">
        <v>156</v>
      </c>
      <c r="D39" s="149"/>
      <c r="E39" s="51" t="s">
        <v>57</v>
      </c>
      <c r="F39" s="52">
        <f>SUM('2-1_排出量:2-20_排出量'!H37)</f>
        <v>0</v>
      </c>
      <c r="G39" s="29">
        <f>'1_地球温暖化係数'!E27</f>
        <v>1650</v>
      </c>
      <c r="H39" s="134">
        <f t="shared" si="2"/>
        <v>0</v>
      </c>
      <c r="I39" s="136">
        <f t="shared" si="1"/>
        <v>0</v>
      </c>
    </row>
    <row r="40" spans="2:9" ht="15.95" customHeight="1" x14ac:dyDescent="0.15">
      <c r="B40" s="53" t="s">
        <v>37</v>
      </c>
      <c r="C40" s="57"/>
      <c r="D40" s="58"/>
      <c r="E40" s="51" t="s">
        <v>91</v>
      </c>
      <c r="F40" s="52">
        <f>SUM('2-1_排出量:2-20_排出量'!H38)</f>
        <v>0</v>
      </c>
      <c r="G40" s="33" t="str">
        <f>'1_地球温暖化係数'!E28</f>
        <v>－</v>
      </c>
      <c r="H40" s="134">
        <f>ROUNDDOWN(SUM(I41:I49),0)</f>
        <v>0</v>
      </c>
      <c r="I40" s="136">
        <f>SUM(I41:I49)</f>
        <v>0</v>
      </c>
    </row>
    <row r="41" spans="2:9" ht="15.95" customHeight="1" x14ac:dyDescent="0.15">
      <c r="B41" s="55"/>
      <c r="C41" s="148" t="s">
        <v>137</v>
      </c>
      <c r="D41" s="149"/>
      <c r="E41" s="51" t="s">
        <v>93</v>
      </c>
      <c r="F41" s="52">
        <f>SUM('2-1_排出量:2-20_排出量'!H39)</f>
        <v>0</v>
      </c>
      <c r="G41" s="29">
        <f>'1_地球温暖化係数'!E29</f>
        <v>6630</v>
      </c>
      <c r="H41" s="134">
        <f>IF(F41="","",ROUNDDOWN(F41*G41,0))</f>
        <v>0</v>
      </c>
      <c r="I41" s="136">
        <f t="shared" si="1"/>
        <v>0</v>
      </c>
    </row>
    <row r="42" spans="2:9" ht="15.95" customHeight="1" x14ac:dyDescent="0.15">
      <c r="B42" s="55"/>
      <c r="C42" s="148" t="s">
        <v>138</v>
      </c>
      <c r="D42" s="149"/>
      <c r="E42" s="51" t="s">
        <v>95</v>
      </c>
      <c r="F42" s="52">
        <f>SUM('2-1_排出量:2-20_排出量'!H40)</f>
        <v>0</v>
      </c>
      <c r="G42" s="29">
        <f>'1_地球温暖化係数'!E30</f>
        <v>11100</v>
      </c>
      <c r="H42" s="134">
        <f t="shared" ref="H42:H51" si="3">IF(F42="","",ROUNDDOWN(F42*G42,0))</f>
        <v>0</v>
      </c>
      <c r="I42" s="136">
        <f t="shared" si="1"/>
        <v>0</v>
      </c>
    </row>
    <row r="43" spans="2:9" ht="15.95" customHeight="1" x14ac:dyDescent="0.15">
      <c r="B43" s="55"/>
      <c r="C43" s="148" t="s">
        <v>139</v>
      </c>
      <c r="D43" s="149"/>
      <c r="E43" s="51" t="s">
        <v>97</v>
      </c>
      <c r="F43" s="52">
        <f>SUM('2-1_排出量:2-20_排出量'!H41)</f>
        <v>0</v>
      </c>
      <c r="G43" s="29">
        <f>'1_地球温暖化係数'!E31</f>
        <v>8900</v>
      </c>
      <c r="H43" s="134">
        <f t="shared" si="3"/>
        <v>0</v>
      </c>
      <c r="I43" s="136">
        <f t="shared" si="1"/>
        <v>0</v>
      </c>
    </row>
    <row r="44" spans="2:9" ht="15.95" customHeight="1" x14ac:dyDescent="0.15">
      <c r="B44" s="55"/>
      <c r="C44" s="154" t="s">
        <v>98</v>
      </c>
      <c r="D44" s="155"/>
      <c r="E44" s="51"/>
      <c r="F44" s="52">
        <f>SUM('2-1_排出量:2-20_排出量'!H42)</f>
        <v>0</v>
      </c>
      <c r="G44" s="29">
        <f>'1_地球温暖化係数'!E32</f>
        <v>9200</v>
      </c>
      <c r="H44" s="134">
        <f t="shared" si="3"/>
        <v>0</v>
      </c>
      <c r="I44" s="136">
        <f t="shared" si="1"/>
        <v>0</v>
      </c>
    </row>
    <row r="45" spans="2:9" ht="15.95" customHeight="1" x14ac:dyDescent="0.15">
      <c r="B45" s="55"/>
      <c r="C45" s="148" t="s">
        <v>140</v>
      </c>
      <c r="D45" s="149"/>
      <c r="E45" s="51" t="s">
        <v>100</v>
      </c>
      <c r="F45" s="52">
        <f>SUM('2-1_排出量:2-20_排出量'!H43)</f>
        <v>0</v>
      </c>
      <c r="G45" s="29">
        <f>'1_地球温暖化係数'!E33</f>
        <v>9200</v>
      </c>
      <c r="H45" s="134">
        <f t="shared" si="3"/>
        <v>0</v>
      </c>
      <c r="I45" s="136">
        <f t="shared" si="1"/>
        <v>0</v>
      </c>
    </row>
    <row r="46" spans="2:9" ht="15.95" customHeight="1" x14ac:dyDescent="0.15">
      <c r="B46" s="55"/>
      <c r="C46" s="148" t="s">
        <v>141</v>
      </c>
      <c r="D46" s="149"/>
      <c r="E46" s="51" t="s">
        <v>102</v>
      </c>
      <c r="F46" s="52">
        <f>SUM('2-1_排出量:2-20_排出量'!H44)</f>
        <v>0</v>
      </c>
      <c r="G46" s="29">
        <f>'1_地球温暖化係数'!E34</f>
        <v>9540</v>
      </c>
      <c r="H46" s="134">
        <f t="shared" si="3"/>
        <v>0</v>
      </c>
      <c r="I46" s="136">
        <f t="shared" si="1"/>
        <v>0</v>
      </c>
    </row>
    <row r="47" spans="2:9" ht="15.95" customHeight="1" x14ac:dyDescent="0.15">
      <c r="B47" s="55"/>
      <c r="C47" s="148" t="s">
        <v>142</v>
      </c>
      <c r="D47" s="149"/>
      <c r="E47" s="51" t="s">
        <v>104</v>
      </c>
      <c r="F47" s="52">
        <f>SUM('2-1_排出量:2-20_排出量'!H45)</f>
        <v>0</v>
      </c>
      <c r="G47" s="29">
        <f>'1_地球温暖化係数'!E35</f>
        <v>8550</v>
      </c>
      <c r="H47" s="134">
        <f t="shared" si="3"/>
        <v>0</v>
      </c>
      <c r="I47" s="136">
        <f t="shared" si="1"/>
        <v>0</v>
      </c>
    </row>
    <row r="48" spans="2:9" ht="15.95" customHeight="1" x14ac:dyDescent="0.15">
      <c r="B48" s="55"/>
      <c r="C48" s="148" t="s">
        <v>144</v>
      </c>
      <c r="D48" s="149"/>
      <c r="E48" s="51" t="s">
        <v>106</v>
      </c>
      <c r="F48" s="52">
        <f>SUM('2-1_排出量:2-20_排出量'!H46)</f>
        <v>0</v>
      </c>
      <c r="G48" s="29">
        <f>'1_地球温暖化係数'!E36</f>
        <v>7910</v>
      </c>
      <c r="H48" s="134">
        <f t="shared" si="3"/>
        <v>0</v>
      </c>
      <c r="I48" s="136">
        <f t="shared" si="1"/>
        <v>0</v>
      </c>
    </row>
    <row r="49" spans="2:9" ht="15.95" customHeight="1" x14ac:dyDescent="0.15">
      <c r="B49" s="56"/>
      <c r="C49" s="148" t="s">
        <v>146</v>
      </c>
      <c r="D49" s="149"/>
      <c r="E49" s="51" t="s">
        <v>108</v>
      </c>
      <c r="F49" s="52">
        <f>SUM('2-1_排出量:2-20_排出量'!H47)</f>
        <v>0</v>
      </c>
      <c r="G49" s="29">
        <f>'1_地球温暖化係数'!E37</f>
        <v>7190</v>
      </c>
      <c r="H49" s="134">
        <f t="shared" si="3"/>
        <v>0</v>
      </c>
      <c r="I49" s="136">
        <f t="shared" si="1"/>
        <v>0</v>
      </c>
    </row>
    <row r="50" spans="2:9" ht="15.95" customHeight="1" x14ac:dyDescent="0.15">
      <c r="B50" s="55" t="s">
        <v>145</v>
      </c>
      <c r="C50" s="59"/>
      <c r="D50" s="60"/>
      <c r="E50" s="61" t="s">
        <v>160</v>
      </c>
      <c r="F50" s="52">
        <f>SUM('2-1_排出量:2-20_排出量'!H48)</f>
        <v>0</v>
      </c>
      <c r="G50" s="37">
        <f>'1_地球温暖化係数'!E38</f>
        <v>23500</v>
      </c>
      <c r="H50" s="134">
        <f t="shared" si="3"/>
        <v>0</v>
      </c>
      <c r="I50" s="136">
        <f t="shared" si="1"/>
        <v>0</v>
      </c>
    </row>
    <row r="51" spans="2:9" ht="15.95" customHeight="1" thickBot="1" x14ac:dyDescent="0.2">
      <c r="B51" s="62" t="s">
        <v>110</v>
      </c>
      <c r="C51" s="63"/>
      <c r="D51" s="64"/>
      <c r="E51" s="65" t="s">
        <v>161</v>
      </c>
      <c r="F51" s="66">
        <f>SUM('2-1_排出量:2-20_排出量'!H49)</f>
        <v>0</v>
      </c>
      <c r="G51" s="39">
        <f>'1_地球温暖化係数'!E39</f>
        <v>16100</v>
      </c>
      <c r="H51" s="135">
        <f t="shared" si="3"/>
        <v>0</v>
      </c>
      <c r="I51" s="136">
        <f t="shared" si="1"/>
        <v>0</v>
      </c>
    </row>
  </sheetData>
  <sheetProtection algorithmName="SHA-512" hashValue="nwzs8XarGNI8CQJBhDN+LuI3ATPo42tce78dya97dSmKrc5VqYn3a6H75P2Ed1bcEfyeSGc/z6zbjmB2Z9yzUA==" saltValue="Y9Gz/LjPFNLBIP9ug2782A==" spinCount="100000" sheet="1" formatCells="0"/>
  <mergeCells count="39">
    <mergeCell ref="C29:D29"/>
    <mergeCell ref="C31:D31"/>
    <mergeCell ref="C34:D34"/>
    <mergeCell ref="C35:D35"/>
    <mergeCell ref="C37:D37"/>
    <mergeCell ref="C49:D49"/>
    <mergeCell ref="C30:D30"/>
    <mergeCell ref="C32:D32"/>
    <mergeCell ref="C33:D33"/>
    <mergeCell ref="C36:D36"/>
    <mergeCell ref="C39:D39"/>
    <mergeCell ref="C41:D41"/>
    <mergeCell ref="C42:D42"/>
    <mergeCell ref="C43:D43"/>
    <mergeCell ref="C45:D45"/>
    <mergeCell ref="C46:D46"/>
    <mergeCell ref="C47:D47"/>
    <mergeCell ref="C44:D44"/>
    <mergeCell ref="C38:D38"/>
    <mergeCell ref="C48:D48"/>
    <mergeCell ref="C28:D28"/>
    <mergeCell ref="E10:F10"/>
    <mergeCell ref="E11:F11"/>
    <mergeCell ref="E13:F13"/>
    <mergeCell ref="E14:F14"/>
    <mergeCell ref="C21:D21"/>
    <mergeCell ref="C22:D22"/>
    <mergeCell ref="C23:D23"/>
    <mergeCell ref="C24:D24"/>
    <mergeCell ref="C25:D25"/>
    <mergeCell ref="C26:D26"/>
    <mergeCell ref="C27:D27"/>
    <mergeCell ref="E9:F9"/>
    <mergeCell ref="E12:F12"/>
    <mergeCell ref="B4:C4"/>
    <mergeCell ref="D4:H4"/>
    <mergeCell ref="E6:F6"/>
    <mergeCell ref="E7:F7"/>
    <mergeCell ref="E8:F8"/>
  </mergeCells>
  <phoneticPr fontId="16"/>
  <printOptions horizontalCentered="1"/>
  <pageMargins left="0" right="0" top="0.78740157480314965" bottom="0.78740157480314965" header="0.31496062992125984" footer="0.31496062992125984"/>
  <pageSetup paperSize="9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F0"/>
  </sheetPr>
  <dimension ref="B1:F39"/>
  <sheetViews>
    <sheetView view="pageBreakPreview" zoomScaleNormal="100" zoomScaleSheetLayoutView="100" workbookViewId="0">
      <selection activeCell="E5" sqref="E5"/>
    </sheetView>
  </sheetViews>
  <sheetFormatPr defaultRowHeight="13.5" x14ac:dyDescent="0.15"/>
  <cols>
    <col min="2" max="2" width="2.625" customWidth="1"/>
    <col min="3" max="3" width="39.625" bestFit="1" customWidth="1"/>
    <col min="4" max="4" width="14.625" customWidth="1"/>
    <col min="5" max="5" width="16" customWidth="1"/>
  </cols>
  <sheetData>
    <row r="1" spans="2:6" ht="14.25" thickBot="1" x14ac:dyDescent="0.2"/>
    <row r="2" spans="2:6" ht="20.100000000000001" customHeight="1" thickBot="1" x14ac:dyDescent="0.2">
      <c r="B2" s="3" t="s">
        <v>0</v>
      </c>
      <c r="C2" s="8"/>
      <c r="D2" s="8"/>
      <c r="E2" s="8"/>
      <c r="F2" s="9"/>
    </row>
    <row r="3" spans="2:6" ht="14.25" thickBot="1" x14ac:dyDescent="0.2"/>
    <row r="4" spans="2:6" ht="26.25" customHeight="1" x14ac:dyDescent="0.15">
      <c r="B4" s="2" t="s">
        <v>1</v>
      </c>
      <c r="C4" s="1"/>
      <c r="D4" s="1"/>
      <c r="E4" s="27" t="s">
        <v>28</v>
      </c>
      <c r="F4" s="28" t="s">
        <v>32</v>
      </c>
    </row>
    <row r="5" spans="2:6" ht="21" customHeight="1" x14ac:dyDescent="0.15">
      <c r="B5" s="67" t="s">
        <v>2</v>
      </c>
      <c r="C5" s="68"/>
      <c r="D5" s="69" t="s">
        <v>162</v>
      </c>
      <c r="E5" s="31">
        <v>1</v>
      </c>
      <c r="F5" s="70" t="s">
        <v>163</v>
      </c>
    </row>
    <row r="6" spans="2:6" ht="21" customHeight="1" x14ac:dyDescent="0.15">
      <c r="B6" s="71" t="s">
        <v>58</v>
      </c>
      <c r="C6" s="35"/>
      <c r="D6" s="72" t="s">
        <v>164</v>
      </c>
      <c r="E6" s="29">
        <v>28</v>
      </c>
      <c r="F6" s="73" t="s">
        <v>163</v>
      </c>
    </row>
    <row r="7" spans="2:6" ht="21" customHeight="1" x14ac:dyDescent="0.15">
      <c r="B7" s="71" t="s">
        <v>4</v>
      </c>
      <c r="C7" s="35"/>
      <c r="D7" s="72" t="s">
        <v>165</v>
      </c>
      <c r="E7" s="29">
        <v>265</v>
      </c>
      <c r="F7" s="73" t="s">
        <v>163</v>
      </c>
    </row>
    <row r="8" spans="2:6" ht="21" customHeight="1" x14ac:dyDescent="0.15">
      <c r="B8" s="74" t="s">
        <v>59</v>
      </c>
      <c r="C8" s="35"/>
      <c r="D8" s="72" t="s">
        <v>60</v>
      </c>
      <c r="E8" s="33" t="s">
        <v>168</v>
      </c>
      <c r="F8" s="75" t="s">
        <v>61</v>
      </c>
    </row>
    <row r="9" spans="2:6" ht="21" customHeight="1" x14ac:dyDescent="0.15">
      <c r="B9" s="76"/>
      <c r="C9" s="35" t="s">
        <v>62</v>
      </c>
      <c r="D9" s="72" t="s">
        <v>63</v>
      </c>
      <c r="E9" s="29">
        <v>12400</v>
      </c>
      <c r="F9" s="73" t="s">
        <v>163</v>
      </c>
    </row>
    <row r="10" spans="2:6" ht="21" customHeight="1" x14ac:dyDescent="0.15">
      <c r="B10" s="76"/>
      <c r="C10" s="35" t="s">
        <v>64</v>
      </c>
      <c r="D10" s="72" t="s">
        <v>65</v>
      </c>
      <c r="E10" s="29">
        <v>677</v>
      </c>
      <c r="F10" s="73" t="s">
        <v>163</v>
      </c>
    </row>
    <row r="11" spans="2:6" ht="21" customHeight="1" x14ac:dyDescent="0.15">
      <c r="B11" s="76"/>
      <c r="C11" s="35" t="s">
        <v>66</v>
      </c>
      <c r="D11" s="72" t="s">
        <v>67</v>
      </c>
      <c r="E11" s="29">
        <v>116</v>
      </c>
      <c r="F11" s="73" t="s">
        <v>163</v>
      </c>
    </row>
    <row r="12" spans="2:6" ht="21" customHeight="1" x14ac:dyDescent="0.15">
      <c r="B12" s="76"/>
      <c r="C12" s="34" t="s">
        <v>68</v>
      </c>
      <c r="D12" s="72" t="s">
        <v>48</v>
      </c>
      <c r="E12" s="29">
        <v>3170</v>
      </c>
      <c r="F12" s="73" t="s">
        <v>163</v>
      </c>
    </row>
    <row r="13" spans="2:6" ht="21" customHeight="1" x14ac:dyDescent="0.15">
      <c r="B13" s="76"/>
      <c r="C13" s="34" t="s">
        <v>69</v>
      </c>
      <c r="D13" s="72" t="s">
        <v>49</v>
      </c>
      <c r="E13" s="29">
        <v>1120</v>
      </c>
      <c r="F13" s="73" t="s">
        <v>163</v>
      </c>
    </row>
    <row r="14" spans="2:6" ht="21" customHeight="1" x14ac:dyDescent="0.15">
      <c r="B14" s="76"/>
      <c r="C14" s="34" t="s">
        <v>70</v>
      </c>
      <c r="D14" s="72" t="s">
        <v>50</v>
      </c>
      <c r="E14" s="29">
        <v>1300</v>
      </c>
      <c r="F14" s="73" t="s">
        <v>163</v>
      </c>
    </row>
    <row r="15" spans="2:6" ht="21" customHeight="1" x14ac:dyDescent="0.15">
      <c r="B15" s="76"/>
      <c r="C15" s="34" t="s">
        <v>71</v>
      </c>
      <c r="D15" s="72" t="s">
        <v>51</v>
      </c>
      <c r="E15" s="29">
        <v>328</v>
      </c>
      <c r="F15" s="73" t="s">
        <v>163</v>
      </c>
    </row>
    <row r="16" spans="2:6" ht="21" customHeight="1" x14ac:dyDescent="0.15">
      <c r="B16" s="76"/>
      <c r="C16" s="34" t="s">
        <v>72</v>
      </c>
      <c r="D16" s="72" t="s">
        <v>52</v>
      </c>
      <c r="E16" s="29">
        <v>4800</v>
      </c>
      <c r="F16" s="73" t="s">
        <v>163</v>
      </c>
    </row>
    <row r="17" spans="2:6" ht="21" customHeight="1" x14ac:dyDescent="0.15">
      <c r="B17" s="76"/>
      <c r="C17" s="34" t="s">
        <v>73</v>
      </c>
      <c r="D17" s="72" t="s">
        <v>74</v>
      </c>
      <c r="E17" s="29">
        <v>16</v>
      </c>
      <c r="F17" s="73" t="s">
        <v>163</v>
      </c>
    </row>
    <row r="18" spans="2:6" ht="21" customHeight="1" x14ac:dyDescent="0.15">
      <c r="B18" s="76"/>
      <c r="C18" s="34" t="s">
        <v>75</v>
      </c>
      <c r="D18" s="72" t="s">
        <v>53</v>
      </c>
      <c r="E18" s="29">
        <v>138</v>
      </c>
      <c r="F18" s="73" t="s">
        <v>163</v>
      </c>
    </row>
    <row r="19" spans="2:6" ht="21" customHeight="1" x14ac:dyDescent="0.15">
      <c r="B19" s="76"/>
      <c r="C19" s="34" t="s">
        <v>76</v>
      </c>
      <c r="D19" s="72" t="s">
        <v>77</v>
      </c>
      <c r="E19" s="29">
        <v>4</v>
      </c>
      <c r="F19" s="73" t="s">
        <v>163</v>
      </c>
    </row>
    <row r="20" spans="2:6" ht="21" customHeight="1" x14ac:dyDescent="0.15">
      <c r="B20" s="76"/>
      <c r="C20" s="34" t="s">
        <v>78</v>
      </c>
      <c r="D20" s="72" t="s">
        <v>54</v>
      </c>
      <c r="E20" s="29">
        <v>3350</v>
      </c>
      <c r="F20" s="73" t="s">
        <v>163</v>
      </c>
    </row>
    <row r="21" spans="2:6" ht="21" customHeight="1" x14ac:dyDescent="0.15">
      <c r="B21" s="76"/>
      <c r="C21" s="34" t="s">
        <v>79</v>
      </c>
      <c r="D21" s="72" t="s">
        <v>55</v>
      </c>
      <c r="E21" s="29">
        <v>8060</v>
      </c>
      <c r="F21" s="73" t="s">
        <v>163</v>
      </c>
    </row>
    <row r="22" spans="2:6" ht="21" customHeight="1" x14ac:dyDescent="0.15">
      <c r="B22" s="76"/>
      <c r="C22" s="34" t="s">
        <v>80</v>
      </c>
      <c r="D22" s="72" t="s">
        <v>81</v>
      </c>
      <c r="E22" s="29">
        <v>1330</v>
      </c>
      <c r="F22" s="73" t="s">
        <v>163</v>
      </c>
    </row>
    <row r="23" spans="2:6" ht="21" customHeight="1" x14ac:dyDescent="0.15">
      <c r="B23" s="76"/>
      <c r="C23" s="34" t="s">
        <v>82</v>
      </c>
      <c r="D23" s="72" t="s">
        <v>83</v>
      </c>
      <c r="E23" s="29">
        <v>1210</v>
      </c>
      <c r="F23" s="73" t="s">
        <v>163</v>
      </c>
    </row>
    <row r="24" spans="2:6" ht="21" customHeight="1" x14ac:dyDescent="0.15">
      <c r="B24" s="76"/>
      <c r="C24" s="34" t="s">
        <v>84</v>
      </c>
      <c r="D24" s="72" t="s">
        <v>56</v>
      </c>
      <c r="E24" s="29">
        <v>716</v>
      </c>
      <c r="F24" s="73" t="s">
        <v>163</v>
      </c>
    </row>
    <row r="25" spans="2:6" ht="21" customHeight="1" x14ac:dyDescent="0.15">
      <c r="B25" s="76"/>
      <c r="C25" s="34" t="s">
        <v>85</v>
      </c>
      <c r="D25" s="72" t="s">
        <v>86</v>
      </c>
      <c r="E25" s="29">
        <v>858</v>
      </c>
      <c r="F25" s="73" t="s">
        <v>163</v>
      </c>
    </row>
    <row r="26" spans="2:6" ht="21" customHeight="1" x14ac:dyDescent="0.15">
      <c r="B26" s="76"/>
      <c r="C26" s="34" t="s">
        <v>87</v>
      </c>
      <c r="D26" s="72" t="s">
        <v>88</v>
      </c>
      <c r="E26" s="29">
        <v>804</v>
      </c>
      <c r="F26" s="73" t="s">
        <v>163</v>
      </c>
    </row>
    <row r="27" spans="2:6" ht="21" customHeight="1" x14ac:dyDescent="0.15">
      <c r="B27" s="77"/>
      <c r="C27" s="34" t="s">
        <v>89</v>
      </c>
      <c r="D27" s="72" t="s">
        <v>57</v>
      </c>
      <c r="E27" s="29">
        <v>1650</v>
      </c>
      <c r="F27" s="73" t="s">
        <v>163</v>
      </c>
    </row>
    <row r="28" spans="2:6" ht="21" customHeight="1" x14ac:dyDescent="0.15">
      <c r="B28" s="74" t="s">
        <v>90</v>
      </c>
      <c r="C28" s="35"/>
      <c r="D28" s="72" t="s">
        <v>91</v>
      </c>
      <c r="E28" s="33" t="s">
        <v>168</v>
      </c>
      <c r="F28" s="75" t="s">
        <v>61</v>
      </c>
    </row>
    <row r="29" spans="2:6" ht="21" customHeight="1" x14ac:dyDescent="0.15">
      <c r="B29" s="76"/>
      <c r="C29" s="35" t="s">
        <v>92</v>
      </c>
      <c r="D29" s="72" t="s">
        <v>93</v>
      </c>
      <c r="E29" s="29">
        <v>6630</v>
      </c>
      <c r="F29" s="73" t="s">
        <v>163</v>
      </c>
    </row>
    <row r="30" spans="2:6" ht="21" customHeight="1" x14ac:dyDescent="0.15">
      <c r="B30" s="76"/>
      <c r="C30" s="35" t="s">
        <v>94</v>
      </c>
      <c r="D30" s="72" t="s">
        <v>95</v>
      </c>
      <c r="E30" s="29">
        <v>11100</v>
      </c>
      <c r="F30" s="73" t="s">
        <v>163</v>
      </c>
    </row>
    <row r="31" spans="2:6" ht="21" customHeight="1" x14ac:dyDescent="0.15">
      <c r="B31" s="76"/>
      <c r="C31" s="35" t="s">
        <v>96</v>
      </c>
      <c r="D31" s="72" t="s">
        <v>97</v>
      </c>
      <c r="E31" s="29">
        <v>8900</v>
      </c>
      <c r="F31" s="73" t="s">
        <v>163</v>
      </c>
    </row>
    <row r="32" spans="2:6" ht="21" customHeight="1" x14ac:dyDescent="0.15">
      <c r="B32" s="76"/>
      <c r="C32" s="35" t="s">
        <v>98</v>
      </c>
      <c r="D32" s="72"/>
      <c r="E32" s="29">
        <v>9200</v>
      </c>
      <c r="F32" s="73" t="s">
        <v>163</v>
      </c>
    </row>
    <row r="33" spans="2:6" ht="21" customHeight="1" x14ac:dyDescent="0.15">
      <c r="B33" s="76"/>
      <c r="C33" s="35" t="s">
        <v>99</v>
      </c>
      <c r="D33" s="72" t="s">
        <v>100</v>
      </c>
      <c r="E33" s="29">
        <v>9200</v>
      </c>
      <c r="F33" s="73" t="s">
        <v>163</v>
      </c>
    </row>
    <row r="34" spans="2:6" ht="21" customHeight="1" x14ac:dyDescent="0.15">
      <c r="B34" s="76"/>
      <c r="C34" s="35" t="s">
        <v>101</v>
      </c>
      <c r="D34" s="72" t="s">
        <v>102</v>
      </c>
      <c r="E34" s="29">
        <v>9540</v>
      </c>
      <c r="F34" s="73" t="s">
        <v>163</v>
      </c>
    </row>
    <row r="35" spans="2:6" ht="21" customHeight="1" x14ac:dyDescent="0.15">
      <c r="B35" s="76"/>
      <c r="C35" s="35" t="s">
        <v>103</v>
      </c>
      <c r="D35" s="72" t="s">
        <v>104</v>
      </c>
      <c r="E35" s="29">
        <v>8550</v>
      </c>
      <c r="F35" s="73" t="s">
        <v>163</v>
      </c>
    </row>
    <row r="36" spans="2:6" ht="21" customHeight="1" x14ac:dyDescent="0.15">
      <c r="B36" s="76"/>
      <c r="C36" s="35" t="s">
        <v>105</v>
      </c>
      <c r="D36" s="72" t="s">
        <v>106</v>
      </c>
      <c r="E36" s="29">
        <v>7910</v>
      </c>
      <c r="F36" s="73" t="s">
        <v>163</v>
      </c>
    </row>
    <row r="37" spans="2:6" ht="21" customHeight="1" x14ac:dyDescent="0.15">
      <c r="B37" s="77"/>
      <c r="C37" s="35" t="s">
        <v>107</v>
      </c>
      <c r="D37" s="72" t="s">
        <v>108</v>
      </c>
      <c r="E37" s="29">
        <v>7190</v>
      </c>
      <c r="F37" s="73" t="s">
        <v>163</v>
      </c>
    </row>
    <row r="38" spans="2:6" ht="21" customHeight="1" x14ac:dyDescent="0.15">
      <c r="B38" s="76" t="s">
        <v>109</v>
      </c>
      <c r="C38" s="54"/>
      <c r="D38" s="78" t="s">
        <v>166</v>
      </c>
      <c r="E38" s="37">
        <v>23500</v>
      </c>
      <c r="F38" s="73" t="s">
        <v>163</v>
      </c>
    </row>
    <row r="39" spans="2:6" ht="21" customHeight="1" thickBot="1" x14ac:dyDescent="0.2">
      <c r="B39" s="79" t="s">
        <v>110</v>
      </c>
      <c r="C39" s="80"/>
      <c r="D39" s="81" t="s">
        <v>167</v>
      </c>
      <c r="E39" s="39">
        <v>16100</v>
      </c>
      <c r="F39" s="82" t="s">
        <v>163</v>
      </c>
    </row>
  </sheetData>
  <sheetProtection algorithmName="SHA-512" hashValue="lzwtyepnlXKRYXDP5bHRS6s6GUdTiFGK5xsojl5Sf4rI9MbgpvS9xO1eqDawGy4FDn2JMSZQQch8aCfJODvycQ==" saltValue="4wUfr814XVMPqxSITpalzA==" spinCount="100000" sheet="1" formatCells="0"/>
  <phoneticPr fontId="2"/>
  <printOptions horizontalCentered="1"/>
  <pageMargins left="0.59055118110236227" right="0.59055118110236227" top="0.78740157480314965" bottom="0.78740157480314965" header="0.31496062992125984" footer="0.31496062992125984"/>
  <pageSetup paperSize="9" scale="97" orientation="portrait" blackAndWhite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</sheetPr>
  <dimension ref="B1:K49"/>
  <sheetViews>
    <sheetView showGridLines="0" view="pageBreakPreview" zoomScaleNormal="100" zoomScaleSheetLayoutView="100" workbookViewId="0">
      <selection activeCell="D4" sqref="D4:F4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68"/>
      <c r="E4" s="169"/>
      <c r="F4" s="170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thickBot="1" x14ac:dyDescent="0.2">
      <c r="B7" s="93" t="s">
        <v>169</v>
      </c>
      <c r="C7" s="94"/>
      <c r="D7" s="85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42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111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114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124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125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116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117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118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119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120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121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122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123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112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111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McjWnqN+yh0IL42pn83K2EvR/NJaYk8WD4a04BlaYEvKWyCi4skrxqjMIEcGuAgbQP0mGSGBfiUNnlMTAKHvQg==" saltValue="pyuAJngy6Gmxh5kDn8z0zg==" spinCount="100000" sheet="1" formatCells="0"/>
  <mergeCells count="61">
    <mergeCell ref="D5:F5"/>
    <mergeCell ref="D6:F6"/>
    <mergeCell ref="B4:C4"/>
    <mergeCell ref="C47:D47"/>
    <mergeCell ref="C45:D45"/>
    <mergeCell ref="C44:D44"/>
    <mergeCell ref="C43:D43"/>
    <mergeCell ref="C41:D41"/>
    <mergeCell ref="C46:D46"/>
    <mergeCell ref="C40:D40"/>
    <mergeCell ref="C39:D39"/>
    <mergeCell ref="C37:D37"/>
    <mergeCell ref="C34:D34"/>
    <mergeCell ref="C26:D26"/>
    <mergeCell ref="C25:D25"/>
    <mergeCell ref="C21:D21"/>
    <mergeCell ref="C20:D20"/>
    <mergeCell ref="D4:F4"/>
    <mergeCell ref="F23:G23"/>
    <mergeCell ref="C31:D31"/>
    <mergeCell ref="C30:D30"/>
    <mergeCell ref="C28:D28"/>
    <mergeCell ref="C19:D19"/>
    <mergeCell ref="C23:D23"/>
    <mergeCell ref="C22:D22"/>
    <mergeCell ref="F31:G31"/>
    <mergeCell ref="C24:D24"/>
    <mergeCell ref="F24:G24"/>
    <mergeCell ref="F26:G26"/>
    <mergeCell ref="F25:G25"/>
    <mergeCell ref="F28:G28"/>
    <mergeCell ref="F27:G27"/>
    <mergeCell ref="F17:G17"/>
    <mergeCell ref="F16:G16"/>
    <mergeCell ref="F15:G15"/>
    <mergeCell ref="F22:G22"/>
    <mergeCell ref="F21:G21"/>
    <mergeCell ref="F20:G20"/>
    <mergeCell ref="F19:G19"/>
    <mergeCell ref="F18:G18"/>
    <mergeCell ref="F42:G42"/>
    <mergeCell ref="F34:G34"/>
    <mergeCell ref="F38:G38"/>
    <mergeCell ref="F37:G37"/>
    <mergeCell ref="F29:G29"/>
    <mergeCell ref="F14:G14"/>
    <mergeCell ref="F48:G48"/>
    <mergeCell ref="F49:G49"/>
    <mergeCell ref="F47:G47"/>
    <mergeCell ref="F45:G45"/>
    <mergeCell ref="F44:G44"/>
    <mergeCell ref="F46:G46"/>
    <mergeCell ref="F43:G43"/>
    <mergeCell ref="F41:G41"/>
    <mergeCell ref="F40:G40"/>
    <mergeCell ref="F39:G39"/>
    <mergeCell ref="F30:G30"/>
    <mergeCell ref="F32:G32"/>
    <mergeCell ref="F33:G33"/>
    <mergeCell ref="F35:G35"/>
    <mergeCell ref="F36:G36"/>
  </mergeCells>
  <phoneticPr fontId="2"/>
  <dataValidations count="1">
    <dataValidation type="list" allowBlank="1" showInputMessage="1" showErrorMessage="1" sqref="D7">
      <formula1>"2022,2023,2024,2025"</formula1>
    </dataValidation>
  </dataValidations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26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5X3vkPxAyUKROzxC3afYj63kO/zZJUI2OQbDcurldRWzYmyUqW+pqgK/h27L5vi0oRcVSDiY92AAU5oMZ+LHjw==" saltValue="2b2a+n4D9rUKQa1HKJF89A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4:F4"/>
    <mergeCell ref="D5:F5"/>
    <mergeCell ref="D6:F6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3Nh42HUhNQ3cWkyt8Bc6+myWuKgTJ8mOCEAaVYLjfhFhEs7Gu8WsDQ89yJkv1+fUAdgJ9qNQ3RempeO5gsu5rA==" saltValue="lqqH8qxWu0l5g6NBkohnxQ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4:F4"/>
    <mergeCell ref="D5:F5"/>
    <mergeCell ref="D6:F6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D7" s="182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ohGKZw8b6zrK16wV+S2VIZ1M/TkmADM36Iw84VrlWejNmSojZcH6SHGqMSX1FlraU9i3H3izUEiuNAa3QAIG5Q==" saltValue="Pnywp5Nd5xVcAmRMbxuKDQ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0tvcj5RxjqsfnKU3oif6cAhnQnNlUovMxUV6Qqi7212nUNQVdYOZEUaiK+uZoARjL+l1j+rhuevqXOW7fp604g==" saltValue="PHpUX7egf0MAX6f+mbWBmw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LPaU6+iex2PeTkFZE+KbxnHlMY3BzvPG7YfDP1WHIXyERd/j/CDHMnzv0UP84j6zJrKYBiW1KYWw79JEGcDWjA==" saltValue="5d7PEXkdtYJg+9q6igNdhQ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OHAqb77CIAH2u3/fxrsS/Nr/VFdsxOavaNuobWOj6qYeCSjtegQ0/e/IwlWBBsA2f63iKjxVgr6ufeHGUHvSAA==" saltValue="VaGk6kPLPSL2Y1lHWiqreA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5oGZBqn+x66tehoCFQvUQOZpH9u8WHrTU63y9xeyaJrkTay8G90ujyQ8YZ5n1zcgHjmyaraUMmdnVUti+BoLCg==" saltValue="PmKTQDEuGBjGOXPIaLrUsw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fg3ctxMx13TJog3ebN/UgzGeYGba/6wsqwh4LN/9WS0QPh5IuPgnekODDC92ewhyujDmrxHK6Dd53pmy0ouobA==" saltValue="RL5mNCQtyS3kreHD36pt4g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o10CUQH3rfWzK+CGxFHjs3mJYAEgRYPBITqkDRPRtA/aelZ1ScmXvbLeigFPAjzq0MQQgAalsBkq314mK8i3yw==" saltValue="vowPc8RaZ+b2eP+F4eM86w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3tqZdxQ4AlcF3Nx4QTwp+3TDUNswfMzpwpgXrw1f4FCgSmlNdu9K6wmforeEsI2F3gDNoy8g3VDG8YWyZSQ5Ww==" saltValue="PSE4HhqfXkgDEd2L3V5iyQ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rVsQ+b499/m1ZPlCd59mSiCru/LNgAuqXxNxUDncn+uBteEdb4CaRFYb4WohrOy3cd/En6ZS75i4+iVIIV61lg==" saltValue="c0jqhJhQpsovc2d/RSuxaA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d46Sy2PnYNiLVkjbmKj7iu/eaVOLCE3CjoU/tARz8z6S8PO1dHwxmme3ay+bdA1RM2BOH6jcKN2qsEtnXcvhyQ==" saltValue="sckNqpulese/IgSKac7n9Q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TgzYavmeBReLk3QMuAuowoTuS2eQRKWD9bs7yS47dHKWlZo//55x3qBfvmrDf65APuqwggold9QVGSzXkw3ZMQ==" saltValue="1z5+H5ZlHjjHNwu5rpF6gw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WRYLNCnSFLEOOS7qmKGSfL5PPNDbRk9uDTY+UA2GcdR+NpF1fGoYRA4qD4FSVun6bN0dKuuHj9mo1Pyk82/kUw==" saltValue="5MH65NNDDcYQoMr0367wxQ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NGufcq4S4zCIzeVxarEzlYbWqG3bIWa5WxHfR7zdMDRhwAjCEyZ8BSRMWimNyMZTEjDWagLgvFbJ/8x5njyyJQ==" saltValue="mEOxzArsqQQwnaN6TFmU8w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BXK92J19g1kKroldYNn+PYbpU5YurSkuzq1G1Uql1+Ek+HcO+OeF+F0MthXNtWQNuBHs2c/8mTyi6OrRie96wA==" saltValue="fIJGVc28r6qfaLNp0aC3Fg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cx8lKpU+i1O2HdcW4pdTCJDDXqt7vtXKQM/0LDOtgqwVqw32jUk1T0O0VgLDU1IZen9P/ghtKiR68v6m83tZdw==" saltValue="z5pn+PWZagYU/w5cIykGsg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ZuYeIPdRYt3JmkLAqeS25KMH/93JxheFpkclkJZ0SteckT6yTsInOwHe6Q61SQEug3RE2cKs1YcuuJr9Q3K0fg==" saltValue="CWd6jomqQ0iTtfq78N05BA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FFFF00"/>
  </sheetPr>
  <dimension ref="B1:K49"/>
  <sheetViews>
    <sheetView view="pageBreakPreview" zoomScaleNormal="100" zoomScaleSheetLayoutView="100" workbookViewId="0">
      <selection activeCell="D5" sqref="D5:F5"/>
    </sheetView>
  </sheetViews>
  <sheetFormatPr defaultRowHeight="13.5" x14ac:dyDescent="0.15"/>
  <cols>
    <col min="1" max="1" width="2.5" customWidth="1"/>
    <col min="2" max="2" width="2.625" customWidth="1"/>
    <col min="3" max="3" width="9.625" customWidth="1"/>
    <col min="4" max="4" width="24.875" customWidth="1"/>
    <col min="5" max="5" width="14.625" customWidth="1"/>
    <col min="6" max="6" width="23.625" customWidth="1"/>
    <col min="7" max="7" width="5.625" customWidth="1"/>
    <col min="8" max="8" width="19.625" customWidth="1"/>
    <col min="9" max="9" width="15.125" bestFit="1" customWidth="1"/>
    <col min="10" max="10" width="18.625" customWidth="1"/>
    <col min="11" max="11" width="9" style="136"/>
  </cols>
  <sheetData>
    <row r="1" spans="2:11" ht="14.25" thickBot="1" x14ac:dyDescent="0.2"/>
    <row r="2" spans="2:11" ht="20.100000000000001" customHeight="1" thickBot="1" x14ac:dyDescent="0.2">
      <c r="B2" s="3" t="s">
        <v>47</v>
      </c>
      <c r="C2" s="4"/>
      <c r="D2" s="4"/>
      <c r="E2" s="4"/>
      <c r="F2" s="4"/>
      <c r="G2" s="4"/>
      <c r="H2" s="4"/>
      <c r="I2" s="4"/>
      <c r="J2" s="5"/>
    </row>
    <row r="3" spans="2:11" ht="11.25" customHeight="1" thickBot="1" x14ac:dyDescent="0.2"/>
    <row r="4" spans="2:11" ht="30" customHeight="1" x14ac:dyDescent="0.15">
      <c r="B4" s="177" t="s">
        <v>29</v>
      </c>
      <c r="C4" s="178"/>
      <c r="D4" s="179" t="str">
        <f>'2-1_排出量'!$D$4&amp;""</f>
        <v/>
      </c>
      <c r="E4" s="180"/>
      <c r="F4" s="181"/>
      <c r="H4" s="11" t="s">
        <v>41</v>
      </c>
      <c r="I4" s="21" t="s">
        <v>35</v>
      </c>
      <c r="J4" s="86" t="s">
        <v>43</v>
      </c>
    </row>
    <row r="5" spans="2:11" ht="17.25" customHeight="1" x14ac:dyDescent="0.15">
      <c r="B5" s="87" t="s">
        <v>46</v>
      </c>
      <c r="C5" s="88"/>
      <c r="D5" s="171"/>
      <c r="E5" s="172"/>
      <c r="F5" s="173"/>
      <c r="H5" s="15" t="s">
        <v>2</v>
      </c>
      <c r="I5" s="22">
        <f>H15</f>
        <v>0</v>
      </c>
      <c r="J5" s="89" t="str">
        <f t="shared" ref="J5:K8" si="0">J15</f>
        <v/>
      </c>
      <c r="K5" s="136">
        <f t="shared" si="0"/>
        <v>0</v>
      </c>
    </row>
    <row r="6" spans="2:11" ht="17.25" customHeight="1" thickBot="1" x14ac:dyDescent="0.2">
      <c r="B6" s="90" t="s">
        <v>30</v>
      </c>
      <c r="C6" s="91"/>
      <c r="D6" s="174"/>
      <c r="E6" s="175"/>
      <c r="F6" s="176"/>
      <c r="H6" s="13" t="s">
        <v>3</v>
      </c>
      <c r="I6" s="23">
        <f>H16</f>
        <v>0</v>
      </c>
      <c r="J6" s="92" t="str">
        <f t="shared" si="0"/>
        <v/>
      </c>
      <c r="K6" s="136">
        <f t="shared" si="0"/>
        <v>0</v>
      </c>
    </row>
    <row r="7" spans="2:11" ht="17.25" customHeight="1" x14ac:dyDescent="0.15">
      <c r="B7" s="25"/>
      <c r="C7" s="25"/>
      <c r="D7" s="183"/>
      <c r="E7" s="26"/>
      <c r="F7" s="26"/>
      <c r="G7" s="26"/>
      <c r="H7" s="13" t="s">
        <v>4</v>
      </c>
      <c r="I7" s="23">
        <f>H17</f>
        <v>0</v>
      </c>
      <c r="J7" s="92" t="str">
        <f t="shared" si="0"/>
        <v/>
      </c>
      <c r="K7" s="136">
        <f t="shared" si="0"/>
        <v>0</v>
      </c>
    </row>
    <row r="8" spans="2:11" ht="17.25" customHeight="1" x14ac:dyDescent="0.15">
      <c r="B8" s="25"/>
      <c r="C8" s="25"/>
      <c r="D8" s="26"/>
      <c r="E8" s="26"/>
      <c r="F8" s="26"/>
      <c r="G8" s="26"/>
      <c r="H8" s="13" t="s">
        <v>5</v>
      </c>
      <c r="I8" s="23">
        <f>H18</f>
        <v>0</v>
      </c>
      <c r="J8" s="92">
        <f t="shared" si="0"/>
        <v>0</v>
      </c>
      <c r="K8" s="136">
        <f t="shared" si="0"/>
        <v>0</v>
      </c>
    </row>
    <row r="9" spans="2:11" ht="17.25" customHeight="1" x14ac:dyDescent="0.15">
      <c r="B9" s="25"/>
      <c r="C9" s="25"/>
      <c r="D9" s="26"/>
      <c r="E9" s="26"/>
      <c r="F9" s="26"/>
      <c r="G9" s="26"/>
      <c r="H9" s="13" t="s">
        <v>8</v>
      </c>
      <c r="I9" s="23">
        <f>H38</f>
        <v>0</v>
      </c>
      <c r="J9" s="92">
        <f>J38</f>
        <v>0</v>
      </c>
      <c r="K9" s="136">
        <f>K38</f>
        <v>0</v>
      </c>
    </row>
    <row r="10" spans="2:11" ht="17.25" customHeight="1" x14ac:dyDescent="0.15">
      <c r="B10" s="25"/>
      <c r="C10" s="25"/>
      <c r="D10" s="26"/>
      <c r="E10" s="26"/>
      <c r="F10" s="26"/>
      <c r="G10" s="26"/>
      <c r="H10" s="13" t="s">
        <v>16</v>
      </c>
      <c r="I10" s="23">
        <f>H48</f>
        <v>0</v>
      </c>
      <c r="J10" s="92" t="str">
        <f>J48</f>
        <v/>
      </c>
      <c r="K10" s="136">
        <f>K48</f>
        <v>0</v>
      </c>
    </row>
    <row r="11" spans="2:11" ht="17.25" customHeight="1" thickBot="1" x14ac:dyDescent="0.2">
      <c r="B11" s="25"/>
      <c r="C11" s="25"/>
      <c r="D11" s="26"/>
      <c r="E11" s="26"/>
      <c r="F11" s="26"/>
      <c r="G11" s="26"/>
      <c r="H11" s="95" t="s">
        <v>110</v>
      </c>
      <c r="I11" s="96">
        <f>H49</f>
        <v>0</v>
      </c>
      <c r="J11" s="97" t="str">
        <f>J49</f>
        <v/>
      </c>
      <c r="K11" s="136">
        <f>K49</f>
        <v>0</v>
      </c>
    </row>
    <row r="12" spans="2:11" ht="17.25" customHeight="1" thickBot="1" x14ac:dyDescent="0.2">
      <c r="B12" s="25"/>
      <c r="C12" s="25"/>
      <c r="D12" s="26"/>
      <c r="E12" s="26"/>
      <c r="F12" s="26"/>
      <c r="G12" s="26"/>
      <c r="H12" s="19" t="s">
        <v>44</v>
      </c>
      <c r="I12" s="130">
        <f>SUM(I5:I11)</f>
        <v>0</v>
      </c>
      <c r="J12" s="132">
        <f>ROUNDDOWN(SUM(K5:K11),0)</f>
        <v>0</v>
      </c>
      <c r="K12" s="136">
        <f>SUM(K5:K11)</f>
        <v>0</v>
      </c>
    </row>
    <row r="13" spans="2:11" ht="14.25" customHeight="1" thickBot="1" x14ac:dyDescent="0.2"/>
    <row r="14" spans="2:11" ht="30" customHeight="1" x14ac:dyDescent="0.15">
      <c r="B14" s="7" t="s">
        <v>1</v>
      </c>
      <c r="C14" s="2"/>
      <c r="D14" s="6"/>
      <c r="E14" s="6"/>
      <c r="F14" s="156" t="s">
        <v>31</v>
      </c>
      <c r="G14" s="157"/>
      <c r="H14" s="98" t="s">
        <v>35</v>
      </c>
      <c r="I14" s="99" t="s">
        <v>34</v>
      </c>
      <c r="J14" s="100" t="s">
        <v>36</v>
      </c>
    </row>
    <row r="15" spans="2:11" ht="20.100000000000001" customHeight="1" x14ac:dyDescent="0.15">
      <c r="B15" s="101" t="s">
        <v>2</v>
      </c>
      <c r="C15" s="102"/>
      <c r="D15" s="103"/>
      <c r="E15" s="104" t="s">
        <v>126</v>
      </c>
      <c r="F15" s="164"/>
      <c r="G15" s="165"/>
      <c r="H15" s="30"/>
      <c r="I15" s="105">
        <f>'1_地球温暖化係数'!E5</f>
        <v>1</v>
      </c>
      <c r="J15" s="106" t="str">
        <f>IF(H15="","",ROUNDDOWN(H15*I15,0))</f>
        <v/>
      </c>
      <c r="K15" s="136">
        <f>H15*I15</f>
        <v>0</v>
      </c>
    </row>
    <row r="16" spans="2:11" ht="20.100000000000001" customHeight="1" x14ac:dyDescent="0.15">
      <c r="B16" s="107" t="s">
        <v>3</v>
      </c>
      <c r="C16" s="108"/>
      <c r="D16" s="109"/>
      <c r="E16" s="110" t="s">
        <v>127</v>
      </c>
      <c r="F16" s="158"/>
      <c r="G16" s="159"/>
      <c r="H16" s="32"/>
      <c r="I16" s="111">
        <f>'1_地球温暖化係数'!E6</f>
        <v>28</v>
      </c>
      <c r="J16" s="112" t="str">
        <f>IF(H16="","",ROUNDDOWN(H16*I16,0))</f>
        <v/>
      </c>
      <c r="K16" s="136">
        <f>H16*I16</f>
        <v>0</v>
      </c>
    </row>
    <row r="17" spans="2:11" ht="20.100000000000001" customHeight="1" x14ac:dyDescent="0.15">
      <c r="B17" s="107" t="s">
        <v>4</v>
      </c>
      <c r="C17" s="108"/>
      <c r="D17" s="109"/>
      <c r="E17" s="110" t="s">
        <v>128</v>
      </c>
      <c r="F17" s="158"/>
      <c r="G17" s="159"/>
      <c r="H17" s="32"/>
      <c r="I17" s="111">
        <f>'1_地球温暖化係数'!E7</f>
        <v>265</v>
      </c>
      <c r="J17" s="112" t="str">
        <f>IF(H17="","",ROUNDDOWN(H17*I17,0))</f>
        <v/>
      </c>
      <c r="K17" s="136">
        <f>H17*I17</f>
        <v>0</v>
      </c>
    </row>
    <row r="18" spans="2:11" ht="20.100000000000001" customHeight="1" x14ac:dyDescent="0.15">
      <c r="B18" s="113" t="s">
        <v>5</v>
      </c>
      <c r="C18" s="109"/>
      <c r="D18" s="114"/>
      <c r="E18" s="110" t="s">
        <v>17</v>
      </c>
      <c r="F18" s="162" t="s">
        <v>33</v>
      </c>
      <c r="G18" s="163"/>
      <c r="H18" s="115">
        <f>SUM(H19:H37)</f>
        <v>0</v>
      </c>
      <c r="I18" s="131" t="str">
        <f>'1_地球温暖化係数'!E8</f>
        <v>－</v>
      </c>
      <c r="J18" s="116">
        <f>ROUNDDOWN(SUM(K19:K37),0)</f>
        <v>0</v>
      </c>
      <c r="K18" s="136">
        <f>SUM(K19:K37)</f>
        <v>0</v>
      </c>
    </row>
    <row r="19" spans="2:11" ht="20.100000000000001" customHeight="1" x14ac:dyDescent="0.15">
      <c r="B19" s="117"/>
      <c r="C19" s="166" t="s">
        <v>62</v>
      </c>
      <c r="D19" s="167"/>
      <c r="E19" s="110" t="s">
        <v>18</v>
      </c>
      <c r="F19" s="158"/>
      <c r="G19" s="159"/>
      <c r="H19" s="32"/>
      <c r="I19" s="111">
        <f>'1_地球温暖化係数'!E9</f>
        <v>12400</v>
      </c>
      <c r="J19" s="112" t="str">
        <f t="shared" ref="J19:J37" si="1">IF(H19="","",ROUNDDOWN(H19*I19,0))</f>
        <v/>
      </c>
      <c r="K19" s="136">
        <f>H19*I19</f>
        <v>0</v>
      </c>
    </row>
    <row r="20" spans="2:11" ht="20.100000000000001" customHeight="1" x14ac:dyDescent="0.15">
      <c r="B20" s="117"/>
      <c r="C20" s="166" t="s">
        <v>6</v>
      </c>
      <c r="D20" s="167"/>
      <c r="E20" s="110" t="s">
        <v>19</v>
      </c>
      <c r="F20" s="158"/>
      <c r="G20" s="159"/>
      <c r="H20" s="32"/>
      <c r="I20" s="111">
        <f>'1_地球温暖化係数'!E10</f>
        <v>677</v>
      </c>
      <c r="J20" s="112" t="str">
        <f t="shared" si="1"/>
        <v/>
      </c>
      <c r="K20" s="136">
        <f t="shared" ref="K20:K49" si="2">H20*I20</f>
        <v>0</v>
      </c>
    </row>
    <row r="21" spans="2:11" ht="20.100000000000001" customHeight="1" x14ac:dyDescent="0.15">
      <c r="B21" s="117"/>
      <c r="C21" s="166" t="s">
        <v>7</v>
      </c>
      <c r="D21" s="167"/>
      <c r="E21" s="110" t="s">
        <v>20</v>
      </c>
      <c r="F21" s="158"/>
      <c r="G21" s="159"/>
      <c r="H21" s="32"/>
      <c r="I21" s="111">
        <f>'1_地球温暖化係数'!E11</f>
        <v>116</v>
      </c>
      <c r="J21" s="112" t="str">
        <f t="shared" si="1"/>
        <v/>
      </c>
      <c r="K21" s="136">
        <f t="shared" si="2"/>
        <v>0</v>
      </c>
    </row>
    <row r="22" spans="2:11" ht="20.100000000000001" customHeight="1" x14ac:dyDescent="0.15">
      <c r="B22" s="117"/>
      <c r="C22" s="166" t="s">
        <v>68</v>
      </c>
      <c r="D22" s="167"/>
      <c r="E22" s="110" t="s">
        <v>48</v>
      </c>
      <c r="F22" s="158"/>
      <c r="G22" s="159"/>
      <c r="H22" s="32"/>
      <c r="I22" s="111">
        <f>'1_地球温暖化係数'!E12</f>
        <v>3170</v>
      </c>
      <c r="J22" s="112" t="str">
        <f t="shared" si="1"/>
        <v/>
      </c>
      <c r="K22" s="136">
        <f t="shared" si="2"/>
        <v>0</v>
      </c>
    </row>
    <row r="23" spans="2:11" ht="20.100000000000001" customHeight="1" x14ac:dyDescent="0.15">
      <c r="B23" s="117"/>
      <c r="C23" s="166" t="s">
        <v>69</v>
      </c>
      <c r="D23" s="167"/>
      <c r="E23" s="110" t="s">
        <v>49</v>
      </c>
      <c r="F23" s="158"/>
      <c r="G23" s="159"/>
      <c r="H23" s="32"/>
      <c r="I23" s="111">
        <f>'1_地球温暖化係数'!E13</f>
        <v>1120</v>
      </c>
      <c r="J23" s="112" t="str">
        <f t="shared" si="1"/>
        <v/>
      </c>
      <c r="K23" s="136">
        <f t="shared" si="2"/>
        <v>0</v>
      </c>
    </row>
    <row r="24" spans="2:11" ht="20.100000000000001" customHeight="1" x14ac:dyDescent="0.15">
      <c r="B24" s="117"/>
      <c r="C24" s="166" t="s">
        <v>70</v>
      </c>
      <c r="D24" s="167"/>
      <c r="E24" s="110" t="s">
        <v>113</v>
      </c>
      <c r="F24" s="158"/>
      <c r="G24" s="159"/>
      <c r="H24" s="32"/>
      <c r="I24" s="111">
        <f>'1_地球温暖化係数'!E14</f>
        <v>1300</v>
      </c>
      <c r="J24" s="112" t="str">
        <f t="shared" si="1"/>
        <v/>
      </c>
      <c r="K24" s="136">
        <f t="shared" si="2"/>
        <v>0</v>
      </c>
    </row>
    <row r="25" spans="2:11" ht="20.100000000000001" customHeight="1" x14ac:dyDescent="0.15">
      <c r="B25" s="117"/>
      <c r="C25" s="166" t="s">
        <v>71</v>
      </c>
      <c r="D25" s="167"/>
      <c r="E25" s="110" t="s">
        <v>51</v>
      </c>
      <c r="F25" s="158"/>
      <c r="G25" s="159"/>
      <c r="H25" s="32"/>
      <c r="I25" s="111">
        <f>'1_地球温暖化係数'!E15</f>
        <v>328</v>
      </c>
      <c r="J25" s="112" t="str">
        <f t="shared" si="1"/>
        <v/>
      </c>
      <c r="K25" s="136">
        <f t="shared" si="2"/>
        <v>0</v>
      </c>
    </row>
    <row r="26" spans="2:11" ht="20.100000000000001" customHeight="1" x14ac:dyDescent="0.15">
      <c r="B26" s="117"/>
      <c r="C26" s="166" t="s">
        <v>72</v>
      </c>
      <c r="D26" s="167"/>
      <c r="E26" s="110" t="s">
        <v>52</v>
      </c>
      <c r="F26" s="158"/>
      <c r="G26" s="159"/>
      <c r="H26" s="32"/>
      <c r="I26" s="111">
        <f>'1_地球温暖化係数'!E16</f>
        <v>4800</v>
      </c>
      <c r="J26" s="112" t="str">
        <f t="shared" si="1"/>
        <v/>
      </c>
      <c r="K26" s="136">
        <f t="shared" si="2"/>
        <v>0</v>
      </c>
    </row>
    <row r="27" spans="2:11" ht="20.100000000000001" customHeight="1" x14ac:dyDescent="0.15">
      <c r="B27" s="117"/>
      <c r="C27" s="34" t="s">
        <v>73</v>
      </c>
      <c r="D27" s="118"/>
      <c r="E27" s="110" t="s">
        <v>74</v>
      </c>
      <c r="F27" s="158"/>
      <c r="G27" s="159"/>
      <c r="H27" s="32"/>
      <c r="I27" s="111">
        <f>'1_地球温暖化係数'!E17</f>
        <v>16</v>
      </c>
      <c r="J27" s="112" t="str">
        <f t="shared" si="1"/>
        <v/>
      </c>
      <c r="K27" s="136">
        <f t="shared" si="2"/>
        <v>0</v>
      </c>
    </row>
    <row r="28" spans="2:11" ht="20.100000000000001" customHeight="1" x14ac:dyDescent="0.15">
      <c r="B28" s="117"/>
      <c r="C28" s="166" t="s">
        <v>75</v>
      </c>
      <c r="D28" s="167"/>
      <c r="E28" s="110" t="s">
        <v>53</v>
      </c>
      <c r="F28" s="158"/>
      <c r="G28" s="159"/>
      <c r="H28" s="32"/>
      <c r="I28" s="111">
        <f>'1_地球温暖化係数'!E18</f>
        <v>138</v>
      </c>
      <c r="J28" s="112" t="str">
        <f t="shared" si="1"/>
        <v/>
      </c>
      <c r="K28" s="136">
        <f t="shared" si="2"/>
        <v>0</v>
      </c>
    </row>
    <row r="29" spans="2:11" ht="20.100000000000001" customHeight="1" x14ac:dyDescent="0.15">
      <c r="B29" s="117"/>
      <c r="C29" s="34" t="s">
        <v>76</v>
      </c>
      <c r="D29" s="118"/>
      <c r="E29" s="110" t="s">
        <v>77</v>
      </c>
      <c r="F29" s="158"/>
      <c r="G29" s="159"/>
      <c r="H29" s="32"/>
      <c r="I29" s="111">
        <f>'1_地球温暖化係数'!E19</f>
        <v>4</v>
      </c>
      <c r="J29" s="112" t="str">
        <f t="shared" si="1"/>
        <v/>
      </c>
      <c r="K29" s="136">
        <f t="shared" si="2"/>
        <v>0</v>
      </c>
    </row>
    <row r="30" spans="2:11" ht="20.100000000000001" customHeight="1" x14ac:dyDescent="0.15">
      <c r="B30" s="117"/>
      <c r="C30" s="166" t="s">
        <v>78</v>
      </c>
      <c r="D30" s="167"/>
      <c r="E30" s="110" t="s">
        <v>54</v>
      </c>
      <c r="F30" s="158"/>
      <c r="G30" s="159"/>
      <c r="H30" s="32"/>
      <c r="I30" s="111">
        <f>'1_地球温暖化係数'!E20</f>
        <v>3350</v>
      </c>
      <c r="J30" s="112" t="str">
        <f t="shared" si="1"/>
        <v/>
      </c>
      <c r="K30" s="136">
        <f t="shared" si="2"/>
        <v>0</v>
      </c>
    </row>
    <row r="31" spans="2:11" ht="20.100000000000001" customHeight="1" x14ac:dyDescent="0.15">
      <c r="B31" s="117"/>
      <c r="C31" s="166" t="s">
        <v>79</v>
      </c>
      <c r="D31" s="167"/>
      <c r="E31" s="110" t="s">
        <v>55</v>
      </c>
      <c r="F31" s="158"/>
      <c r="G31" s="159"/>
      <c r="H31" s="32"/>
      <c r="I31" s="111">
        <f>'1_地球温暖化係数'!E21</f>
        <v>8060</v>
      </c>
      <c r="J31" s="112" t="str">
        <f t="shared" si="1"/>
        <v/>
      </c>
      <c r="K31" s="136">
        <f t="shared" si="2"/>
        <v>0</v>
      </c>
    </row>
    <row r="32" spans="2:11" ht="20.100000000000001" customHeight="1" x14ac:dyDescent="0.15">
      <c r="B32" s="117"/>
      <c r="C32" s="34" t="s">
        <v>80</v>
      </c>
      <c r="D32" s="118"/>
      <c r="E32" s="110" t="s">
        <v>81</v>
      </c>
      <c r="F32" s="158"/>
      <c r="G32" s="159"/>
      <c r="H32" s="32"/>
      <c r="I32" s="111">
        <f>'1_地球温暖化係数'!E22</f>
        <v>1330</v>
      </c>
      <c r="J32" s="112" t="str">
        <f t="shared" si="1"/>
        <v/>
      </c>
      <c r="K32" s="136">
        <f t="shared" si="2"/>
        <v>0</v>
      </c>
    </row>
    <row r="33" spans="2:11" ht="20.100000000000001" customHeight="1" x14ac:dyDescent="0.15">
      <c r="B33" s="117"/>
      <c r="C33" s="34" t="s">
        <v>82</v>
      </c>
      <c r="D33" s="118"/>
      <c r="E33" s="110" t="s">
        <v>83</v>
      </c>
      <c r="F33" s="158"/>
      <c r="G33" s="159"/>
      <c r="H33" s="32"/>
      <c r="I33" s="111">
        <f>'1_地球温暖化係数'!E23</f>
        <v>1210</v>
      </c>
      <c r="J33" s="112" t="str">
        <f t="shared" si="1"/>
        <v/>
      </c>
      <c r="K33" s="136">
        <f t="shared" si="2"/>
        <v>0</v>
      </c>
    </row>
    <row r="34" spans="2:11" ht="20.100000000000001" customHeight="1" x14ac:dyDescent="0.15">
      <c r="B34" s="117"/>
      <c r="C34" s="166" t="s">
        <v>84</v>
      </c>
      <c r="D34" s="167"/>
      <c r="E34" s="110" t="s">
        <v>56</v>
      </c>
      <c r="F34" s="158"/>
      <c r="G34" s="159"/>
      <c r="H34" s="32"/>
      <c r="I34" s="111">
        <f>'1_地球温暖化係数'!E24</f>
        <v>716</v>
      </c>
      <c r="J34" s="112" t="str">
        <f t="shared" si="1"/>
        <v/>
      </c>
      <c r="K34" s="136">
        <f t="shared" si="2"/>
        <v>0</v>
      </c>
    </row>
    <row r="35" spans="2:11" ht="20.100000000000001" customHeight="1" x14ac:dyDescent="0.15">
      <c r="B35" s="117"/>
      <c r="C35" s="34" t="s">
        <v>85</v>
      </c>
      <c r="D35" s="118"/>
      <c r="E35" s="110" t="s">
        <v>86</v>
      </c>
      <c r="F35" s="158"/>
      <c r="G35" s="159"/>
      <c r="H35" s="32"/>
      <c r="I35" s="111">
        <f>'1_地球温暖化係数'!E25</f>
        <v>858</v>
      </c>
      <c r="J35" s="112" t="str">
        <f t="shared" si="1"/>
        <v/>
      </c>
      <c r="K35" s="136">
        <f t="shared" si="2"/>
        <v>0</v>
      </c>
    </row>
    <row r="36" spans="2:11" ht="20.100000000000001" customHeight="1" x14ac:dyDescent="0.15">
      <c r="B36" s="117"/>
      <c r="C36" s="34" t="s">
        <v>87</v>
      </c>
      <c r="D36" s="118"/>
      <c r="E36" s="110" t="s">
        <v>88</v>
      </c>
      <c r="F36" s="158"/>
      <c r="G36" s="159"/>
      <c r="H36" s="32"/>
      <c r="I36" s="111">
        <f>'1_地球温暖化係数'!E26</f>
        <v>804</v>
      </c>
      <c r="J36" s="112" t="str">
        <f t="shared" si="1"/>
        <v/>
      </c>
      <c r="K36" s="136">
        <f t="shared" si="2"/>
        <v>0</v>
      </c>
    </row>
    <row r="37" spans="2:11" ht="20.100000000000001" customHeight="1" x14ac:dyDescent="0.15">
      <c r="B37" s="119"/>
      <c r="C37" s="166" t="s">
        <v>89</v>
      </c>
      <c r="D37" s="167"/>
      <c r="E37" s="110" t="s">
        <v>57</v>
      </c>
      <c r="F37" s="158"/>
      <c r="G37" s="159"/>
      <c r="H37" s="32"/>
      <c r="I37" s="111">
        <f>'1_地球温暖化係数'!E27</f>
        <v>1650</v>
      </c>
      <c r="J37" s="112" t="str">
        <f t="shared" si="1"/>
        <v/>
      </c>
      <c r="K37" s="136">
        <f t="shared" si="2"/>
        <v>0</v>
      </c>
    </row>
    <row r="38" spans="2:11" ht="20.100000000000001" customHeight="1" x14ac:dyDescent="0.15">
      <c r="B38" s="113" t="s">
        <v>8</v>
      </c>
      <c r="C38" s="109"/>
      <c r="D38" s="114"/>
      <c r="E38" s="110" t="s">
        <v>21</v>
      </c>
      <c r="F38" s="162" t="s">
        <v>33</v>
      </c>
      <c r="G38" s="163"/>
      <c r="H38" s="115">
        <f>SUM(H39:H47)</f>
        <v>0</v>
      </c>
      <c r="I38" s="131" t="str">
        <f>'1_地球温暖化係数'!E28</f>
        <v>－</v>
      </c>
      <c r="J38" s="116">
        <f>ROUNDDOWN(SUM(K39:K47),0)</f>
        <v>0</v>
      </c>
      <c r="K38" s="136">
        <f>SUM(K39:K47)</f>
        <v>0</v>
      </c>
    </row>
    <row r="39" spans="2:11" ht="20.100000000000001" customHeight="1" x14ac:dyDescent="0.15">
      <c r="B39" s="117"/>
      <c r="C39" s="166" t="s">
        <v>9</v>
      </c>
      <c r="D39" s="167"/>
      <c r="E39" s="110" t="s">
        <v>22</v>
      </c>
      <c r="F39" s="158"/>
      <c r="G39" s="159"/>
      <c r="H39" s="32"/>
      <c r="I39" s="111">
        <f>'1_地球温暖化係数'!E29</f>
        <v>6630</v>
      </c>
      <c r="J39" s="112" t="str">
        <f>IF(H39="","",ROUNDDOWN(H39*I39,0))</f>
        <v/>
      </c>
      <c r="K39" s="136">
        <f t="shared" si="2"/>
        <v>0</v>
      </c>
    </row>
    <row r="40" spans="2:11" ht="20.100000000000001" customHeight="1" x14ac:dyDescent="0.15">
      <c r="B40" s="117"/>
      <c r="C40" s="166" t="s">
        <v>10</v>
      </c>
      <c r="D40" s="167"/>
      <c r="E40" s="110" t="s">
        <v>95</v>
      </c>
      <c r="F40" s="158"/>
      <c r="G40" s="159"/>
      <c r="H40" s="32"/>
      <c r="I40" s="111">
        <f>'1_地球温暖化係数'!E30</f>
        <v>11100</v>
      </c>
      <c r="J40" s="112" t="str">
        <f t="shared" ref="J40:J47" si="3">IF(H40="","",ROUNDDOWN(H40*I40,0))</f>
        <v/>
      </c>
      <c r="K40" s="136">
        <f t="shared" si="2"/>
        <v>0</v>
      </c>
    </row>
    <row r="41" spans="2:11" ht="20.100000000000001" customHeight="1" x14ac:dyDescent="0.15">
      <c r="B41" s="117"/>
      <c r="C41" s="166" t="s">
        <v>11</v>
      </c>
      <c r="D41" s="167"/>
      <c r="E41" s="110" t="s">
        <v>23</v>
      </c>
      <c r="F41" s="158"/>
      <c r="G41" s="159"/>
      <c r="H41" s="32"/>
      <c r="I41" s="111">
        <f>'1_地球温暖化係数'!E31</f>
        <v>8900</v>
      </c>
      <c r="J41" s="112" t="str">
        <f t="shared" si="3"/>
        <v/>
      </c>
      <c r="K41" s="136">
        <f t="shared" si="2"/>
        <v>0</v>
      </c>
    </row>
    <row r="42" spans="2:11" ht="20.100000000000001" customHeight="1" x14ac:dyDescent="0.15">
      <c r="B42" s="117"/>
      <c r="C42" s="35" t="s">
        <v>98</v>
      </c>
      <c r="D42" s="118"/>
      <c r="E42" s="110"/>
      <c r="F42" s="158"/>
      <c r="G42" s="159"/>
      <c r="H42" s="32"/>
      <c r="I42" s="111">
        <f>'1_地球温暖化係数'!E32</f>
        <v>9200</v>
      </c>
      <c r="J42" s="112" t="str">
        <f t="shared" si="3"/>
        <v/>
      </c>
      <c r="K42" s="136">
        <f t="shared" si="2"/>
        <v>0</v>
      </c>
    </row>
    <row r="43" spans="2:11" ht="20.100000000000001" customHeight="1" x14ac:dyDescent="0.15">
      <c r="B43" s="117"/>
      <c r="C43" s="166" t="s">
        <v>12</v>
      </c>
      <c r="D43" s="167"/>
      <c r="E43" s="110" t="s">
        <v>24</v>
      </c>
      <c r="F43" s="158"/>
      <c r="G43" s="159"/>
      <c r="H43" s="32"/>
      <c r="I43" s="111">
        <f>'1_地球温暖化係数'!E33</f>
        <v>9200</v>
      </c>
      <c r="J43" s="112" t="str">
        <f t="shared" si="3"/>
        <v/>
      </c>
      <c r="K43" s="136">
        <f t="shared" si="2"/>
        <v>0</v>
      </c>
    </row>
    <row r="44" spans="2:11" ht="20.100000000000001" customHeight="1" x14ac:dyDescent="0.15">
      <c r="B44" s="117"/>
      <c r="C44" s="166" t="s">
        <v>13</v>
      </c>
      <c r="D44" s="167"/>
      <c r="E44" s="110" t="s">
        <v>25</v>
      </c>
      <c r="F44" s="158"/>
      <c r="G44" s="159"/>
      <c r="H44" s="32"/>
      <c r="I44" s="111">
        <f>'1_地球温暖化係数'!E34</f>
        <v>9540</v>
      </c>
      <c r="J44" s="112" t="str">
        <f t="shared" si="3"/>
        <v/>
      </c>
      <c r="K44" s="136">
        <f t="shared" si="2"/>
        <v>0</v>
      </c>
    </row>
    <row r="45" spans="2:11" ht="20.100000000000001" customHeight="1" x14ac:dyDescent="0.15">
      <c r="B45" s="117"/>
      <c r="C45" s="166" t="s">
        <v>14</v>
      </c>
      <c r="D45" s="167"/>
      <c r="E45" s="110" t="s">
        <v>26</v>
      </c>
      <c r="F45" s="158"/>
      <c r="G45" s="159"/>
      <c r="H45" s="32"/>
      <c r="I45" s="111">
        <f>'1_地球温暖化係数'!E35</f>
        <v>8550</v>
      </c>
      <c r="J45" s="112" t="str">
        <f t="shared" si="3"/>
        <v/>
      </c>
      <c r="K45" s="136">
        <f t="shared" si="2"/>
        <v>0</v>
      </c>
    </row>
    <row r="46" spans="2:11" ht="20.100000000000001" customHeight="1" x14ac:dyDescent="0.15">
      <c r="B46" s="117"/>
      <c r="C46" s="166" t="s">
        <v>15</v>
      </c>
      <c r="D46" s="167"/>
      <c r="E46" s="110" t="s">
        <v>27</v>
      </c>
      <c r="F46" s="158"/>
      <c r="G46" s="159"/>
      <c r="H46" s="32"/>
      <c r="I46" s="111">
        <f>'1_地球温暖化係数'!E36</f>
        <v>7910</v>
      </c>
      <c r="J46" s="112" t="str">
        <f t="shared" si="3"/>
        <v/>
      </c>
      <c r="K46" s="136">
        <f t="shared" si="2"/>
        <v>0</v>
      </c>
    </row>
    <row r="47" spans="2:11" ht="20.100000000000001" customHeight="1" x14ac:dyDescent="0.15">
      <c r="B47" s="119"/>
      <c r="C47" s="166" t="s">
        <v>115</v>
      </c>
      <c r="D47" s="167"/>
      <c r="E47" s="110" t="s">
        <v>108</v>
      </c>
      <c r="F47" s="158"/>
      <c r="G47" s="159"/>
      <c r="H47" s="32"/>
      <c r="I47" s="111">
        <f>'1_地球温暖化係数'!E37</f>
        <v>7190</v>
      </c>
      <c r="J47" s="112" t="str">
        <f t="shared" si="3"/>
        <v/>
      </c>
      <c r="K47" s="136">
        <f t="shared" si="2"/>
        <v>0</v>
      </c>
    </row>
    <row r="48" spans="2:11" ht="20.100000000000001" customHeight="1" x14ac:dyDescent="0.15">
      <c r="B48" s="113" t="s">
        <v>16</v>
      </c>
      <c r="C48" s="120"/>
      <c r="D48" s="121"/>
      <c r="E48" s="122" t="s">
        <v>129</v>
      </c>
      <c r="F48" s="158"/>
      <c r="G48" s="159"/>
      <c r="H48" s="36"/>
      <c r="I48" s="111">
        <f>'1_地球温暖化係数'!E38</f>
        <v>23500</v>
      </c>
      <c r="J48" s="123" t="str">
        <f>IF(H48="","",ROUNDDOWN(H48*I48,0))</f>
        <v/>
      </c>
      <c r="K48" s="136">
        <f t="shared" si="2"/>
        <v>0</v>
      </c>
    </row>
    <row r="49" spans="2:11" ht="20.100000000000001" customHeight="1" thickBot="1" x14ac:dyDescent="0.2">
      <c r="B49" s="124" t="s">
        <v>110</v>
      </c>
      <c r="C49" s="125"/>
      <c r="D49" s="126"/>
      <c r="E49" s="127" t="s">
        <v>130</v>
      </c>
      <c r="F49" s="160"/>
      <c r="G49" s="161"/>
      <c r="H49" s="38"/>
      <c r="I49" s="128">
        <f>'1_地球温暖化係数'!E39</f>
        <v>16100</v>
      </c>
      <c r="J49" s="129" t="str">
        <f>IF(H49="","",ROUNDDOWN(H49*I49,0))</f>
        <v/>
      </c>
      <c r="K49" s="136">
        <f t="shared" si="2"/>
        <v>0</v>
      </c>
    </row>
  </sheetData>
  <sheetProtection algorithmName="SHA-512" hashValue="1q4NkRlY9sW2Gl85NUJ9EBgHQzoMXwtd8W+Fmp2xacWcHgAvlqm/TfV2r71KOad3UBOAzXwF3jbMoL3KkNNWrA==" saltValue="dg2fYWZOYVnoMqHx3zZdIg==" spinCount="100000" sheet="1" formatCells="0"/>
  <mergeCells count="61">
    <mergeCell ref="C19:D19"/>
    <mergeCell ref="F19:G19"/>
    <mergeCell ref="B4:C4"/>
    <mergeCell ref="F15:G15"/>
    <mergeCell ref="F16:G16"/>
    <mergeCell ref="F17:G17"/>
    <mergeCell ref="F18:G18"/>
    <mergeCell ref="D6:F6"/>
    <mergeCell ref="D5:F5"/>
    <mergeCell ref="D4:F4"/>
    <mergeCell ref="F14:G14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F33:G33"/>
    <mergeCell ref="C26:D26"/>
    <mergeCell ref="F26:G26"/>
    <mergeCell ref="F27:G27"/>
    <mergeCell ref="C28:D28"/>
    <mergeCell ref="F28:G28"/>
    <mergeCell ref="F29:G29"/>
    <mergeCell ref="C30:D30"/>
    <mergeCell ref="F30:G30"/>
    <mergeCell ref="C31:D31"/>
    <mergeCell ref="F31:G31"/>
    <mergeCell ref="F32:G32"/>
    <mergeCell ref="C41:D41"/>
    <mergeCell ref="F41:G41"/>
    <mergeCell ref="C34:D34"/>
    <mergeCell ref="F34:G34"/>
    <mergeCell ref="F35:G35"/>
    <mergeCell ref="F36:G36"/>
    <mergeCell ref="C37:D37"/>
    <mergeCell ref="F37:G37"/>
    <mergeCell ref="F38:G38"/>
    <mergeCell ref="C39:D39"/>
    <mergeCell ref="F39:G39"/>
    <mergeCell ref="C40:D40"/>
    <mergeCell ref="F40:G40"/>
    <mergeCell ref="F49:G49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F48:G48"/>
  </mergeCells>
  <phoneticPr fontId="16"/>
  <printOptions horizontalCentered="1"/>
  <pageMargins left="0.39370078740157483" right="0.39370078740157483" top="0.59055118110236227" bottom="0.59055118110236227" header="0.31496062992125984" footer="0.31496062992125984"/>
  <pageSetup paperSize="9" scale="72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22</vt:i4>
      </vt:variant>
      <vt:variant>
        <vt:lpstr>名前付き一覧</vt:lpstr>
      </vt:variant>
      <vt:variant>
        <vt:i4>22</vt:i4>
      </vt:variant>
    </vt:vector>
  </HeadingPairs>
  <TitlesOfParts>
    <vt:vector size="44" baseType="lpstr">
      <vt:lpstr>0_総括</vt:lpstr>
      <vt:lpstr>1_地球温暖化係数</vt:lpstr>
      <vt:lpstr>2-1_排出量</vt:lpstr>
      <vt:lpstr>2-2_排出量</vt:lpstr>
      <vt:lpstr>2-3_排出量</vt:lpstr>
      <vt:lpstr>2-4_排出量</vt:lpstr>
      <vt:lpstr>2-5_排出量</vt:lpstr>
      <vt:lpstr>2-6_排出量</vt:lpstr>
      <vt:lpstr>2-7_排出量</vt:lpstr>
      <vt:lpstr>2-8_排出量</vt:lpstr>
      <vt:lpstr>2-9_排出量</vt:lpstr>
      <vt:lpstr>2-10_排出量</vt:lpstr>
      <vt:lpstr>2-11_排出量</vt:lpstr>
      <vt:lpstr>2-12_排出量</vt:lpstr>
      <vt:lpstr>2-13_排出量</vt:lpstr>
      <vt:lpstr>2-14_排出量</vt:lpstr>
      <vt:lpstr>2-15_排出量</vt:lpstr>
      <vt:lpstr>2-16_排出量</vt:lpstr>
      <vt:lpstr>2-17_排出量</vt:lpstr>
      <vt:lpstr>2-18_排出量</vt:lpstr>
      <vt:lpstr>2-19_排出量</vt:lpstr>
      <vt:lpstr>2-20_排出量</vt:lpstr>
      <vt:lpstr>'0_総括'!Print_Area</vt:lpstr>
      <vt:lpstr>'1_地球温暖化係数'!Print_Area</vt:lpstr>
      <vt:lpstr>'2-1_排出量'!Print_Area</vt:lpstr>
      <vt:lpstr>'2-10_排出量'!Print_Area</vt:lpstr>
      <vt:lpstr>'2-11_排出量'!Print_Area</vt:lpstr>
      <vt:lpstr>'2-12_排出量'!Print_Area</vt:lpstr>
      <vt:lpstr>'2-13_排出量'!Print_Area</vt:lpstr>
      <vt:lpstr>'2-14_排出量'!Print_Area</vt:lpstr>
      <vt:lpstr>'2-15_排出量'!Print_Area</vt:lpstr>
      <vt:lpstr>'2-16_排出量'!Print_Area</vt:lpstr>
      <vt:lpstr>'2-17_排出量'!Print_Area</vt:lpstr>
      <vt:lpstr>'2-18_排出量'!Print_Area</vt:lpstr>
      <vt:lpstr>'2-19_排出量'!Print_Area</vt:lpstr>
      <vt:lpstr>'2-2_排出量'!Print_Area</vt:lpstr>
      <vt:lpstr>'2-20_排出量'!Print_Area</vt:lpstr>
      <vt:lpstr>'2-3_排出量'!Print_Area</vt:lpstr>
      <vt:lpstr>'2-4_排出量'!Print_Area</vt:lpstr>
      <vt:lpstr>'2-5_排出量'!Print_Area</vt:lpstr>
      <vt:lpstr>'2-6_排出量'!Print_Area</vt:lpstr>
      <vt:lpstr>'2-7_排出量'!Print_Area</vt:lpstr>
      <vt:lpstr>'2-8_排出量'!Print_Area</vt:lpstr>
      <vt:lpstr>'2-9_排出量'!Print_Area</vt:lpstr>
    </vt:vector>
  </TitlesOfParts>
  <Company>長野県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その他ガス排出量計算シート</dc:title>
  <cp:lastPrinted>2023-03-13T05:27:33Z</cp:lastPrinted>
  <dcterms:created xsi:type="dcterms:W3CDTF">2013-03-19T08:14:48Z</dcterms:created>
  <dcterms:modified xsi:type="dcterms:W3CDTF">2023-09-14T07:50:04Z</dcterms:modified>
</cp:coreProperties>
</file>