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農業政策課\05農地調整係\庶：各種調査\●農地の権利移動・借賃等調査\R2\県ホームページ用\"/>
    </mc:Choice>
  </mc:AlternateContent>
  <xr:revisionPtr revIDLastSave="0" documentId="13_ncr:1_{30A46781-2F45-41F9-89D6-33668E69CE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３条（面積）" sheetId="2" r:id="rId1"/>
    <sheet name="３条（件数）" sheetId="3" r:id="rId2"/>
  </sheets>
  <definedNames>
    <definedName name="_xlnm.Print_Area" localSheetId="1">'３条（件数）'!$C$1:$N$93</definedName>
    <definedName name="_xlnm.Print_Area" localSheetId="0">'３条（面積）'!$C$1:$N$94</definedName>
    <definedName name="_xlnm.Print_Titles" localSheetId="1">'３条（件数）'!$5:$5</definedName>
    <definedName name="_xlnm.Print_Titles" localSheetId="0">'３条（面積）'!$5:$5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3" l="1"/>
  <c r="L85" i="3"/>
  <c r="L75" i="3"/>
  <c r="L69" i="3"/>
  <c r="L60" i="3"/>
  <c r="L53" i="3"/>
  <c r="L38" i="3"/>
  <c r="L29" i="3"/>
  <c r="L22" i="3"/>
  <c r="L17" i="3"/>
  <c r="N67" i="3"/>
  <c r="M75" i="2"/>
  <c r="I85" i="2"/>
  <c r="H75" i="2"/>
  <c r="G92" i="2"/>
  <c r="N18" i="2"/>
  <c r="L92" i="2"/>
  <c r="L85" i="2"/>
  <c r="L75" i="2"/>
  <c r="L69" i="2"/>
  <c r="J60" i="2"/>
  <c r="L60" i="2"/>
  <c r="G53" i="2"/>
  <c r="L53" i="2"/>
  <c r="H38" i="2"/>
  <c r="L38" i="2"/>
  <c r="L29" i="2"/>
  <c r="L22" i="2"/>
  <c r="K22" i="2"/>
  <c r="L17" i="2"/>
  <c r="N6" i="2"/>
  <c r="N7" i="2"/>
  <c r="N8" i="2"/>
  <c r="N9" i="2"/>
  <c r="N10" i="2"/>
  <c r="N11" i="2"/>
  <c r="N12" i="2"/>
  <c r="N13" i="2"/>
  <c r="N14" i="2"/>
  <c r="N15" i="2"/>
  <c r="N16" i="2"/>
  <c r="L93" i="2" l="1"/>
  <c r="N17" i="2"/>
  <c r="N23" i="2"/>
  <c r="N32" i="2"/>
  <c r="N58" i="2"/>
  <c r="N67" i="2"/>
  <c r="G60" i="2"/>
  <c r="H69" i="2"/>
  <c r="I29" i="2"/>
  <c r="J22" i="2"/>
  <c r="K17" i="2"/>
  <c r="K53" i="2"/>
  <c r="K85" i="2"/>
  <c r="N6" i="3"/>
  <c r="N21" i="3"/>
  <c r="N26" i="3"/>
  <c r="N31" i="3"/>
  <c r="N35" i="3"/>
  <c r="N40" i="3"/>
  <c r="N44" i="3"/>
  <c r="N48" i="3"/>
  <c r="N52" i="3"/>
  <c r="N57" i="3"/>
  <c r="N62" i="3"/>
  <c r="N66" i="3"/>
  <c r="N71" i="3"/>
  <c r="N76" i="3"/>
  <c r="N80" i="3"/>
  <c r="F17" i="3"/>
  <c r="F22" i="3"/>
  <c r="F29" i="3"/>
  <c r="F38" i="3"/>
  <c r="F53" i="3"/>
  <c r="F60" i="3"/>
  <c r="F69" i="3"/>
  <c r="F75" i="3"/>
  <c r="F92" i="3"/>
  <c r="G22" i="3"/>
  <c r="G29" i="3"/>
  <c r="G38" i="3"/>
  <c r="G53" i="3"/>
  <c r="G60" i="3"/>
  <c r="G69" i="3"/>
  <c r="G75" i="3"/>
  <c r="G92" i="3"/>
  <c r="H85" i="3"/>
  <c r="I22" i="3"/>
  <c r="I29" i="3"/>
  <c r="I38" i="3"/>
  <c r="I53" i="3"/>
  <c r="I60" i="3"/>
  <c r="I69" i="3"/>
  <c r="I75" i="3"/>
  <c r="J17" i="3"/>
  <c r="J22" i="3"/>
  <c r="J38" i="3"/>
  <c r="J60" i="3"/>
  <c r="J75" i="3"/>
  <c r="J85" i="3"/>
  <c r="K22" i="3"/>
  <c r="K29" i="3"/>
  <c r="K38" i="3"/>
  <c r="K53" i="3"/>
  <c r="K60" i="3"/>
  <c r="K69" i="3"/>
  <c r="K75" i="3"/>
  <c r="K92" i="3"/>
  <c r="M17" i="2"/>
  <c r="M53" i="2"/>
  <c r="M85" i="2"/>
  <c r="M92" i="2"/>
  <c r="N8" i="3"/>
  <c r="N12" i="3"/>
  <c r="N16" i="3"/>
  <c r="N88" i="3"/>
  <c r="N36" i="2"/>
  <c r="N63" i="2"/>
  <c r="N86" i="2"/>
  <c r="N7" i="3"/>
  <c r="N54" i="2"/>
  <c r="N21" i="2"/>
  <c r="N19" i="2"/>
  <c r="N28" i="2"/>
  <c r="N26" i="2"/>
  <c r="N24" i="2"/>
  <c r="N37" i="2"/>
  <c r="N35" i="2"/>
  <c r="N33" i="2"/>
  <c r="N31" i="2"/>
  <c r="N52" i="2"/>
  <c r="N50" i="2"/>
  <c r="N48" i="2"/>
  <c r="N46" i="2"/>
  <c r="N44" i="2"/>
  <c r="N42" i="2"/>
  <c r="N40" i="2"/>
  <c r="N59" i="2"/>
  <c r="N57" i="2"/>
  <c r="N55" i="2"/>
  <c r="N68" i="2"/>
  <c r="N66" i="2"/>
  <c r="N64" i="2"/>
  <c r="N62" i="2"/>
  <c r="N74" i="2"/>
  <c r="N72" i="2"/>
  <c r="N83" i="2"/>
  <c r="N81" i="2"/>
  <c r="N79" i="2"/>
  <c r="N77" i="2"/>
  <c r="N91" i="2"/>
  <c r="N89" i="2"/>
  <c r="N87" i="2"/>
  <c r="F17" i="2"/>
  <c r="F85" i="2"/>
  <c r="N9" i="3"/>
  <c r="N11" i="3"/>
  <c r="N13" i="3"/>
  <c r="N15" i="3"/>
  <c r="N20" i="3"/>
  <c r="N25" i="3"/>
  <c r="N27" i="3"/>
  <c r="N32" i="3"/>
  <c r="N34" i="3"/>
  <c r="N36" i="3"/>
  <c r="N41" i="3"/>
  <c r="I85" i="3"/>
  <c r="J29" i="3"/>
  <c r="J53" i="3"/>
  <c r="J69" i="3"/>
  <c r="E17" i="3"/>
  <c r="E85" i="3"/>
  <c r="N43" i="3"/>
  <c r="N45" i="3"/>
  <c r="N47" i="3"/>
  <c r="N49" i="3"/>
  <c r="N51" i="3"/>
  <c r="N56" i="3"/>
  <c r="N58" i="3"/>
  <c r="N63" i="3"/>
  <c r="N65" i="3"/>
  <c r="N72" i="3"/>
  <c r="N74" i="3"/>
  <c r="N77" i="3"/>
  <c r="N79" i="3"/>
  <c r="N81" i="3"/>
  <c r="N83" i="3"/>
  <c r="N86" i="3"/>
  <c r="N90" i="3"/>
  <c r="N10" i="3"/>
  <c r="N14" i="3"/>
  <c r="N19" i="3"/>
  <c r="N24" i="3"/>
  <c r="N28" i="3"/>
  <c r="N33" i="3"/>
  <c r="N37" i="3"/>
  <c r="N42" i="3"/>
  <c r="N46" i="3"/>
  <c r="N50" i="3"/>
  <c r="N55" i="3"/>
  <c r="N59" i="3"/>
  <c r="N64" i="3"/>
  <c r="N68" i="3"/>
  <c r="N73" i="3"/>
  <c r="N87" i="3"/>
  <c r="N89" i="3"/>
  <c r="N91" i="3"/>
  <c r="G17" i="3"/>
  <c r="G85" i="3"/>
  <c r="N78" i="3"/>
  <c r="N82" i="3"/>
  <c r="N84" i="3"/>
  <c r="H17" i="3"/>
  <c r="H22" i="3"/>
  <c r="H29" i="3"/>
  <c r="H38" i="3"/>
  <c r="H53" i="3"/>
  <c r="H60" i="3"/>
  <c r="H69" i="3"/>
  <c r="H75" i="3"/>
  <c r="H92" i="3"/>
  <c r="I17" i="3"/>
  <c r="I92" i="3"/>
  <c r="J92" i="3"/>
  <c r="K17" i="3"/>
  <c r="K85" i="3"/>
  <c r="M22" i="3"/>
  <c r="M29" i="3"/>
  <c r="M38" i="3"/>
  <c r="M53" i="3"/>
  <c r="M60" i="3"/>
  <c r="M69" i="3"/>
  <c r="M75" i="3"/>
  <c r="M85" i="3"/>
  <c r="M92" i="3"/>
  <c r="N18" i="3"/>
  <c r="E22" i="3"/>
  <c r="N23" i="3"/>
  <c r="E29" i="3"/>
  <c r="N30" i="3"/>
  <c r="E38" i="3"/>
  <c r="N39" i="3"/>
  <c r="E53" i="3"/>
  <c r="N54" i="3"/>
  <c r="E60" i="3"/>
  <c r="N61" i="3"/>
  <c r="E69" i="3"/>
  <c r="N70" i="3"/>
  <c r="E75" i="3"/>
  <c r="F85" i="3"/>
  <c r="E92" i="3"/>
  <c r="F22" i="2"/>
  <c r="F38" i="2"/>
  <c r="F69" i="2"/>
  <c r="F75" i="2"/>
  <c r="N20" i="2"/>
  <c r="N27" i="2"/>
  <c r="N25" i="2"/>
  <c r="N51" i="2"/>
  <c r="N49" i="2"/>
  <c r="N47" i="2"/>
  <c r="N45" i="2"/>
  <c r="N43" i="2"/>
  <c r="N41" i="2"/>
  <c r="N73" i="2"/>
  <c r="N71" i="2"/>
  <c r="N84" i="2"/>
  <c r="N82" i="2"/>
  <c r="N80" i="2"/>
  <c r="N78" i="2"/>
  <c r="G22" i="2"/>
  <c r="G29" i="2"/>
  <c r="G38" i="2"/>
  <c r="N34" i="2"/>
  <c r="N39" i="2"/>
  <c r="N56" i="2"/>
  <c r="G69" i="2"/>
  <c r="N65" i="2"/>
  <c r="G75" i="2"/>
  <c r="G85" i="2"/>
  <c r="N88" i="2"/>
  <c r="N90" i="2"/>
  <c r="H53" i="2"/>
  <c r="H60" i="2"/>
  <c r="I22" i="2"/>
  <c r="I38" i="2"/>
  <c r="I53" i="2"/>
  <c r="I60" i="2"/>
  <c r="I69" i="2"/>
  <c r="I92" i="2"/>
  <c r="J17" i="2"/>
  <c r="J38" i="2"/>
  <c r="J85" i="2"/>
  <c r="K29" i="2"/>
  <c r="K38" i="2"/>
  <c r="K60" i="2"/>
  <c r="K69" i="2"/>
  <c r="K92" i="2"/>
  <c r="M38" i="2"/>
  <c r="M60" i="2"/>
  <c r="N76" i="2"/>
  <c r="E85" i="2"/>
  <c r="E22" i="2"/>
  <c r="E29" i="2"/>
  <c r="E53" i="2"/>
  <c r="E75" i="2"/>
  <c r="F29" i="2"/>
  <c r="F53" i="2"/>
  <c r="F60" i="2"/>
  <c r="F92" i="2"/>
  <c r="E38" i="2"/>
  <c r="E60" i="2"/>
  <c r="E69" i="2"/>
  <c r="E92" i="2"/>
  <c r="N30" i="2"/>
  <c r="N61" i="2"/>
  <c r="N70" i="2"/>
  <c r="E17" i="2"/>
  <c r="H22" i="2"/>
  <c r="H29" i="2"/>
  <c r="H85" i="2"/>
  <c r="H92" i="2"/>
  <c r="I75" i="2"/>
  <c r="J29" i="2"/>
  <c r="J53" i="2"/>
  <c r="J75" i="2"/>
  <c r="J92" i="2"/>
  <c r="K75" i="2"/>
  <c r="M22" i="2"/>
  <c r="M29" i="2"/>
  <c r="M69" i="2"/>
  <c r="M17" i="3"/>
  <c r="L93" i="3"/>
  <c r="J69" i="2"/>
  <c r="I17" i="2"/>
  <c r="H17" i="2"/>
  <c r="G17" i="2"/>
  <c r="M93" i="3" l="1"/>
  <c r="J93" i="3"/>
  <c r="G93" i="3"/>
  <c r="I93" i="3"/>
  <c r="J93" i="2"/>
  <c r="K93" i="2"/>
  <c r="M93" i="2"/>
  <c r="H93" i="2"/>
  <c r="N92" i="2"/>
  <c r="N60" i="2"/>
  <c r="N53" i="2"/>
  <c r="N22" i="2"/>
  <c r="F93" i="3"/>
  <c r="N75" i="3"/>
  <c r="N69" i="3"/>
  <c r="N60" i="3"/>
  <c r="N53" i="3"/>
  <c r="N38" i="3"/>
  <c r="N29" i="3"/>
  <c r="N22" i="3"/>
  <c r="N85" i="3"/>
  <c r="N29" i="2"/>
  <c r="E93" i="2"/>
  <c r="N69" i="2"/>
  <c r="N92" i="3"/>
  <c r="E93" i="3"/>
  <c r="K93" i="3"/>
  <c r="H93" i="3"/>
  <c r="N17" i="3"/>
  <c r="G93" i="2"/>
  <c r="I93" i="2"/>
  <c r="N75" i="2"/>
  <c r="N38" i="2"/>
  <c r="F93" i="2"/>
  <c r="N85" i="2"/>
  <c r="N93" i="3" l="1"/>
  <c r="N93" i="2"/>
</calcChain>
</file>

<file path=xl/sharedStrings.xml><?xml version="1.0" encoding="utf-8"?>
<sst xmlns="http://schemas.openxmlformats.org/spreadsheetml/2006/main" count="1186" uniqueCount="157">
  <si>
    <t>農 地 の 権 利 移 動（市町村別統計）</t>
    <rPh sb="0" eb="3">
      <t>ノウチ</t>
    </rPh>
    <rPh sb="6" eb="9">
      <t>ケンリ</t>
    </rPh>
    <rPh sb="10" eb="13">
      <t>イドウ</t>
    </rPh>
    <rPh sb="14" eb="15">
      <t>シ</t>
    </rPh>
    <rPh sb="15" eb="16">
      <t>マチ</t>
    </rPh>
    <rPh sb="16" eb="17">
      <t>ムラ</t>
    </rPh>
    <rPh sb="17" eb="18">
      <t>ベツ</t>
    </rPh>
    <rPh sb="18" eb="19">
      <t>オサム</t>
    </rPh>
    <rPh sb="19" eb="20">
      <t>ケイ</t>
    </rPh>
    <phoneticPr fontId="1"/>
  </si>
  <si>
    <t>（単位：件）</t>
    <rPh sb="1" eb="3">
      <t>タンイ</t>
    </rPh>
    <rPh sb="4" eb="5">
      <t>ケン</t>
    </rPh>
    <phoneticPr fontId="1"/>
  </si>
  <si>
    <t>振興局</t>
    <rPh sb="0" eb="2">
      <t>シンコウ</t>
    </rPh>
    <rPh sb="2" eb="3">
      <t>キョク</t>
    </rPh>
    <phoneticPr fontId="1"/>
  </si>
  <si>
    <t>市町村名</t>
    <rPh sb="0" eb="3">
      <t>シチョウソン</t>
    </rPh>
    <rPh sb="3" eb="4">
      <t>メイ</t>
    </rPh>
    <phoneticPr fontId="1"/>
  </si>
  <si>
    <t>所有権     耕作地有償 所有権移転</t>
    <rPh sb="0" eb="3">
      <t>ショユウケン</t>
    </rPh>
    <rPh sb="8" eb="11">
      <t>コウサクチ</t>
    </rPh>
    <rPh sb="11" eb="13">
      <t>ユウショウ</t>
    </rPh>
    <rPh sb="14" eb="17">
      <t>ショユウケン</t>
    </rPh>
    <rPh sb="17" eb="19">
      <t>イテン</t>
    </rPh>
    <phoneticPr fontId="1"/>
  </si>
  <si>
    <t>所有権     耕作地無償 所有権移転</t>
    <rPh sb="0" eb="3">
      <t>ショユウケン</t>
    </rPh>
    <rPh sb="8" eb="11">
      <t>コウサクチ</t>
    </rPh>
    <rPh sb="11" eb="13">
      <t>ムショウ</t>
    </rPh>
    <rPh sb="14" eb="17">
      <t>ショユウケン</t>
    </rPh>
    <rPh sb="17" eb="19">
      <t>イテン</t>
    </rPh>
    <phoneticPr fontId="1"/>
  </si>
  <si>
    <t>所有権以外耕作地    所有権移転</t>
    <rPh sb="0" eb="3">
      <t>ショユウケン</t>
    </rPh>
    <rPh sb="3" eb="5">
      <t>イガイ</t>
    </rPh>
    <rPh sb="5" eb="8">
      <t>コウサクチ</t>
    </rPh>
    <rPh sb="12" eb="15">
      <t>ショユウケン</t>
    </rPh>
    <rPh sb="15" eb="17">
      <t>イテン</t>
    </rPh>
    <phoneticPr fontId="1"/>
  </si>
  <si>
    <t>賃借権の   設定</t>
    <rPh sb="0" eb="3">
      <t>チンシャクケン</t>
    </rPh>
    <rPh sb="7" eb="9">
      <t>セッテイ</t>
    </rPh>
    <phoneticPr fontId="1"/>
  </si>
  <si>
    <t>賃借権の   移転</t>
    <rPh sb="0" eb="3">
      <t>チンシャクケン</t>
    </rPh>
    <rPh sb="7" eb="9">
      <t>イテン</t>
    </rPh>
    <phoneticPr fontId="1"/>
  </si>
  <si>
    <t>使用貸借   による     権利の設定</t>
    <rPh sb="0" eb="2">
      <t>シヨウ</t>
    </rPh>
    <rPh sb="2" eb="4">
      <t>タイシャク</t>
    </rPh>
    <rPh sb="15" eb="17">
      <t>ケンリ</t>
    </rPh>
    <rPh sb="18" eb="20">
      <t>セッテイ</t>
    </rPh>
    <phoneticPr fontId="1"/>
  </si>
  <si>
    <t>使用貸借   による     権利の移転</t>
    <rPh sb="0" eb="2">
      <t>シヨウ</t>
    </rPh>
    <rPh sb="2" eb="4">
      <t>タイシャク</t>
    </rPh>
    <rPh sb="15" eb="17">
      <t>ケンリ</t>
    </rPh>
    <rPh sb="18" eb="20">
      <t>イテン</t>
    </rPh>
    <phoneticPr fontId="1"/>
  </si>
  <si>
    <t>その他</t>
    <rPh sb="2" eb="3">
      <t>タ</t>
    </rPh>
    <phoneticPr fontId="1"/>
  </si>
  <si>
    <t>相続等届出</t>
    <rPh sb="0" eb="2">
      <t>ソウゾク</t>
    </rPh>
    <rPh sb="2" eb="3">
      <t>トウ</t>
    </rPh>
    <rPh sb="3" eb="5">
      <t>トドケデ</t>
    </rPh>
    <phoneticPr fontId="1"/>
  </si>
  <si>
    <t>合　計</t>
    <rPh sb="0" eb="1">
      <t>ゴウ</t>
    </rPh>
    <rPh sb="2" eb="3">
      <t>ケイ</t>
    </rPh>
    <phoneticPr fontId="1"/>
  </si>
  <si>
    <t>小諸市</t>
  </si>
  <si>
    <t>-</t>
  </si>
  <si>
    <t>佐久市</t>
  </si>
  <si>
    <t>小海町</t>
  </si>
  <si>
    <t>佐</t>
    <rPh sb="0" eb="1">
      <t>タスク</t>
    </rPh>
    <phoneticPr fontId="1"/>
  </si>
  <si>
    <t>佐久穂町</t>
  </si>
  <si>
    <t>川上村</t>
  </si>
  <si>
    <t>南牧村</t>
  </si>
  <si>
    <t>南相木村</t>
  </si>
  <si>
    <t>北相木村</t>
  </si>
  <si>
    <t>久</t>
    <rPh sb="0" eb="1">
      <t>ヒサシ</t>
    </rPh>
    <phoneticPr fontId="1"/>
  </si>
  <si>
    <t>軽井沢町</t>
  </si>
  <si>
    <t>御代田町</t>
  </si>
  <si>
    <t>立科町</t>
  </si>
  <si>
    <t>小計</t>
    <rPh sb="0" eb="2">
      <t>ショウケイ</t>
    </rPh>
    <phoneticPr fontId="1"/>
  </si>
  <si>
    <t>上田市</t>
    <rPh sb="0" eb="3">
      <t>ウエダシ</t>
    </rPh>
    <phoneticPr fontId="1"/>
  </si>
  <si>
    <t>上</t>
    <rPh sb="0" eb="1">
      <t>ウエ</t>
    </rPh>
    <phoneticPr fontId="1"/>
  </si>
  <si>
    <t>東御市</t>
    <rPh sb="0" eb="3">
      <t>トウミシ</t>
    </rPh>
    <phoneticPr fontId="1"/>
  </si>
  <si>
    <t>長和町</t>
    <rPh sb="0" eb="2">
      <t>ナガワ</t>
    </rPh>
    <rPh sb="2" eb="3">
      <t>マチ</t>
    </rPh>
    <phoneticPr fontId="1"/>
  </si>
  <si>
    <t>田</t>
    <rPh sb="0" eb="1">
      <t>タ</t>
    </rPh>
    <phoneticPr fontId="1"/>
  </si>
  <si>
    <t>青木村</t>
    <rPh sb="0" eb="3">
      <t>アオキムラ</t>
    </rPh>
    <phoneticPr fontId="1"/>
  </si>
  <si>
    <t>岡谷市</t>
    <rPh sb="0" eb="3">
      <t>オカヤシ</t>
    </rPh>
    <phoneticPr fontId="1"/>
  </si>
  <si>
    <t>諏</t>
    <rPh sb="0" eb="1">
      <t>ハカ</t>
    </rPh>
    <phoneticPr fontId="1"/>
  </si>
  <si>
    <t>諏訪市</t>
    <rPh sb="0" eb="3">
      <t>スワシ</t>
    </rPh>
    <phoneticPr fontId="1"/>
  </si>
  <si>
    <t>茅野市</t>
    <rPh sb="0" eb="3">
      <t>チノシ</t>
    </rPh>
    <phoneticPr fontId="1"/>
  </si>
  <si>
    <t>下諏訪町</t>
    <rPh sb="0" eb="4">
      <t>シモスワマチ</t>
    </rPh>
    <phoneticPr fontId="1"/>
  </si>
  <si>
    <t>訪</t>
    <rPh sb="0" eb="1">
      <t>ホウ</t>
    </rPh>
    <phoneticPr fontId="1"/>
  </si>
  <si>
    <t>富士見町</t>
    <rPh sb="0" eb="4">
      <t>フジミマチ</t>
    </rPh>
    <phoneticPr fontId="1"/>
  </si>
  <si>
    <t>原村</t>
    <rPh sb="0" eb="2">
      <t>ハラムラ</t>
    </rPh>
    <phoneticPr fontId="1"/>
  </si>
  <si>
    <t>伊那市</t>
  </si>
  <si>
    <t>駒ヶ根市</t>
  </si>
  <si>
    <t>辰野町</t>
  </si>
  <si>
    <t>箕輪町</t>
  </si>
  <si>
    <t>伊</t>
    <rPh sb="0" eb="1">
      <t>イ</t>
    </rPh>
    <phoneticPr fontId="1"/>
  </si>
  <si>
    <t>飯島町</t>
  </si>
  <si>
    <t>南箕輪村</t>
  </si>
  <si>
    <t>那</t>
    <rPh sb="0" eb="1">
      <t>トモ</t>
    </rPh>
    <phoneticPr fontId="1"/>
  </si>
  <si>
    <t>中川村</t>
  </si>
  <si>
    <t>宮田村</t>
  </si>
  <si>
    <t>飯田市</t>
    <rPh sb="0" eb="3">
      <t>イイダシ</t>
    </rPh>
    <phoneticPr fontId="1"/>
  </si>
  <si>
    <t>松川町</t>
    <rPh sb="0" eb="3">
      <t>マツカワマチ</t>
    </rPh>
    <phoneticPr fontId="1"/>
  </si>
  <si>
    <t>高森町</t>
    <rPh sb="0" eb="3">
      <t>タカモリマチ</t>
    </rPh>
    <phoneticPr fontId="1"/>
  </si>
  <si>
    <t>南</t>
    <rPh sb="0" eb="1">
      <t>ミナミ</t>
    </rPh>
    <phoneticPr fontId="1"/>
  </si>
  <si>
    <t>阿南町</t>
    <rPh sb="0" eb="3">
      <t>アナンチョウ</t>
    </rPh>
    <phoneticPr fontId="1"/>
  </si>
  <si>
    <t>阿智村</t>
    <rPh sb="0" eb="3">
      <t>アチムラ</t>
    </rPh>
    <phoneticPr fontId="1"/>
  </si>
  <si>
    <t>平谷村</t>
    <rPh sb="0" eb="3">
      <t>ヒラヤムラ</t>
    </rPh>
    <phoneticPr fontId="1"/>
  </si>
  <si>
    <t>根羽村</t>
    <rPh sb="0" eb="3">
      <t>ネバムラ</t>
    </rPh>
    <phoneticPr fontId="1"/>
  </si>
  <si>
    <t>信</t>
    <rPh sb="0" eb="1">
      <t>シン</t>
    </rPh>
    <phoneticPr fontId="1"/>
  </si>
  <si>
    <t>下條村</t>
    <rPh sb="0" eb="3">
      <t>シモジョウムラ</t>
    </rPh>
    <phoneticPr fontId="1"/>
  </si>
  <si>
    <t>売木村</t>
    <rPh sb="0" eb="3">
      <t>ウルギムラ</t>
    </rPh>
    <phoneticPr fontId="1"/>
  </si>
  <si>
    <t>天龍村</t>
    <rPh sb="0" eb="3">
      <t>テンリュウムラ</t>
    </rPh>
    <phoneticPr fontId="1"/>
  </si>
  <si>
    <t>泰阜村</t>
    <rPh sb="0" eb="3">
      <t>ヤスオカムラ</t>
    </rPh>
    <phoneticPr fontId="1"/>
  </si>
  <si>
    <t>州</t>
    <rPh sb="0" eb="1">
      <t>シュウ</t>
    </rPh>
    <phoneticPr fontId="1"/>
  </si>
  <si>
    <t>喬木村</t>
    <rPh sb="0" eb="3">
      <t>タカギムラ</t>
    </rPh>
    <phoneticPr fontId="1"/>
  </si>
  <si>
    <t>豊丘村</t>
    <rPh sb="0" eb="3">
      <t>トヨオカムラ</t>
    </rPh>
    <phoneticPr fontId="1"/>
  </si>
  <si>
    <t>大鹿村</t>
    <rPh sb="0" eb="3">
      <t>オオシカムラ</t>
    </rPh>
    <phoneticPr fontId="1"/>
  </si>
  <si>
    <t>上松町</t>
  </si>
  <si>
    <t>木</t>
    <rPh sb="0" eb="1">
      <t>キ</t>
    </rPh>
    <phoneticPr fontId="1"/>
  </si>
  <si>
    <t>南木曽町</t>
  </si>
  <si>
    <t>木曽町</t>
  </si>
  <si>
    <t>木祖村</t>
  </si>
  <si>
    <t>曽</t>
    <rPh sb="0" eb="1">
      <t>ソ</t>
    </rPh>
    <phoneticPr fontId="1"/>
  </si>
  <si>
    <t>王滝村</t>
  </si>
  <si>
    <t>大桑村</t>
  </si>
  <si>
    <t>松本市</t>
  </si>
  <si>
    <t>塩尻市</t>
  </si>
  <si>
    <t>松</t>
    <rPh sb="0" eb="1">
      <t>マツ</t>
    </rPh>
    <phoneticPr fontId="1"/>
  </si>
  <si>
    <t>安曇野市</t>
  </si>
  <si>
    <t>麻績村</t>
  </si>
  <si>
    <t>生坂村</t>
  </si>
  <si>
    <t>山形村</t>
  </si>
  <si>
    <t>本</t>
    <rPh sb="0" eb="1">
      <t>モト</t>
    </rPh>
    <phoneticPr fontId="1"/>
  </si>
  <si>
    <t>朝日村</t>
  </si>
  <si>
    <t>筑北村</t>
  </si>
  <si>
    <t>北アルプス</t>
    <rPh sb="0" eb="1">
      <t>キタ</t>
    </rPh>
    <phoneticPr fontId="1"/>
  </si>
  <si>
    <t>大町市</t>
  </si>
  <si>
    <t>ア</t>
    <phoneticPr fontId="1"/>
  </si>
  <si>
    <t>池田町</t>
  </si>
  <si>
    <t>ル</t>
    <phoneticPr fontId="1"/>
  </si>
  <si>
    <t>松川村</t>
  </si>
  <si>
    <t>プ</t>
    <phoneticPr fontId="1"/>
  </si>
  <si>
    <t>白馬村</t>
  </si>
  <si>
    <t>ス</t>
    <phoneticPr fontId="1"/>
  </si>
  <si>
    <t>小谷村</t>
  </si>
  <si>
    <t>長野市</t>
  </si>
  <si>
    <t>須坂市</t>
  </si>
  <si>
    <t>長</t>
    <rPh sb="0" eb="1">
      <t>ナガ</t>
    </rPh>
    <phoneticPr fontId="1"/>
  </si>
  <si>
    <t>千曲市</t>
  </si>
  <si>
    <t>坂城町</t>
  </si>
  <si>
    <t>小布施町</t>
  </si>
  <si>
    <t>高山村</t>
  </si>
  <si>
    <t>信濃町</t>
  </si>
  <si>
    <t>野</t>
    <rPh sb="0" eb="1">
      <t>ノ</t>
    </rPh>
    <phoneticPr fontId="1"/>
  </si>
  <si>
    <t>飯綱町</t>
  </si>
  <si>
    <t>小川村</t>
  </si>
  <si>
    <t>中野市</t>
    <rPh sb="0" eb="3">
      <t>ナカノシ</t>
    </rPh>
    <phoneticPr fontId="1"/>
  </si>
  <si>
    <t>北</t>
    <rPh sb="0" eb="1">
      <t>キタ</t>
    </rPh>
    <phoneticPr fontId="1"/>
  </si>
  <si>
    <t>飯山市</t>
    <rPh sb="0" eb="3">
      <t>イイヤマシ</t>
    </rPh>
    <phoneticPr fontId="1"/>
  </si>
  <si>
    <t>山ノ内町</t>
    <rPh sb="0" eb="4">
      <t>ヤマノウチマチ</t>
    </rPh>
    <phoneticPr fontId="1"/>
  </si>
  <si>
    <t>木島平村</t>
    <rPh sb="0" eb="4">
      <t>キジマダイラムラ</t>
    </rPh>
    <phoneticPr fontId="1"/>
  </si>
  <si>
    <t>野沢温泉村</t>
    <rPh sb="0" eb="5">
      <t>ノザワオンセンムラ</t>
    </rPh>
    <phoneticPr fontId="1"/>
  </si>
  <si>
    <t>栄村</t>
    <rPh sb="0" eb="2">
      <t>サカエムラ</t>
    </rPh>
    <phoneticPr fontId="1"/>
  </si>
  <si>
    <t>合　　計</t>
    <rPh sb="0" eb="1">
      <t>ゴウ</t>
    </rPh>
    <rPh sb="3" eb="4">
      <t>ケイ</t>
    </rPh>
    <phoneticPr fontId="1"/>
  </si>
  <si>
    <t>（単位:ha）</t>
    <rPh sb="1" eb="3">
      <t>タンイ</t>
    </rPh>
    <phoneticPr fontId="1"/>
  </si>
  <si>
    <t>所有権     耕作地有償  所有権移転</t>
    <rPh sb="0" eb="3">
      <t>ショユウケン</t>
    </rPh>
    <rPh sb="8" eb="11">
      <t>コウサクチ</t>
    </rPh>
    <rPh sb="11" eb="13">
      <t>ユウショウ</t>
    </rPh>
    <rPh sb="15" eb="18">
      <t>ショユウケン</t>
    </rPh>
    <rPh sb="18" eb="20">
      <t>イテン</t>
    </rPh>
    <phoneticPr fontId="1"/>
  </si>
  <si>
    <t>所有権    耕作地無償    所有権移転</t>
    <rPh sb="0" eb="3">
      <t>ショユウケン</t>
    </rPh>
    <rPh sb="7" eb="10">
      <t>コウサクチ</t>
    </rPh>
    <rPh sb="10" eb="12">
      <t>ムショウ</t>
    </rPh>
    <rPh sb="16" eb="19">
      <t>ショユウケン</t>
    </rPh>
    <rPh sb="19" eb="21">
      <t>イテン</t>
    </rPh>
    <phoneticPr fontId="1"/>
  </si>
  <si>
    <t>賃借権の     設定</t>
    <rPh sb="0" eb="3">
      <t>チンシャクケン</t>
    </rPh>
    <rPh sb="9" eb="11">
      <t>セッテイ</t>
    </rPh>
    <phoneticPr fontId="1"/>
  </si>
  <si>
    <t>賃借権の    移転</t>
    <rPh sb="0" eb="3">
      <t>チンシャクケン</t>
    </rPh>
    <rPh sb="8" eb="10">
      <t>イテン</t>
    </rPh>
    <phoneticPr fontId="1"/>
  </si>
  <si>
    <t>使用貸借   による      権利の設定</t>
    <rPh sb="0" eb="2">
      <t>シヨウ</t>
    </rPh>
    <rPh sb="2" eb="4">
      <t>タイシャク</t>
    </rPh>
    <rPh sb="16" eb="18">
      <t>ケンリ</t>
    </rPh>
    <rPh sb="19" eb="21">
      <t>セッテイ</t>
    </rPh>
    <phoneticPr fontId="1"/>
  </si>
  <si>
    <t>使用貸借  による    権利の移転</t>
    <rPh sb="0" eb="2">
      <t>シヨウ</t>
    </rPh>
    <rPh sb="2" eb="4">
      <t>タイシャク</t>
    </rPh>
    <rPh sb="13" eb="15">
      <t>ケンリ</t>
    </rPh>
    <rPh sb="16" eb="18">
      <t>イテン</t>
    </rPh>
    <phoneticPr fontId="1"/>
  </si>
  <si>
    <t>上田市</t>
  </si>
  <si>
    <t>東御市</t>
  </si>
  <si>
    <t>長和町</t>
  </si>
  <si>
    <t>青木村</t>
  </si>
  <si>
    <t>岡谷市</t>
  </si>
  <si>
    <t>諏訪市</t>
  </si>
  <si>
    <t>茅野市</t>
  </si>
  <si>
    <t>下諏訪町</t>
  </si>
  <si>
    <t>富士見町</t>
  </si>
  <si>
    <t>原村</t>
  </si>
  <si>
    <t>飯田市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</si>
  <si>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</si>
  <si>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</si>
  <si>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</si>
  <si>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</si>
  <si>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</si>
  <si>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</si>
  <si>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</si>
  <si>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</si>
  <si>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</si>
  <si>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</si>
  <si>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</si>
  <si>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</si>
  <si>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</si>
  <si>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中野市</t>
  </si>
  <si>
    <t>飯山市</t>
  </si>
  <si>
    <t>山ノ内町</t>
  </si>
  <si>
    <t>木島平村</t>
  </si>
  <si>
    <t>野沢温泉村</t>
  </si>
  <si>
    <t>栄村</t>
  </si>
  <si>
    <t>（注）㎡単位で集計後ha単位にラウンドして表示しているため、内訳の和が合計と一致しない場合があります。</t>
    <rPh sb="1" eb="2">
      <t>チュウ</t>
    </rPh>
    <rPh sb="4" eb="6">
      <t>タンイ</t>
    </rPh>
    <rPh sb="7" eb="9">
      <t>シュウケイ</t>
    </rPh>
    <rPh sb="9" eb="10">
      <t>ゴ</t>
    </rPh>
    <rPh sb="12" eb="14">
      <t>タンイ</t>
    </rPh>
    <rPh sb="21" eb="23">
      <t>ヒョウジ</t>
    </rPh>
    <rPh sb="30" eb="32">
      <t>ウチワケ</t>
    </rPh>
    <rPh sb="33" eb="34">
      <t>ワ</t>
    </rPh>
    <rPh sb="35" eb="37">
      <t>ゴウケイ</t>
    </rPh>
    <rPh sb="38" eb="40">
      <t>イッチ</t>
    </rPh>
    <rPh sb="43" eb="45">
      <t>バアイ</t>
    </rPh>
    <phoneticPr fontId="1"/>
  </si>
  <si>
    <t>R2.1.1～R2.12.31</t>
    <phoneticPr fontId="1"/>
  </si>
  <si>
    <t>-</t>
    <phoneticPr fontId="6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</si>
</sst>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_ "/>
    <numFmt numFmtId="178" formatCode="#,###,###,##0"/>
    <numFmt numFmtId="179" formatCode="#,###,###,##0.0"/>
  </numFmts>
  <fonts count="63" x14ac:knownFonts="1"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indexed="3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1" fillId="2" borderId="2"/>
  </cellStyleXfs>
  <cellXfs count="68">
    <xf numFmtId="0" fontId="0" fillId="0" borderId="0" xfId="0">
      <alignment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distributed" vertical="center"/>
    </xf>
    <xf numFmtId="0" fontId="6" fillId="2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vertical="center"/>
    </xf>
    <xf numFmtId="177" fontId="10" fillId="2" borderId="2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right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horizontal="right" vertical="center"/>
    </xf>
    <xf numFmtId="178" fontId="15" fillId="2" borderId="3" xfId="0" applyNumberFormat="1" applyFont="1" applyFill="1" applyBorder="1" applyAlignment="1">
      <alignment horizontal="right" vertical="center" shrinkToFit="1"/>
    </xf>
    <xf numFmtId="178" fontId="16" fillId="5" borderId="3" xfId="0" applyNumberFormat="1" applyFont="1" applyFill="1" applyBorder="1" applyAlignment="1">
      <alignment horizontal="right" vertical="center" shrinkToFit="1"/>
    </xf>
    <xf numFmtId="178" fontId="17" fillId="2" borderId="3" xfId="0" applyNumberFormat="1" applyFont="1" applyFill="1" applyBorder="1" applyAlignment="1">
      <alignment horizontal="right" vertical="center"/>
    </xf>
    <xf numFmtId="178" fontId="18" fillId="5" borderId="3" xfId="0" applyNumberFormat="1" applyFont="1" applyFill="1" applyBorder="1" applyAlignment="1">
      <alignment horizontal="right" vertical="center"/>
    </xf>
    <xf numFmtId="0" fontId="19" fillId="5" borderId="3" xfId="0" applyNumberFormat="1" applyFont="1" applyFill="1" applyBorder="1" applyAlignment="1">
      <alignment horizontal="right" vertical="center"/>
    </xf>
    <xf numFmtId="179" fontId="20" fillId="2" borderId="3" xfId="0" applyNumberFormat="1" applyFont="1" applyFill="1" applyBorder="1" applyAlignment="1">
      <alignment horizontal="right" vertical="center" shrinkToFit="1"/>
    </xf>
    <xf numFmtId="179" fontId="21" fillId="5" borderId="3" xfId="0" applyNumberFormat="1" applyFont="1" applyFill="1" applyBorder="1" applyAlignment="1">
      <alignment horizontal="right" vertical="center" shrinkToFit="1"/>
    </xf>
    <xf numFmtId="178" fontId="22" fillId="2" borderId="2" xfId="0" applyNumberFormat="1" applyFont="1" applyFill="1" applyBorder="1" applyAlignment="1">
      <alignment vertical="center"/>
    </xf>
    <xf numFmtId="0" fontId="23" fillId="4" borderId="6" xfId="0" applyNumberFormat="1" applyFont="1" applyFill="1" applyBorder="1" applyAlignment="1">
      <alignment horizontal="center" vertical="center"/>
    </xf>
    <xf numFmtId="0" fontId="24" fillId="2" borderId="6" xfId="0" applyNumberFormat="1" applyFont="1" applyFill="1" applyBorder="1" applyAlignment="1">
      <alignment horizontal="center" vertical="center"/>
    </xf>
    <xf numFmtId="38" fontId="25" fillId="5" borderId="3" xfId="0" applyNumberFormat="1" applyFont="1" applyFill="1" applyBorder="1" applyAlignment="1">
      <alignment horizontal="distributed" vertical="center"/>
    </xf>
    <xf numFmtId="0" fontId="26" fillId="2" borderId="6" xfId="0" applyNumberFormat="1" applyFont="1" applyFill="1" applyBorder="1" applyAlignment="1">
      <alignment horizontal="center" vertical="center"/>
    </xf>
    <xf numFmtId="38" fontId="27" fillId="5" borderId="3" xfId="0" applyNumberFormat="1" applyFont="1" applyFill="1" applyBorder="1" applyAlignment="1">
      <alignment horizontal="distributed" vertical="center"/>
    </xf>
    <xf numFmtId="0" fontId="28" fillId="2" borderId="6" xfId="0" applyNumberFormat="1" applyFont="1" applyFill="1" applyBorder="1" applyAlignment="1">
      <alignment vertical="center"/>
    </xf>
    <xf numFmtId="0" fontId="29" fillId="2" borderId="2" xfId="0" applyNumberFormat="1" applyFont="1" applyFill="1" applyBorder="1" applyAlignment="1">
      <alignment vertical="center"/>
    </xf>
    <xf numFmtId="0" fontId="30" fillId="2" borderId="2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/>
    <xf numFmtId="38" fontId="32" fillId="2" borderId="4" xfId="0" applyNumberFormat="1" applyFont="1" applyFill="1" applyBorder="1" applyAlignment="1">
      <alignment horizontal="distributed" vertical="center" wrapText="1"/>
    </xf>
    <xf numFmtId="38" fontId="33" fillId="2" borderId="3" xfId="0" applyNumberFormat="1" applyFont="1" applyFill="1" applyBorder="1" applyAlignment="1">
      <alignment horizontal="distributed" vertical="center" wrapText="1"/>
    </xf>
    <xf numFmtId="38" fontId="34" fillId="2" borderId="5" xfId="0" applyNumberFormat="1" applyFont="1" applyFill="1" applyBorder="1" applyAlignment="1">
      <alignment horizontal="distributed" vertical="center" wrapText="1"/>
    </xf>
    <xf numFmtId="38" fontId="35" fillId="4" borderId="4" xfId="0" applyNumberFormat="1" applyFont="1" applyFill="1" applyBorder="1" applyAlignment="1">
      <alignment horizontal="distributed" vertical="center" wrapText="1"/>
    </xf>
    <xf numFmtId="38" fontId="36" fillId="4" borderId="3" xfId="0" applyNumberFormat="1" applyFont="1" applyFill="1" applyBorder="1" applyAlignment="1">
      <alignment horizontal="distributed" vertical="center" wrapText="1"/>
    </xf>
    <xf numFmtId="38" fontId="37" fillId="4" borderId="5" xfId="0" applyNumberFormat="1" applyFont="1" applyFill="1" applyBorder="1" applyAlignment="1">
      <alignment horizontal="distributed" vertical="center" wrapText="1"/>
    </xf>
    <xf numFmtId="38" fontId="38" fillId="4" borderId="3" xfId="0" applyNumberFormat="1" applyFont="1" applyFill="1" applyBorder="1" applyAlignment="1">
      <alignment horizontal="distributed" vertical="center" wrapText="1"/>
    </xf>
    <xf numFmtId="0" fontId="39" fillId="2" borderId="2" xfId="0" applyNumberFormat="1" applyFont="1" applyFill="1" applyBorder="1" applyAlignment="1">
      <alignment horizontal="distributed" vertical="center" wrapText="1"/>
    </xf>
    <xf numFmtId="0" fontId="40" fillId="2" borderId="2" xfId="0" applyNumberFormat="1" applyFont="1" applyFill="1" applyBorder="1" applyAlignment="1">
      <alignment horizontal="distributed" vertical="center" wrapText="1"/>
    </xf>
    <xf numFmtId="0" fontId="41" fillId="3" borderId="3" xfId="0" applyNumberFormat="1" applyFont="1" applyFill="1" applyBorder="1" applyAlignment="1">
      <alignment horizontal="distributed" vertical="center" wrapText="1"/>
    </xf>
    <xf numFmtId="0" fontId="42" fillId="2" borderId="2" xfId="0" applyNumberFormat="1" applyFont="1" applyFill="1" applyBorder="1" applyAlignment="1">
      <alignment horizontal="distributed" vertical="center"/>
    </xf>
    <xf numFmtId="0" fontId="43" fillId="2" borderId="2" xfId="0" applyNumberFormat="1" applyFont="1" applyFill="1" applyBorder="1" applyAlignment="1">
      <alignment horizontal="left" vertical="center"/>
    </xf>
    <xf numFmtId="0" fontId="44" fillId="4" borderId="6" xfId="0" applyNumberFormat="1" applyFont="1" applyFill="1" applyBorder="1" applyAlignment="1">
      <alignment horizontal="center" vertical="center"/>
    </xf>
    <xf numFmtId="0" fontId="45" fillId="2" borderId="6" xfId="0" applyNumberFormat="1" applyFont="1" applyFill="1" applyBorder="1" applyAlignment="1">
      <alignment horizontal="center" vertical="center"/>
    </xf>
    <xf numFmtId="0" fontId="46" fillId="4" borderId="4" xfId="0" applyNumberFormat="1" applyFont="1" applyFill="1" applyBorder="1" applyAlignment="1">
      <alignment vertical="center"/>
    </xf>
    <xf numFmtId="0" fontId="47" fillId="4" borderId="6" xfId="0" applyNumberFormat="1" applyFont="1" applyFill="1" applyBorder="1" applyAlignment="1">
      <alignment vertical="center"/>
    </xf>
    <xf numFmtId="0" fontId="48" fillId="4" borderId="5" xfId="0" applyNumberFormat="1" applyFont="1" applyFill="1" applyBorder="1" applyAlignment="1">
      <alignment vertical="center"/>
    </xf>
    <xf numFmtId="0" fontId="49" fillId="6" borderId="3" xfId="0" applyNumberFormat="1" applyFont="1" applyFill="1" applyBorder="1" applyAlignment="1">
      <alignment horizontal="center" vertical="center" wrapText="1"/>
    </xf>
    <xf numFmtId="0" fontId="50" fillId="7" borderId="2" xfId="0" applyNumberFormat="1" applyFont="1" applyFill="1" applyBorder="1" applyAlignment="1">
      <alignment vertical="center"/>
    </xf>
    <xf numFmtId="178" fontId="51" fillId="7" borderId="3" xfId="0" applyNumberFormat="1" applyFont="1" applyFill="1" applyBorder="1" applyAlignment="1">
      <alignment horizontal="right" vertical="center"/>
    </xf>
    <xf numFmtId="0" fontId="52" fillId="7" borderId="3" xfId="0" applyNumberFormat="1" applyFont="1" applyFill="1" applyBorder="1" applyAlignment="1">
      <alignment horizontal="right" vertical="center"/>
    </xf>
    <xf numFmtId="178" fontId="53" fillId="7" borderId="3" xfId="0" applyNumberFormat="1" applyFont="1" applyFill="1" applyBorder="1" applyAlignment="1">
      <alignment horizontal="right" vertical="center" shrinkToFit="1"/>
    </xf>
    <xf numFmtId="179" fontId="54" fillId="7" borderId="3" xfId="0" applyNumberFormat="1" applyFont="1" applyFill="1" applyBorder="1" applyAlignment="1">
      <alignment horizontal="right" vertical="center" shrinkToFit="1"/>
    </xf>
    <xf numFmtId="0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2" fillId="7" borderId="3" xfId="0" applyNumberFormat="1" applyFont="1" applyFill="1" applyBorder="1" applyAlignment="1">
      <alignment horizontal="right" vertical="center" shrinkToFit="1"/>
    </xf>
    <xf numFmtId="178" fontId="2" fillId="5" borderId="3" xfId="0" applyNumberFormat="1" applyFont="1" applyFill="1" applyBorder="1" applyAlignment="1">
      <alignment horizontal="right" vertical="center" shrinkToFit="1"/>
    </xf>
    <xf numFmtId="0" fontId="2" fillId="5" borderId="3" xfId="0" applyNumberFormat="1" applyFont="1" applyFill="1" applyBorder="1" applyAlignment="1">
      <alignment horizontal="right" vertical="center"/>
    </xf>
    <xf numFmtId="0" fontId="2" fillId="7" borderId="3" xfId="0" applyNumberFormat="1" applyFont="1" applyFill="1" applyBorder="1" applyAlignment="1">
      <alignment horizontal="right" vertical="center"/>
    </xf>
    <xf numFmtId="178" fontId="2" fillId="5" borderId="3" xfId="0" applyNumberFormat="1" applyFont="1" applyFill="1" applyBorder="1" applyAlignment="1">
      <alignment horizontal="right" vertical="center"/>
    </xf>
    <xf numFmtId="0" fontId="57" fillId="4" borderId="6" xfId="0" applyNumberFormat="1" applyFont="1" applyFill="1" applyBorder="1" applyAlignment="1">
      <alignment horizontal="center" vertical="center"/>
    </xf>
    <xf numFmtId="0" fontId="58" fillId="2" borderId="6" xfId="0" applyNumberFormat="1" applyFont="1" applyFill="1" applyBorder="1" applyAlignment="1">
      <alignment horizontal="center" vertical="center"/>
    </xf>
    <xf numFmtId="0" fontId="61" fillId="2" borderId="3" xfId="0" applyNumberFormat="1" applyFont="1" applyFill="1" applyBorder="1" applyAlignment="1">
      <alignment horizontal="center" vertical="center"/>
    </xf>
    <xf numFmtId="0" fontId="59" fillId="2" borderId="2" xfId="0" applyNumberFormat="1" applyFont="1" applyFill="1" applyBorder="1" applyAlignment="1">
      <alignment horizontal="center" vertical="center"/>
    </xf>
    <xf numFmtId="0" fontId="60" fillId="2" borderId="6" xfId="0" applyNumberFormat="1" applyFont="1" applyFill="1" applyBorder="1" applyAlignment="1">
      <alignment horizontal="center" vertical="center"/>
    </xf>
    <xf numFmtId="0" fontId="55" fillId="2" borderId="7" xfId="0" applyNumberFormat="1" applyFont="1" applyFill="1" applyBorder="1" applyAlignment="1">
      <alignment horizontal="center" vertical="center"/>
    </xf>
    <xf numFmtId="0" fontId="56" fillId="2" borderId="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2979BFED-4331-430B-8EA7-6C140E0B7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98"/>
  <sheetViews>
    <sheetView tabSelected="1" workbookViewId="0">
      <selection activeCell="H102" sqref="H102"/>
    </sheetView>
  </sheetViews>
  <sheetFormatPr defaultRowHeight="12" customHeight="1" x14ac:dyDescent="0.2"/>
  <cols>
    <col min="1" max="1" width="3" customWidth="1"/>
    <col min="2" max="2" width="8.7265625" hidden="1" customWidth="1"/>
    <col min="3" max="3" width="2.6328125" customWidth="1"/>
    <col min="4" max="4" width="12.08984375" customWidth="1"/>
    <col min="5" max="7" width="10.26953125" customWidth="1"/>
    <col min="8" max="9" width="8.453125" customWidth="1"/>
    <col min="10" max="11" width="10.26953125" customWidth="1"/>
    <col min="12" max="12" width="6.7265625" customWidth="1"/>
    <col min="13" max="14" width="10.6328125" customWidth="1"/>
  </cols>
  <sheetData>
    <row r="1" spans="2:14" ht="24" customHeight="1" x14ac:dyDescent="0.2"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ht="24" customHeight="1" x14ac:dyDescent="0.2">
      <c r="C2" s="10"/>
      <c r="D2" s="41"/>
      <c r="E2" s="12"/>
      <c r="F2" s="12"/>
      <c r="N2" s="11" t="s">
        <v>155</v>
      </c>
    </row>
    <row r="3" spans="2:14" ht="13.5" customHeight="1" x14ac:dyDescent="0.2">
      <c r="C3" s="12"/>
      <c r="D3" s="41"/>
      <c r="E3" s="12"/>
      <c r="F3" s="12"/>
      <c r="N3" s="11"/>
    </row>
    <row r="4" spans="2:14" ht="13" customHeight="1" x14ac:dyDescent="0.2">
      <c r="C4" s="12"/>
      <c r="D4" s="41"/>
      <c r="N4" s="13" t="s">
        <v>117</v>
      </c>
    </row>
    <row r="5" spans="2:14" ht="45.75" customHeight="1" x14ac:dyDescent="0.2">
      <c r="C5" s="1" t="s">
        <v>2</v>
      </c>
      <c r="D5" s="40" t="s">
        <v>3</v>
      </c>
      <c r="E5" s="2" t="s">
        <v>118</v>
      </c>
      <c r="F5" s="2" t="s">
        <v>119</v>
      </c>
      <c r="G5" s="2" t="s">
        <v>6</v>
      </c>
      <c r="H5" s="48" t="s">
        <v>120</v>
      </c>
      <c r="I5" s="2" t="s">
        <v>121</v>
      </c>
      <c r="J5" s="2" t="s">
        <v>122</v>
      </c>
      <c r="K5" s="2" t="s">
        <v>123</v>
      </c>
      <c r="L5" s="2" t="s">
        <v>11</v>
      </c>
      <c r="M5" s="2" t="s">
        <v>12</v>
      </c>
      <c r="N5" s="2" t="s">
        <v>13</v>
      </c>
    </row>
    <row r="6" spans="2:14" ht="14.5" customHeight="1" x14ac:dyDescent="0.2">
      <c r="B6">
        <v>202088</v>
      </c>
      <c r="C6" s="3"/>
      <c r="D6" s="4" t="s">
        <v>14</v>
      </c>
      <c r="E6" s="53">
        <v>4.6978</v>
      </c>
      <c r="F6" s="53">
        <v>2.2166999999999999</v>
      </c>
      <c r="G6" s="53" t="s">
        <v>15</v>
      </c>
      <c r="H6" s="53" t="s">
        <v>15</v>
      </c>
      <c r="I6" s="53" t="s">
        <v>15</v>
      </c>
      <c r="J6" s="53" t="s">
        <v>15</v>
      </c>
      <c r="K6" s="53" t="s">
        <v>15</v>
      </c>
      <c r="L6" s="53"/>
      <c r="M6" s="53">
        <v>33.735599999999998</v>
      </c>
      <c r="N6" s="19">
        <f>SUM(E6:M6)</f>
        <v>40.650099999999995</v>
      </c>
    </row>
    <row r="7" spans="2:14" ht="14.5" customHeight="1" x14ac:dyDescent="0.2">
      <c r="B7">
        <v>202177</v>
      </c>
      <c r="C7" s="23"/>
      <c r="D7" s="4" t="s">
        <v>16</v>
      </c>
      <c r="E7" s="53" t="s">
        <v>15</v>
      </c>
      <c r="F7" s="53" t="s">
        <v>15</v>
      </c>
      <c r="G7" s="53" t="s">
        <v>15</v>
      </c>
      <c r="H7" s="53" t="s">
        <v>15</v>
      </c>
      <c r="I7" s="53" t="s">
        <v>15</v>
      </c>
      <c r="J7" s="53" t="s">
        <v>15</v>
      </c>
      <c r="K7" s="53" t="s">
        <v>15</v>
      </c>
      <c r="L7" s="53"/>
      <c r="M7" s="53" t="s">
        <v>15</v>
      </c>
      <c r="N7" s="19">
        <f t="shared" ref="N7:N16" si="0">SUM(E7:M7)</f>
        <v>0</v>
      </c>
    </row>
    <row r="8" spans="2:14" ht="14.5" customHeight="1" x14ac:dyDescent="0.2">
      <c r="B8">
        <v>203033</v>
      </c>
      <c r="C8" s="23"/>
      <c r="D8" s="4" t="s">
        <v>17</v>
      </c>
      <c r="E8" s="53">
        <v>0.74990000000000001</v>
      </c>
      <c r="F8" s="53" t="s">
        <v>15</v>
      </c>
      <c r="G8" s="53" t="s">
        <v>15</v>
      </c>
      <c r="H8" s="53" t="s">
        <v>15</v>
      </c>
      <c r="I8" s="53" t="s">
        <v>15</v>
      </c>
      <c r="J8" s="53" t="s">
        <v>15</v>
      </c>
      <c r="K8" s="53" t="s">
        <v>15</v>
      </c>
      <c r="L8" s="53">
        <v>1.2800000000000001E-2</v>
      </c>
      <c r="M8" s="53" t="s">
        <v>15</v>
      </c>
      <c r="N8" s="19">
        <f t="shared" si="0"/>
        <v>0.76270000000000004</v>
      </c>
    </row>
    <row r="9" spans="2:14" ht="14.5" customHeight="1" x14ac:dyDescent="0.2">
      <c r="B9">
        <v>203092</v>
      </c>
      <c r="C9" s="23" t="s">
        <v>18</v>
      </c>
      <c r="D9" s="4" t="s">
        <v>19</v>
      </c>
      <c r="E9" s="53">
        <v>4.6163999999999996</v>
      </c>
      <c r="F9" s="53">
        <v>3.4346000000000001</v>
      </c>
      <c r="G9" s="53" t="s">
        <v>15</v>
      </c>
      <c r="H9" s="53" t="s">
        <v>15</v>
      </c>
      <c r="I9" s="53" t="s">
        <v>15</v>
      </c>
      <c r="J9" s="53" t="s">
        <v>15</v>
      </c>
      <c r="K9" s="53" t="s">
        <v>15</v>
      </c>
      <c r="L9" s="53"/>
      <c r="M9" s="53" t="s">
        <v>15</v>
      </c>
      <c r="N9" s="19">
        <f t="shared" si="0"/>
        <v>8.0510000000000002</v>
      </c>
    </row>
    <row r="10" spans="2:14" ht="14.5" customHeight="1" x14ac:dyDescent="0.2">
      <c r="B10">
        <v>203041</v>
      </c>
      <c r="C10" s="23"/>
      <c r="D10" s="4" t="s">
        <v>20</v>
      </c>
      <c r="E10" s="53">
        <v>0.68589999999999995</v>
      </c>
      <c r="F10" s="53">
        <v>3.0360999999999998</v>
      </c>
      <c r="G10" s="53" t="s">
        <v>15</v>
      </c>
      <c r="H10" s="53">
        <v>1.1795</v>
      </c>
      <c r="I10" s="53" t="s">
        <v>15</v>
      </c>
      <c r="J10" s="53">
        <v>21.9285</v>
      </c>
      <c r="K10" s="53" t="s">
        <v>15</v>
      </c>
      <c r="L10" s="53"/>
      <c r="M10" s="53" t="s">
        <v>15</v>
      </c>
      <c r="N10" s="19">
        <f t="shared" si="0"/>
        <v>26.83</v>
      </c>
    </row>
    <row r="11" spans="2:14" ht="14.5" customHeight="1" x14ac:dyDescent="0.2">
      <c r="B11">
        <v>203050</v>
      </c>
      <c r="C11" s="23"/>
      <c r="D11" s="4" t="s">
        <v>21</v>
      </c>
      <c r="E11" s="53" t="s">
        <v>15</v>
      </c>
      <c r="F11" s="53" t="s">
        <v>15</v>
      </c>
      <c r="G11" s="53" t="s">
        <v>15</v>
      </c>
      <c r="H11" s="53" t="s">
        <v>15</v>
      </c>
      <c r="I11" s="53" t="s">
        <v>15</v>
      </c>
      <c r="J11" s="53" t="s">
        <v>15</v>
      </c>
      <c r="K11" s="53" t="s">
        <v>15</v>
      </c>
      <c r="L11" s="53"/>
      <c r="M11" s="53" t="s">
        <v>15</v>
      </c>
      <c r="N11" s="19">
        <f t="shared" si="0"/>
        <v>0</v>
      </c>
    </row>
    <row r="12" spans="2:14" ht="14.5" customHeight="1" x14ac:dyDescent="0.2">
      <c r="B12">
        <v>203068</v>
      </c>
      <c r="C12" s="23"/>
      <c r="D12" s="4" t="s">
        <v>22</v>
      </c>
      <c r="E12" s="53" t="s">
        <v>15</v>
      </c>
      <c r="F12" s="53">
        <v>0.1885</v>
      </c>
      <c r="G12" s="53" t="s">
        <v>15</v>
      </c>
      <c r="H12" s="53">
        <v>8.1600000000000006E-2</v>
      </c>
      <c r="I12" s="53" t="s">
        <v>15</v>
      </c>
      <c r="J12" s="53" t="s">
        <v>15</v>
      </c>
      <c r="K12" s="53" t="s">
        <v>15</v>
      </c>
      <c r="L12" s="53"/>
      <c r="M12" s="53" t="s">
        <v>15</v>
      </c>
      <c r="N12" s="19">
        <f t="shared" si="0"/>
        <v>0.27010000000000001</v>
      </c>
    </row>
    <row r="13" spans="2:14" ht="14.5" customHeight="1" x14ac:dyDescent="0.2">
      <c r="B13">
        <v>203076</v>
      </c>
      <c r="C13" s="23"/>
      <c r="D13" s="4" t="s">
        <v>23</v>
      </c>
      <c r="E13" s="53">
        <v>0.99380000000000002</v>
      </c>
      <c r="F13" s="53" t="s">
        <v>15</v>
      </c>
      <c r="G13" s="53" t="s">
        <v>15</v>
      </c>
      <c r="H13" s="53">
        <v>0.12920000000000001</v>
      </c>
      <c r="I13" s="53" t="s">
        <v>15</v>
      </c>
      <c r="J13" s="53" t="s">
        <v>15</v>
      </c>
      <c r="K13" s="53" t="s">
        <v>15</v>
      </c>
      <c r="L13" s="53"/>
      <c r="M13" s="53" t="s">
        <v>15</v>
      </c>
      <c r="N13" s="19">
        <f t="shared" si="0"/>
        <v>1.123</v>
      </c>
    </row>
    <row r="14" spans="2:14" ht="14.5" customHeight="1" x14ac:dyDescent="0.2">
      <c r="B14">
        <v>203211</v>
      </c>
      <c r="C14" s="23" t="s">
        <v>24</v>
      </c>
      <c r="D14" s="4" t="s">
        <v>25</v>
      </c>
      <c r="E14" s="53" t="s">
        <v>15</v>
      </c>
      <c r="F14" s="53">
        <v>0.80420000000000003</v>
      </c>
      <c r="G14" s="53" t="s">
        <v>15</v>
      </c>
      <c r="H14" s="53" t="s">
        <v>15</v>
      </c>
      <c r="I14" s="53" t="s">
        <v>15</v>
      </c>
      <c r="J14" s="53" t="s">
        <v>15</v>
      </c>
      <c r="K14" s="53" t="s">
        <v>15</v>
      </c>
      <c r="L14" s="53"/>
      <c r="M14" s="53">
        <v>0.97629999999999995</v>
      </c>
      <c r="N14" s="19">
        <f t="shared" si="0"/>
        <v>1.7805</v>
      </c>
    </row>
    <row r="15" spans="2:14" ht="14.5" customHeight="1" x14ac:dyDescent="0.2">
      <c r="B15">
        <v>203238</v>
      </c>
      <c r="C15" s="23"/>
      <c r="D15" s="4" t="s">
        <v>26</v>
      </c>
      <c r="E15" s="53">
        <v>0.25690000000000002</v>
      </c>
      <c r="F15" s="53">
        <v>1.1456999999999999</v>
      </c>
      <c r="G15" s="53" t="s">
        <v>15</v>
      </c>
      <c r="H15" s="53" t="s">
        <v>15</v>
      </c>
      <c r="I15" s="53" t="s">
        <v>15</v>
      </c>
      <c r="J15" s="53" t="s">
        <v>15</v>
      </c>
      <c r="K15" s="53" t="s">
        <v>15</v>
      </c>
      <c r="L15" s="53"/>
      <c r="M15" s="53" t="s">
        <v>15</v>
      </c>
      <c r="N15" s="19">
        <f t="shared" si="0"/>
        <v>1.4026000000000001</v>
      </c>
    </row>
    <row r="16" spans="2:14" ht="14.5" customHeight="1" x14ac:dyDescent="0.2">
      <c r="B16">
        <v>203246</v>
      </c>
      <c r="C16" s="23"/>
      <c r="D16" s="4" t="s">
        <v>27</v>
      </c>
      <c r="E16" s="53">
        <v>1.5024</v>
      </c>
      <c r="F16" s="53">
        <v>0.48559999999999998</v>
      </c>
      <c r="G16" s="53" t="s">
        <v>15</v>
      </c>
      <c r="H16" s="53" t="s">
        <v>15</v>
      </c>
      <c r="I16" s="53" t="s">
        <v>15</v>
      </c>
      <c r="J16" s="53" t="s">
        <v>15</v>
      </c>
      <c r="K16" s="53" t="s">
        <v>15</v>
      </c>
      <c r="L16" s="53"/>
      <c r="M16" s="53">
        <v>13.914199999999999</v>
      </c>
      <c r="N16" s="19">
        <f t="shared" si="0"/>
        <v>15.902199999999999</v>
      </c>
    </row>
    <row r="17" spans="2:16" ht="14.5" customHeight="1" x14ac:dyDescent="0.2">
      <c r="C17" s="5"/>
      <c r="D17" s="4" t="s">
        <v>28</v>
      </c>
      <c r="E17" s="19">
        <f t="shared" ref="E17:M17" si="1">ROUND(SUM(E6:E16),2)</f>
        <v>13.5</v>
      </c>
      <c r="F17" s="19">
        <f t="shared" si="1"/>
        <v>11.31</v>
      </c>
      <c r="G17" s="19">
        <f t="shared" si="1"/>
        <v>0</v>
      </c>
      <c r="H17" s="19">
        <f t="shared" si="1"/>
        <v>1.39</v>
      </c>
      <c r="I17" s="19">
        <f t="shared" si="1"/>
        <v>0</v>
      </c>
      <c r="J17" s="19">
        <f t="shared" si="1"/>
        <v>21.93</v>
      </c>
      <c r="K17" s="19">
        <f t="shared" si="1"/>
        <v>0</v>
      </c>
      <c r="L17" s="19">
        <f t="shared" si="1"/>
        <v>0.01</v>
      </c>
      <c r="M17" s="19">
        <f t="shared" si="1"/>
        <v>48.63</v>
      </c>
      <c r="N17" s="19">
        <f>ROUND(SUM(N6:N16),2)</f>
        <v>96.77</v>
      </c>
      <c r="P17" s="55"/>
    </row>
    <row r="18" spans="2:16" ht="14.5" customHeight="1" x14ac:dyDescent="0.2">
      <c r="B18">
        <v>202037</v>
      </c>
      <c r="C18" s="22"/>
      <c r="D18" s="24" t="s">
        <v>124</v>
      </c>
      <c r="E18" s="20">
        <v>11.692500000000001</v>
      </c>
      <c r="F18" s="20">
        <v>2.2942</v>
      </c>
      <c r="G18" s="20">
        <v>0.19170000000000001</v>
      </c>
      <c r="H18" s="20">
        <v>0.1115</v>
      </c>
      <c r="I18" s="20" t="s">
        <v>15</v>
      </c>
      <c r="J18" s="20">
        <v>9.35E-2</v>
      </c>
      <c r="K18" s="20" t="s">
        <v>15</v>
      </c>
      <c r="L18" s="20">
        <v>0.2994</v>
      </c>
      <c r="M18" s="20">
        <v>99.93</v>
      </c>
      <c r="N18" s="20">
        <f>SUM(E18:M18)</f>
        <v>114.61280000000001</v>
      </c>
    </row>
    <row r="19" spans="2:16" ht="14.5" customHeight="1" x14ac:dyDescent="0.2">
      <c r="B19">
        <v>202193</v>
      </c>
      <c r="C19" s="22" t="s">
        <v>30</v>
      </c>
      <c r="D19" s="24" t="s">
        <v>125</v>
      </c>
      <c r="E19" s="20">
        <v>4.1905999999999999</v>
      </c>
      <c r="F19" s="20">
        <v>4.867</v>
      </c>
      <c r="G19" s="20" t="s">
        <v>15</v>
      </c>
      <c r="H19" s="20" t="s">
        <v>15</v>
      </c>
      <c r="I19" s="20" t="s">
        <v>15</v>
      </c>
      <c r="J19" s="20" t="s">
        <v>15</v>
      </c>
      <c r="K19" s="20" t="s">
        <v>15</v>
      </c>
      <c r="L19" s="20"/>
      <c r="M19" s="20">
        <v>44.8277</v>
      </c>
      <c r="N19" s="20">
        <f t="shared" ref="N19:N20" si="2">SUM(E19:M19)</f>
        <v>53.885300000000001</v>
      </c>
    </row>
    <row r="20" spans="2:16" ht="14.5" customHeight="1" x14ac:dyDescent="0.2">
      <c r="B20">
        <v>203505</v>
      </c>
      <c r="C20" s="22"/>
      <c r="D20" s="24" t="s">
        <v>126</v>
      </c>
      <c r="E20" s="20">
        <v>3.2746</v>
      </c>
      <c r="F20" s="20">
        <v>0.63290000000000002</v>
      </c>
      <c r="G20" s="20" t="s">
        <v>15</v>
      </c>
      <c r="H20" s="20" t="s">
        <v>15</v>
      </c>
      <c r="I20" s="20" t="s">
        <v>15</v>
      </c>
      <c r="J20" s="20" t="s">
        <v>15</v>
      </c>
      <c r="K20" s="20" t="s">
        <v>15</v>
      </c>
      <c r="L20" s="20"/>
      <c r="M20" s="20" t="s">
        <v>15</v>
      </c>
      <c r="N20" s="20">
        <f t="shared" si="2"/>
        <v>3.9074999999999998</v>
      </c>
    </row>
    <row r="21" spans="2:16" ht="14.5" customHeight="1" x14ac:dyDescent="0.2">
      <c r="B21">
        <v>203491</v>
      </c>
      <c r="C21" s="22" t="s">
        <v>33</v>
      </c>
      <c r="D21" s="24" t="s">
        <v>127</v>
      </c>
      <c r="E21" s="20">
        <v>1.1983999999999999</v>
      </c>
      <c r="F21" s="20">
        <v>0.17699999999999999</v>
      </c>
      <c r="G21" s="20" t="s">
        <v>15</v>
      </c>
      <c r="H21" s="20" t="s">
        <v>15</v>
      </c>
      <c r="I21" s="20" t="s">
        <v>15</v>
      </c>
      <c r="J21" s="20" t="s">
        <v>15</v>
      </c>
      <c r="K21" s="20" t="s">
        <v>15</v>
      </c>
      <c r="L21" s="20"/>
      <c r="M21" s="20" t="s">
        <v>15</v>
      </c>
      <c r="N21" s="20">
        <f>SUM(E21:M21)</f>
        <v>1.3754</v>
      </c>
    </row>
    <row r="22" spans="2:16" ht="14.5" customHeight="1" x14ac:dyDescent="0.2">
      <c r="C22" s="22"/>
      <c r="D22" s="24" t="s">
        <v>28</v>
      </c>
      <c r="E22" s="20">
        <f t="shared" ref="E22:N22" si="3">ROUND(SUM(E18:E21),2)</f>
        <v>20.36</v>
      </c>
      <c r="F22" s="20">
        <f t="shared" si="3"/>
        <v>7.97</v>
      </c>
      <c r="G22" s="20">
        <f t="shared" si="3"/>
        <v>0.19</v>
      </c>
      <c r="H22" s="20">
        <f t="shared" si="3"/>
        <v>0.11</v>
      </c>
      <c r="I22" s="20">
        <f t="shared" si="3"/>
        <v>0</v>
      </c>
      <c r="J22" s="20">
        <f t="shared" si="3"/>
        <v>0.09</v>
      </c>
      <c r="K22" s="20">
        <f t="shared" si="3"/>
        <v>0</v>
      </c>
      <c r="L22" s="20">
        <f t="shared" si="3"/>
        <v>0.3</v>
      </c>
      <c r="M22" s="20">
        <f t="shared" si="3"/>
        <v>144.76</v>
      </c>
      <c r="N22" s="20">
        <f t="shared" si="3"/>
        <v>173.78</v>
      </c>
    </row>
    <row r="23" spans="2:16" ht="14.5" customHeight="1" x14ac:dyDescent="0.2">
      <c r="B23">
        <v>202045</v>
      </c>
      <c r="C23" s="3"/>
      <c r="D23" s="4" t="s">
        <v>128</v>
      </c>
      <c r="E23" s="19">
        <v>0.215</v>
      </c>
      <c r="F23" s="53">
        <v>0.122</v>
      </c>
      <c r="G23" s="53" t="s">
        <v>15</v>
      </c>
      <c r="H23" s="53" t="s">
        <v>15</v>
      </c>
      <c r="I23" s="53" t="s">
        <v>15</v>
      </c>
      <c r="J23" s="53" t="s">
        <v>15</v>
      </c>
      <c r="K23" s="53" t="s">
        <v>15</v>
      </c>
      <c r="L23" s="53"/>
      <c r="M23" s="53" t="s">
        <v>15</v>
      </c>
      <c r="N23" s="19">
        <f>SUM(E23:M23)</f>
        <v>0.33699999999999997</v>
      </c>
    </row>
    <row r="24" spans="2:16" ht="14.5" customHeight="1" x14ac:dyDescent="0.2">
      <c r="B24">
        <v>202061</v>
      </c>
      <c r="C24" s="65" t="s">
        <v>36</v>
      </c>
      <c r="D24" s="4" t="s">
        <v>129</v>
      </c>
      <c r="E24" s="19">
        <v>2.4729999999999999</v>
      </c>
      <c r="F24" s="53">
        <v>0.55049999999999999</v>
      </c>
      <c r="G24" s="53">
        <v>0.38229999999999997</v>
      </c>
      <c r="H24" s="53" t="s">
        <v>15</v>
      </c>
      <c r="I24" s="53" t="s">
        <v>15</v>
      </c>
      <c r="J24" s="53">
        <v>0.3246</v>
      </c>
      <c r="K24" s="53" t="s">
        <v>15</v>
      </c>
      <c r="L24" s="53"/>
      <c r="M24" s="53" t="s">
        <v>15</v>
      </c>
      <c r="N24" s="19">
        <f t="shared" ref="N24:N27" si="4">SUM(E24:M24)</f>
        <v>3.7303999999999995</v>
      </c>
    </row>
    <row r="25" spans="2:16" ht="14.5" customHeight="1" x14ac:dyDescent="0.2">
      <c r="B25">
        <v>202142</v>
      </c>
      <c r="C25" s="65"/>
      <c r="D25" s="4" t="s">
        <v>130</v>
      </c>
      <c r="E25" s="19">
        <v>4.0730000000000004</v>
      </c>
      <c r="F25" s="53">
        <v>2.7023000000000001</v>
      </c>
      <c r="G25" s="53" t="s">
        <v>15</v>
      </c>
      <c r="H25" s="53">
        <v>0.73089999999999999</v>
      </c>
      <c r="I25" s="53" t="s">
        <v>15</v>
      </c>
      <c r="J25" s="53">
        <v>0.66290000000000004</v>
      </c>
      <c r="K25" s="53" t="s">
        <v>15</v>
      </c>
      <c r="L25" s="53"/>
      <c r="M25" s="53" t="s">
        <v>15</v>
      </c>
      <c r="N25" s="19">
        <f t="shared" si="4"/>
        <v>8.1691000000000003</v>
      </c>
    </row>
    <row r="26" spans="2:16" ht="14.5" customHeight="1" x14ac:dyDescent="0.2">
      <c r="B26">
        <v>203611</v>
      </c>
      <c r="C26" s="25"/>
      <c r="D26" s="4" t="s">
        <v>131</v>
      </c>
      <c r="E26" s="19" t="s">
        <v>15</v>
      </c>
      <c r="F26" s="53" t="s">
        <v>15</v>
      </c>
      <c r="G26" s="53" t="s">
        <v>15</v>
      </c>
      <c r="H26" s="53" t="s">
        <v>15</v>
      </c>
      <c r="I26" s="53" t="s">
        <v>15</v>
      </c>
      <c r="J26" s="53" t="s">
        <v>15</v>
      </c>
      <c r="K26" s="53" t="s">
        <v>15</v>
      </c>
      <c r="L26" s="53"/>
      <c r="M26" s="53">
        <v>3.7103999999999999</v>
      </c>
      <c r="N26" s="19">
        <f t="shared" si="4"/>
        <v>3.7103999999999999</v>
      </c>
    </row>
    <row r="27" spans="2:16" ht="14.5" customHeight="1" x14ac:dyDescent="0.2">
      <c r="B27">
        <v>203629</v>
      </c>
      <c r="C27" s="65" t="s">
        <v>40</v>
      </c>
      <c r="D27" s="4" t="s">
        <v>132</v>
      </c>
      <c r="E27" s="19">
        <v>3.1012</v>
      </c>
      <c r="F27" s="53">
        <v>0.49509999999999998</v>
      </c>
      <c r="G27" s="53" t="s">
        <v>15</v>
      </c>
      <c r="H27" s="53" t="s">
        <v>15</v>
      </c>
      <c r="I27" s="53" t="s">
        <v>15</v>
      </c>
      <c r="J27" s="53" t="s">
        <v>15</v>
      </c>
      <c r="K27" s="53" t="s">
        <v>15</v>
      </c>
      <c r="L27" s="53"/>
      <c r="M27" s="53">
        <v>32.136400000000002</v>
      </c>
      <c r="N27" s="19">
        <f t="shared" si="4"/>
        <v>35.732700000000001</v>
      </c>
    </row>
    <row r="28" spans="2:16" ht="14.5" customHeight="1" x14ac:dyDescent="0.2">
      <c r="B28">
        <v>203637</v>
      </c>
      <c r="C28" s="65"/>
      <c r="D28" s="4" t="s">
        <v>133</v>
      </c>
      <c r="E28" s="19">
        <v>1.3729</v>
      </c>
      <c r="F28" s="53">
        <v>0.74450000000000005</v>
      </c>
      <c r="G28" s="53" t="s">
        <v>15</v>
      </c>
      <c r="H28" s="53" t="s">
        <v>15</v>
      </c>
      <c r="I28" s="53" t="s">
        <v>15</v>
      </c>
      <c r="J28" s="53" t="s">
        <v>15</v>
      </c>
      <c r="K28" s="53" t="s">
        <v>15</v>
      </c>
      <c r="L28" s="53"/>
      <c r="M28" s="53">
        <v>10.918900000000001</v>
      </c>
      <c r="N28" s="19">
        <f>SUM(E28:M28)</f>
        <v>13.036300000000001</v>
      </c>
    </row>
    <row r="29" spans="2:16" ht="14.5" customHeight="1" x14ac:dyDescent="0.2">
      <c r="C29" s="5"/>
      <c r="D29" s="4" t="s">
        <v>28</v>
      </c>
      <c r="E29" s="19">
        <f t="shared" ref="E29:N29" si="5">ROUND(SUM(E23:E28),2)</f>
        <v>11.24</v>
      </c>
      <c r="F29" s="19">
        <f t="shared" si="5"/>
        <v>4.6100000000000003</v>
      </c>
      <c r="G29" s="19">
        <f t="shared" si="5"/>
        <v>0.38</v>
      </c>
      <c r="H29" s="19">
        <f t="shared" si="5"/>
        <v>0.73</v>
      </c>
      <c r="I29" s="19">
        <f t="shared" si="5"/>
        <v>0</v>
      </c>
      <c r="J29" s="19">
        <f t="shared" si="5"/>
        <v>0.99</v>
      </c>
      <c r="K29" s="19">
        <f t="shared" si="5"/>
        <v>0</v>
      </c>
      <c r="L29" s="19">
        <f t="shared" si="5"/>
        <v>0</v>
      </c>
      <c r="M29" s="19">
        <f t="shared" si="5"/>
        <v>46.77</v>
      </c>
      <c r="N29" s="19">
        <f t="shared" si="5"/>
        <v>64.72</v>
      </c>
    </row>
    <row r="30" spans="2:16" ht="14.5" customHeight="1" x14ac:dyDescent="0.2">
      <c r="B30">
        <v>202096</v>
      </c>
      <c r="C30" s="22"/>
      <c r="D30" s="24" t="s">
        <v>43</v>
      </c>
      <c r="E30" s="20">
        <v>17.672499999999999</v>
      </c>
      <c r="F30" s="20">
        <v>2.1190000000000002</v>
      </c>
      <c r="G30" s="20" t="s">
        <v>15</v>
      </c>
      <c r="H30" s="20" t="s">
        <v>15</v>
      </c>
      <c r="I30" s="20" t="s">
        <v>15</v>
      </c>
      <c r="J30" s="20" t="s">
        <v>15</v>
      </c>
      <c r="K30" s="20" t="s">
        <v>15</v>
      </c>
      <c r="L30" s="20"/>
      <c r="M30" s="20">
        <v>100.70950000000001</v>
      </c>
      <c r="N30" s="20">
        <f>SUM(E30:M30)</f>
        <v>120.501</v>
      </c>
    </row>
    <row r="31" spans="2:16" ht="14.5" customHeight="1" x14ac:dyDescent="0.2">
      <c r="B31">
        <v>202100</v>
      </c>
      <c r="C31" s="22"/>
      <c r="D31" s="24" t="s">
        <v>44</v>
      </c>
      <c r="E31" s="20">
        <v>4.2789999999999999</v>
      </c>
      <c r="F31" s="20">
        <v>0.63700000000000001</v>
      </c>
      <c r="G31" s="20" t="s">
        <v>15</v>
      </c>
      <c r="H31" s="20">
        <v>0.62870000000000004</v>
      </c>
      <c r="I31" s="20" t="s">
        <v>15</v>
      </c>
      <c r="J31" s="20" t="s">
        <v>15</v>
      </c>
      <c r="K31" s="20" t="s">
        <v>15</v>
      </c>
      <c r="L31" s="20"/>
      <c r="M31" s="20">
        <v>16.2913</v>
      </c>
      <c r="N31" s="20">
        <f t="shared" ref="N31:N37" si="6">SUM(E31:M31)</f>
        <v>21.835999999999999</v>
      </c>
    </row>
    <row r="32" spans="2:16" ht="14.5" customHeight="1" x14ac:dyDescent="0.2">
      <c r="B32" s="54">
        <v>203823</v>
      </c>
      <c r="C32" s="22" t="s">
        <v>30</v>
      </c>
      <c r="D32" s="24" t="s">
        <v>45</v>
      </c>
      <c r="E32" s="20" t="s">
        <v>15</v>
      </c>
      <c r="F32" s="20" t="s">
        <v>15</v>
      </c>
      <c r="G32" s="20" t="s">
        <v>15</v>
      </c>
      <c r="H32" s="20" t="s">
        <v>15</v>
      </c>
      <c r="I32" s="20" t="s">
        <v>15</v>
      </c>
      <c r="J32" s="20" t="s">
        <v>15</v>
      </c>
      <c r="K32" s="20" t="s">
        <v>15</v>
      </c>
      <c r="L32" s="20"/>
      <c r="M32" s="20" t="s">
        <v>15</v>
      </c>
      <c r="N32" s="20">
        <f t="shared" si="6"/>
        <v>0</v>
      </c>
    </row>
    <row r="33" spans="2:14" ht="14.5" customHeight="1" x14ac:dyDescent="0.2">
      <c r="B33" s="54">
        <v>203831</v>
      </c>
      <c r="C33" s="22"/>
      <c r="D33" s="24" t="s">
        <v>46</v>
      </c>
      <c r="E33" s="20">
        <v>3.1307</v>
      </c>
      <c r="F33" s="20">
        <v>0.66359999999999997</v>
      </c>
      <c r="G33" s="20">
        <v>1.0097</v>
      </c>
      <c r="H33" s="20" t="s">
        <v>15</v>
      </c>
      <c r="I33" s="20" t="s">
        <v>15</v>
      </c>
      <c r="J33" s="20" t="s">
        <v>15</v>
      </c>
      <c r="K33" s="20" t="s">
        <v>15</v>
      </c>
      <c r="L33" s="20"/>
      <c r="M33" s="20">
        <v>16.001300000000001</v>
      </c>
      <c r="N33" s="20">
        <f t="shared" si="6"/>
        <v>20.805300000000003</v>
      </c>
    </row>
    <row r="34" spans="2:14" ht="14.5" customHeight="1" x14ac:dyDescent="0.2">
      <c r="B34" s="54">
        <v>203840</v>
      </c>
      <c r="C34" s="22" t="s">
        <v>47</v>
      </c>
      <c r="D34" s="24" t="s">
        <v>48</v>
      </c>
      <c r="E34" s="20">
        <v>2.2776000000000001</v>
      </c>
      <c r="F34" s="20">
        <v>1.1968000000000001</v>
      </c>
      <c r="G34" s="20" t="s">
        <v>15</v>
      </c>
      <c r="H34" s="20">
        <v>0.52310000000000001</v>
      </c>
      <c r="I34" s="20" t="s">
        <v>15</v>
      </c>
      <c r="J34" s="20" t="s">
        <v>15</v>
      </c>
      <c r="K34" s="20" t="s">
        <v>15</v>
      </c>
      <c r="L34" s="20"/>
      <c r="M34" s="20">
        <v>25.853100000000001</v>
      </c>
      <c r="N34" s="20">
        <f t="shared" si="6"/>
        <v>29.8506</v>
      </c>
    </row>
    <row r="35" spans="2:14" ht="14.5" customHeight="1" x14ac:dyDescent="0.2">
      <c r="B35" s="54">
        <v>203858</v>
      </c>
      <c r="C35" s="22"/>
      <c r="D35" s="24" t="s">
        <v>49</v>
      </c>
      <c r="E35" s="20">
        <v>1.784</v>
      </c>
      <c r="F35" s="20">
        <v>0.56820000000000004</v>
      </c>
      <c r="G35" s="20" t="s">
        <v>15</v>
      </c>
      <c r="H35" s="20">
        <v>0.29070000000000001</v>
      </c>
      <c r="I35" s="20" t="s">
        <v>15</v>
      </c>
      <c r="J35" s="20" t="s">
        <v>15</v>
      </c>
      <c r="K35" s="20" t="s">
        <v>15</v>
      </c>
      <c r="L35" s="20"/>
      <c r="M35" s="20">
        <v>13.084899999999999</v>
      </c>
      <c r="N35" s="20">
        <f t="shared" si="6"/>
        <v>15.727799999999998</v>
      </c>
    </row>
    <row r="36" spans="2:14" ht="14.5" customHeight="1" x14ac:dyDescent="0.2">
      <c r="B36" s="54">
        <v>203866</v>
      </c>
      <c r="C36" s="22" t="s">
        <v>50</v>
      </c>
      <c r="D36" s="24" t="s">
        <v>51</v>
      </c>
      <c r="E36" s="20">
        <v>2.8553000000000002</v>
      </c>
      <c r="F36" s="20">
        <v>0.6502</v>
      </c>
      <c r="G36" s="20" t="s">
        <v>15</v>
      </c>
      <c r="H36" s="20">
        <v>1.0058</v>
      </c>
      <c r="I36" s="20" t="s">
        <v>15</v>
      </c>
      <c r="J36" s="20" t="s">
        <v>15</v>
      </c>
      <c r="K36" s="20" t="s">
        <v>15</v>
      </c>
      <c r="L36" s="20"/>
      <c r="M36" s="20" t="s">
        <v>15</v>
      </c>
      <c r="N36" s="20">
        <f t="shared" si="6"/>
        <v>4.5113000000000003</v>
      </c>
    </row>
    <row r="37" spans="2:14" ht="14.5" customHeight="1" x14ac:dyDescent="0.2">
      <c r="B37" s="54">
        <v>203882</v>
      </c>
      <c r="C37" s="22"/>
      <c r="D37" s="24" t="s">
        <v>52</v>
      </c>
      <c r="E37" s="20">
        <v>0.2092</v>
      </c>
      <c r="F37" s="20" t="s">
        <v>15</v>
      </c>
      <c r="G37" s="20" t="s">
        <v>15</v>
      </c>
      <c r="H37" s="20" t="s">
        <v>15</v>
      </c>
      <c r="I37" s="20" t="s">
        <v>15</v>
      </c>
      <c r="J37" s="20" t="s">
        <v>15</v>
      </c>
      <c r="K37" s="20" t="s">
        <v>15</v>
      </c>
      <c r="L37" s="20"/>
      <c r="M37" s="20">
        <v>5.9508999999999999</v>
      </c>
      <c r="N37" s="20">
        <f t="shared" si="6"/>
        <v>6.1600999999999999</v>
      </c>
    </row>
    <row r="38" spans="2:14" ht="14.5" customHeight="1" x14ac:dyDescent="0.2">
      <c r="C38" s="22"/>
      <c r="D38" s="24" t="s">
        <v>28</v>
      </c>
      <c r="E38" s="20">
        <f>ROUND(SUM(E30:E37),2)</f>
        <v>32.21</v>
      </c>
      <c r="F38" s="20">
        <f t="shared" ref="F38:M38" si="7">ROUND(SUM(F30:F37),2)</f>
        <v>5.83</v>
      </c>
      <c r="G38" s="20">
        <f t="shared" si="7"/>
        <v>1.01</v>
      </c>
      <c r="H38" s="20">
        <f t="shared" si="7"/>
        <v>2.4500000000000002</v>
      </c>
      <c r="I38" s="20">
        <f t="shared" si="7"/>
        <v>0</v>
      </c>
      <c r="J38" s="20">
        <f t="shared" si="7"/>
        <v>0</v>
      </c>
      <c r="K38" s="20">
        <f t="shared" si="7"/>
        <v>0</v>
      </c>
      <c r="L38" s="20">
        <f t="shared" si="7"/>
        <v>0</v>
      </c>
      <c r="M38" s="20">
        <f t="shared" si="7"/>
        <v>177.89</v>
      </c>
      <c r="N38" s="20">
        <f>ROUND(SUM(N30:N37),2)</f>
        <v>219.39</v>
      </c>
    </row>
    <row r="39" spans="2:14" ht="14.5" customHeight="1" x14ac:dyDescent="0.2">
      <c r="B39">
        <v>202053</v>
      </c>
      <c r="C39" s="3"/>
      <c r="D39" s="4" t="s">
        <v>134</v>
      </c>
      <c r="E39" s="53">
        <v>7.8795999999999999</v>
      </c>
      <c r="F39" s="53">
        <v>1.7481</v>
      </c>
      <c r="G39" s="53">
        <v>0.30869999999999997</v>
      </c>
      <c r="H39" s="53">
        <v>2.7699999999999999E-2</v>
      </c>
      <c r="I39" s="53" t="s">
        <v>15</v>
      </c>
      <c r="J39" s="53">
        <v>0.63400000000000001</v>
      </c>
      <c r="K39" s="53" t="s">
        <v>15</v>
      </c>
      <c r="L39" s="53">
        <v>4.4999999999999997E-3</v>
      </c>
      <c r="M39" s="53" t="s">
        <v>15</v>
      </c>
      <c r="N39" s="19">
        <f>SUM(E39:M39)</f>
        <v>10.602600000000001</v>
      </c>
    </row>
    <row r="40" spans="2:14" ht="14.5" customHeight="1" x14ac:dyDescent="0.2">
      <c r="B40">
        <v>204021</v>
      </c>
      <c r="C40" s="25"/>
      <c r="D40" s="4" t="s">
        <v>135</v>
      </c>
      <c r="E40" s="53">
        <v>1.806</v>
      </c>
      <c r="F40" s="53">
        <v>1.2910999999999999</v>
      </c>
      <c r="G40" s="53" t="s">
        <v>15</v>
      </c>
      <c r="H40" s="53" t="s">
        <v>15</v>
      </c>
      <c r="I40" s="53" t="s">
        <v>15</v>
      </c>
      <c r="J40" s="53" t="s">
        <v>15</v>
      </c>
      <c r="K40" s="53" t="s">
        <v>15</v>
      </c>
      <c r="L40" s="53"/>
      <c r="M40" s="53" t="s">
        <v>15</v>
      </c>
      <c r="N40" s="19">
        <f t="shared" ref="N40:N51" si="8">SUM(E40:M40)</f>
        <v>3.0971000000000002</v>
      </c>
    </row>
    <row r="41" spans="2:14" ht="14.5" customHeight="1" x14ac:dyDescent="0.2">
      <c r="B41">
        <v>204030</v>
      </c>
      <c r="C41" s="25"/>
      <c r="D41" s="4" t="s">
        <v>136</v>
      </c>
      <c r="E41" s="53">
        <v>0.7248</v>
      </c>
      <c r="F41" s="53">
        <v>1.4079999999999999</v>
      </c>
      <c r="G41" s="53" t="s">
        <v>15</v>
      </c>
      <c r="H41" s="53" t="s">
        <v>15</v>
      </c>
      <c r="I41" s="53" t="s">
        <v>15</v>
      </c>
      <c r="J41" s="53" t="s">
        <v>15</v>
      </c>
      <c r="K41" s="53" t="s">
        <v>15</v>
      </c>
      <c r="L41" s="53"/>
      <c r="M41" s="53" t="s">
        <v>15</v>
      </c>
      <c r="N41" s="19">
        <f t="shared" si="8"/>
        <v>2.1328</v>
      </c>
    </row>
    <row r="42" spans="2:14" ht="14.5" customHeight="1" x14ac:dyDescent="0.2">
      <c r="B42">
        <v>204048</v>
      </c>
      <c r="C42" s="25" t="s">
        <v>56</v>
      </c>
      <c r="D42" s="4" t="s">
        <v>137</v>
      </c>
      <c r="E42" s="53" t="s">
        <v>15</v>
      </c>
      <c r="F42" s="53">
        <v>0.11070000000000001</v>
      </c>
      <c r="G42" s="53" t="s">
        <v>15</v>
      </c>
      <c r="H42" s="53" t="s">
        <v>15</v>
      </c>
      <c r="I42" s="53" t="s">
        <v>15</v>
      </c>
      <c r="J42" s="53" t="s">
        <v>15</v>
      </c>
      <c r="K42" s="53" t="s">
        <v>15</v>
      </c>
      <c r="L42" s="53"/>
      <c r="M42" s="53" t="s">
        <v>15</v>
      </c>
      <c r="N42" s="19">
        <f t="shared" si="8"/>
        <v>0.11070000000000001</v>
      </c>
    </row>
    <row r="43" spans="2:14" ht="14.5" customHeight="1" x14ac:dyDescent="0.2">
      <c r="B43">
        <v>204072</v>
      </c>
      <c r="C43" s="25"/>
      <c r="D43" s="4" t="s">
        <v>138</v>
      </c>
      <c r="E43" s="53">
        <v>0.45900000000000002</v>
      </c>
      <c r="F43" s="53">
        <v>9.9000000000000008E-3</v>
      </c>
      <c r="G43" s="53" t="s">
        <v>15</v>
      </c>
      <c r="H43" s="53" t="s">
        <v>15</v>
      </c>
      <c r="I43" s="53" t="s">
        <v>15</v>
      </c>
      <c r="J43" s="53" t="s">
        <v>15</v>
      </c>
      <c r="K43" s="53" t="s">
        <v>15</v>
      </c>
      <c r="L43" s="53"/>
      <c r="M43" s="53">
        <v>9.4644999999999992</v>
      </c>
      <c r="N43" s="19">
        <f t="shared" si="8"/>
        <v>9.9333999999999989</v>
      </c>
    </row>
    <row r="44" spans="2:14" ht="14.5" customHeight="1" x14ac:dyDescent="0.2">
      <c r="B44">
        <v>204099</v>
      </c>
      <c r="C44" s="25"/>
      <c r="D44" s="4" t="s">
        <v>139</v>
      </c>
      <c r="E44" s="53" t="s">
        <v>15</v>
      </c>
      <c r="F44" s="53" t="s">
        <v>15</v>
      </c>
      <c r="G44" s="53" t="s">
        <v>15</v>
      </c>
      <c r="H44" s="53" t="s">
        <v>15</v>
      </c>
      <c r="I44" s="53" t="s">
        <v>15</v>
      </c>
      <c r="J44" s="53" t="s">
        <v>15</v>
      </c>
      <c r="K44" s="53" t="s">
        <v>15</v>
      </c>
      <c r="L44" s="53"/>
      <c r="M44" s="53" t="s">
        <v>15</v>
      </c>
      <c r="N44" s="19">
        <f t="shared" si="8"/>
        <v>0</v>
      </c>
    </row>
    <row r="45" spans="2:14" ht="14.5" customHeight="1" x14ac:dyDescent="0.2">
      <c r="B45">
        <v>204102</v>
      </c>
      <c r="C45" s="27"/>
      <c r="D45" s="4" t="s">
        <v>140</v>
      </c>
      <c r="E45" s="53" t="s">
        <v>15</v>
      </c>
      <c r="F45" s="53">
        <v>0.1057</v>
      </c>
      <c r="G45" s="53" t="s">
        <v>15</v>
      </c>
      <c r="H45" s="53" t="s">
        <v>15</v>
      </c>
      <c r="I45" s="53" t="s">
        <v>15</v>
      </c>
      <c r="J45" s="53" t="s">
        <v>15</v>
      </c>
      <c r="K45" s="53" t="s">
        <v>15</v>
      </c>
      <c r="L45" s="53"/>
      <c r="M45" s="53">
        <v>0.67900000000000005</v>
      </c>
      <c r="N45" s="19">
        <f t="shared" si="8"/>
        <v>0.78470000000000006</v>
      </c>
    </row>
    <row r="46" spans="2:14" ht="14.5" customHeight="1" x14ac:dyDescent="0.2">
      <c r="B46">
        <v>204111</v>
      </c>
      <c r="C46" s="25" t="s">
        <v>61</v>
      </c>
      <c r="D46" s="4" t="s">
        <v>141</v>
      </c>
      <c r="E46" s="53">
        <v>3.0341</v>
      </c>
      <c r="F46" s="53">
        <v>2.2599999999999999E-2</v>
      </c>
      <c r="G46" s="53" t="s">
        <v>15</v>
      </c>
      <c r="H46" s="53" t="s">
        <v>15</v>
      </c>
      <c r="I46" s="53" t="s">
        <v>15</v>
      </c>
      <c r="J46" s="53" t="s">
        <v>15</v>
      </c>
      <c r="K46" s="53" t="s">
        <v>15</v>
      </c>
      <c r="L46" s="53"/>
      <c r="M46" s="53" t="s">
        <v>15</v>
      </c>
      <c r="N46" s="19">
        <f t="shared" si="8"/>
        <v>3.0567000000000002</v>
      </c>
    </row>
    <row r="47" spans="2:14" ht="14.5" customHeight="1" x14ac:dyDescent="0.2">
      <c r="B47">
        <v>204129</v>
      </c>
      <c r="C47" s="25"/>
      <c r="D47" s="4" t="s">
        <v>142</v>
      </c>
      <c r="E47" s="53" t="s">
        <v>15</v>
      </c>
      <c r="F47" s="53">
        <v>0.92469999999999997</v>
      </c>
      <c r="G47" s="53" t="s">
        <v>15</v>
      </c>
      <c r="H47" s="53" t="s">
        <v>15</v>
      </c>
      <c r="I47" s="53" t="s">
        <v>15</v>
      </c>
      <c r="J47" s="53" t="s">
        <v>15</v>
      </c>
      <c r="K47" s="53" t="s">
        <v>15</v>
      </c>
      <c r="L47" s="53"/>
      <c r="M47" s="53">
        <v>0.20150000000000001</v>
      </c>
      <c r="N47" s="19">
        <f t="shared" si="8"/>
        <v>1.1261999999999999</v>
      </c>
    </row>
    <row r="48" spans="2:14" ht="14.5" customHeight="1" x14ac:dyDescent="0.2">
      <c r="B48">
        <v>204137</v>
      </c>
      <c r="C48" s="25"/>
      <c r="D48" s="4" t="s">
        <v>143</v>
      </c>
      <c r="E48" s="53" t="s">
        <v>15</v>
      </c>
      <c r="F48" s="53" t="s">
        <v>15</v>
      </c>
      <c r="G48" s="53" t="s">
        <v>15</v>
      </c>
      <c r="H48" s="53" t="s">
        <v>15</v>
      </c>
      <c r="I48" s="53" t="s">
        <v>15</v>
      </c>
      <c r="J48" s="53" t="s">
        <v>15</v>
      </c>
      <c r="K48" s="53" t="s">
        <v>15</v>
      </c>
      <c r="L48" s="53"/>
      <c r="M48" s="53">
        <v>1.3038000000000001</v>
      </c>
      <c r="N48" s="19">
        <f t="shared" si="8"/>
        <v>1.3038000000000001</v>
      </c>
    </row>
    <row r="49" spans="2:14" ht="14.5" customHeight="1" x14ac:dyDescent="0.2">
      <c r="B49">
        <v>204145</v>
      </c>
      <c r="C49" s="25"/>
      <c r="D49" s="4" t="s">
        <v>144</v>
      </c>
      <c r="E49" s="53">
        <v>0.14019999999999999</v>
      </c>
      <c r="F49" s="53">
        <v>0.23100000000000001</v>
      </c>
      <c r="G49" s="53" t="s">
        <v>15</v>
      </c>
      <c r="H49" s="53" t="s">
        <v>15</v>
      </c>
      <c r="I49" s="53" t="s">
        <v>15</v>
      </c>
      <c r="J49" s="53" t="s">
        <v>15</v>
      </c>
      <c r="K49" s="53" t="s">
        <v>15</v>
      </c>
      <c r="L49" s="53"/>
      <c r="M49" s="53" t="s">
        <v>15</v>
      </c>
      <c r="N49" s="19">
        <f t="shared" si="8"/>
        <v>0.37119999999999997</v>
      </c>
    </row>
    <row r="50" spans="2:14" ht="14.5" customHeight="1" x14ac:dyDescent="0.2">
      <c r="B50">
        <v>204153</v>
      </c>
      <c r="C50" s="25" t="s">
        <v>66</v>
      </c>
      <c r="D50" s="4" t="s">
        <v>145</v>
      </c>
      <c r="E50" s="53">
        <v>0.36259999999999998</v>
      </c>
      <c r="F50" s="53">
        <v>8.3799999999999999E-2</v>
      </c>
      <c r="G50" s="53" t="s">
        <v>15</v>
      </c>
      <c r="H50" s="53" t="s">
        <v>15</v>
      </c>
      <c r="I50" s="53" t="s">
        <v>15</v>
      </c>
      <c r="J50" s="53" t="s">
        <v>15</v>
      </c>
      <c r="K50" s="53" t="s">
        <v>15</v>
      </c>
      <c r="L50" s="53"/>
      <c r="M50" s="53">
        <v>8.6583000000000006</v>
      </c>
      <c r="N50" s="19">
        <f t="shared" si="8"/>
        <v>9.1047000000000011</v>
      </c>
    </row>
    <row r="51" spans="2:14" ht="14.5" customHeight="1" x14ac:dyDescent="0.2">
      <c r="B51">
        <v>204161</v>
      </c>
      <c r="C51" s="25"/>
      <c r="D51" s="4" t="s">
        <v>146</v>
      </c>
      <c r="E51" s="53">
        <v>0.38440000000000002</v>
      </c>
      <c r="F51" s="53" t="s">
        <v>15</v>
      </c>
      <c r="G51" s="53" t="s">
        <v>15</v>
      </c>
      <c r="H51" s="53" t="s">
        <v>15</v>
      </c>
      <c r="I51" s="53" t="s">
        <v>15</v>
      </c>
      <c r="J51" s="53" t="s">
        <v>15</v>
      </c>
      <c r="K51" s="53" t="s">
        <v>15</v>
      </c>
      <c r="L51" s="53"/>
      <c r="M51" s="53" t="s">
        <v>15</v>
      </c>
      <c r="N51" s="19">
        <f t="shared" si="8"/>
        <v>0.38440000000000002</v>
      </c>
    </row>
    <row r="52" spans="2:14" ht="14.5" customHeight="1" x14ac:dyDescent="0.2">
      <c r="B52">
        <v>204170</v>
      </c>
      <c r="C52" s="25"/>
      <c r="D52" s="4" t="s">
        <v>147</v>
      </c>
      <c r="E52" s="53">
        <v>0.317</v>
      </c>
      <c r="F52" s="53">
        <v>0.1802</v>
      </c>
      <c r="G52" s="53" t="s">
        <v>15</v>
      </c>
      <c r="H52" s="53" t="s">
        <v>15</v>
      </c>
      <c r="I52" s="53" t="s">
        <v>15</v>
      </c>
      <c r="J52" s="53" t="s">
        <v>15</v>
      </c>
      <c r="K52" s="53" t="s">
        <v>15</v>
      </c>
      <c r="L52" s="53"/>
      <c r="M52" s="53">
        <v>0.42359999999999998</v>
      </c>
      <c r="N52" s="19">
        <f>SUM(E52:M52)</f>
        <v>0.92079999999999995</v>
      </c>
    </row>
    <row r="53" spans="2:14" ht="14.5" customHeight="1" x14ac:dyDescent="0.2">
      <c r="C53" s="5"/>
      <c r="D53" s="4" t="s">
        <v>28</v>
      </c>
      <c r="E53" s="19">
        <f>ROUND(SUM(E39:E52),2)</f>
        <v>15.11</v>
      </c>
      <c r="F53" s="19">
        <f t="shared" ref="F53:M53" si="9">ROUND(SUM(F39:F52),2)</f>
        <v>6.12</v>
      </c>
      <c r="G53" s="19">
        <f t="shared" si="9"/>
        <v>0.31</v>
      </c>
      <c r="H53" s="19">
        <f t="shared" si="9"/>
        <v>0.03</v>
      </c>
      <c r="I53" s="19">
        <f t="shared" si="9"/>
        <v>0</v>
      </c>
      <c r="J53" s="19">
        <f t="shared" si="9"/>
        <v>0.63</v>
      </c>
      <c r="K53" s="19">
        <f t="shared" si="9"/>
        <v>0</v>
      </c>
      <c r="L53" s="19">
        <f t="shared" si="9"/>
        <v>0</v>
      </c>
      <c r="M53" s="19">
        <f t="shared" si="9"/>
        <v>20.73</v>
      </c>
      <c r="N53" s="19">
        <f>ROUND(SUM(N39:N52),2)</f>
        <v>42.93</v>
      </c>
    </row>
    <row r="54" spans="2:14" ht="14.5" customHeight="1" x14ac:dyDescent="0.2">
      <c r="B54">
        <v>204226</v>
      </c>
      <c r="C54" s="22"/>
      <c r="D54" s="24" t="s">
        <v>70</v>
      </c>
      <c r="E54" s="20">
        <v>0.33489999999999998</v>
      </c>
      <c r="F54" s="20">
        <v>0.1787</v>
      </c>
      <c r="G54" s="20" t="s">
        <v>15</v>
      </c>
      <c r="H54" s="20" t="s">
        <v>15</v>
      </c>
      <c r="I54" s="20" t="s">
        <v>15</v>
      </c>
      <c r="J54" s="20" t="s">
        <v>15</v>
      </c>
      <c r="K54" s="20" t="s">
        <v>15</v>
      </c>
      <c r="L54" s="20"/>
      <c r="M54" s="20">
        <v>1.7364999999999999</v>
      </c>
      <c r="N54" s="20">
        <f t="shared" ref="N54:N67" si="10">SUM(E54:M54)</f>
        <v>2.2500999999999998</v>
      </c>
    </row>
    <row r="55" spans="2:14" ht="14.5" customHeight="1" x14ac:dyDescent="0.2">
      <c r="B55">
        <v>204234</v>
      </c>
      <c r="C55" s="61" t="s">
        <v>71</v>
      </c>
      <c r="D55" s="24" t="s">
        <v>72</v>
      </c>
      <c r="E55" s="20" t="s">
        <v>15</v>
      </c>
      <c r="F55" s="20" t="s">
        <v>15</v>
      </c>
      <c r="G55" s="20" t="s">
        <v>15</v>
      </c>
      <c r="H55" s="20" t="s">
        <v>15</v>
      </c>
      <c r="I55" s="20" t="s">
        <v>15</v>
      </c>
      <c r="J55" s="20" t="s">
        <v>15</v>
      </c>
      <c r="K55" s="20" t="s">
        <v>15</v>
      </c>
      <c r="L55" s="20"/>
      <c r="M55" s="20" t="s">
        <v>15</v>
      </c>
      <c r="N55" s="20">
        <f t="shared" si="10"/>
        <v>0</v>
      </c>
    </row>
    <row r="56" spans="2:14" ht="14.5" customHeight="1" x14ac:dyDescent="0.2">
      <c r="B56">
        <v>204323</v>
      </c>
      <c r="C56" s="61"/>
      <c r="D56" s="24" t="s">
        <v>73</v>
      </c>
      <c r="E56" s="20">
        <v>4.41E-2</v>
      </c>
      <c r="F56" s="20">
        <v>0.61709999999999998</v>
      </c>
      <c r="G56" s="20">
        <v>8.8599999999999998E-2</v>
      </c>
      <c r="H56" s="20" t="s">
        <v>15</v>
      </c>
      <c r="I56" s="20" t="s">
        <v>15</v>
      </c>
      <c r="J56" s="20" t="s">
        <v>15</v>
      </c>
      <c r="K56" s="20" t="s">
        <v>15</v>
      </c>
      <c r="L56" s="20"/>
      <c r="M56" s="20">
        <v>13.6485</v>
      </c>
      <c r="N56" s="20">
        <f t="shared" si="10"/>
        <v>14.398300000000001</v>
      </c>
    </row>
    <row r="57" spans="2:14" ht="14.5" customHeight="1" x14ac:dyDescent="0.2">
      <c r="B57">
        <v>204251</v>
      </c>
      <c r="C57" s="22"/>
      <c r="D57" s="24" t="s">
        <v>74</v>
      </c>
      <c r="E57" s="20">
        <v>0.54900000000000004</v>
      </c>
      <c r="F57" s="20" t="s">
        <v>15</v>
      </c>
      <c r="G57" s="20" t="s">
        <v>15</v>
      </c>
      <c r="H57" s="20" t="s">
        <v>15</v>
      </c>
      <c r="I57" s="20" t="s">
        <v>15</v>
      </c>
      <c r="J57" s="20" t="s">
        <v>15</v>
      </c>
      <c r="K57" s="20" t="s">
        <v>15</v>
      </c>
      <c r="L57" s="20"/>
      <c r="M57" s="20" t="s">
        <v>15</v>
      </c>
      <c r="N57" s="20">
        <f t="shared" si="10"/>
        <v>0.54900000000000004</v>
      </c>
    </row>
    <row r="58" spans="2:14" ht="14.5" customHeight="1" x14ac:dyDescent="0.2">
      <c r="B58">
        <v>204293</v>
      </c>
      <c r="C58" s="61" t="s">
        <v>75</v>
      </c>
      <c r="D58" s="24" t="s">
        <v>76</v>
      </c>
      <c r="E58" s="20" t="s">
        <v>15</v>
      </c>
      <c r="F58" s="20" t="s">
        <v>15</v>
      </c>
      <c r="G58" s="20" t="s">
        <v>15</v>
      </c>
      <c r="H58" s="20" t="s">
        <v>15</v>
      </c>
      <c r="I58" s="20" t="s">
        <v>15</v>
      </c>
      <c r="J58" s="20" t="s">
        <v>15</v>
      </c>
      <c r="K58" s="20" t="s">
        <v>15</v>
      </c>
      <c r="L58" s="20"/>
      <c r="M58" s="20" t="s">
        <v>15</v>
      </c>
      <c r="N58" s="20">
        <f t="shared" si="10"/>
        <v>0</v>
      </c>
    </row>
    <row r="59" spans="2:14" ht="14.5" customHeight="1" x14ac:dyDescent="0.2">
      <c r="B59">
        <v>204307</v>
      </c>
      <c r="C59" s="62"/>
      <c r="D59" s="24" t="s">
        <v>77</v>
      </c>
      <c r="E59" s="20" t="s">
        <v>15</v>
      </c>
      <c r="F59" s="20">
        <v>1.1921999999999999</v>
      </c>
      <c r="G59" s="20" t="s">
        <v>15</v>
      </c>
      <c r="H59" s="20" t="s">
        <v>15</v>
      </c>
      <c r="I59" s="20" t="s">
        <v>15</v>
      </c>
      <c r="J59" s="20" t="s">
        <v>15</v>
      </c>
      <c r="K59" s="20" t="s">
        <v>15</v>
      </c>
      <c r="L59" s="20"/>
      <c r="M59" s="20">
        <v>4.3407999999999998</v>
      </c>
      <c r="N59" s="20">
        <f t="shared" si="10"/>
        <v>5.5329999999999995</v>
      </c>
    </row>
    <row r="60" spans="2:14" ht="14.5" customHeight="1" x14ac:dyDescent="0.2">
      <c r="C60" s="22"/>
      <c r="D60" s="24" t="s">
        <v>28</v>
      </c>
      <c r="E60" s="20">
        <f>ROUND(SUM(E54:E59),2)</f>
        <v>0.93</v>
      </c>
      <c r="F60" s="20">
        <f t="shared" ref="F60:M60" si="11">ROUND(SUM(F54:F59),2)</f>
        <v>1.99</v>
      </c>
      <c r="G60" s="20">
        <f t="shared" si="11"/>
        <v>0.09</v>
      </c>
      <c r="H60" s="20">
        <f t="shared" si="11"/>
        <v>0</v>
      </c>
      <c r="I60" s="20">
        <f t="shared" si="11"/>
        <v>0</v>
      </c>
      <c r="J60" s="20">
        <f t="shared" si="11"/>
        <v>0</v>
      </c>
      <c r="K60" s="20">
        <f t="shared" si="11"/>
        <v>0</v>
      </c>
      <c r="L60" s="20">
        <f t="shared" si="11"/>
        <v>0</v>
      </c>
      <c r="M60" s="20">
        <f t="shared" si="11"/>
        <v>19.73</v>
      </c>
      <c r="N60" s="20">
        <f>ROUND(SUM(N54:N59),2)</f>
        <v>22.73</v>
      </c>
    </row>
    <row r="61" spans="2:14" ht="14.5" customHeight="1" x14ac:dyDescent="0.2">
      <c r="B61">
        <v>202029</v>
      </c>
      <c r="C61" s="3"/>
      <c r="D61" s="4" t="s">
        <v>78</v>
      </c>
      <c r="E61" s="19">
        <v>3.2189000000000001</v>
      </c>
      <c r="F61" s="53">
        <v>1.3416999999999999</v>
      </c>
      <c r="G61" s="53" t="s">
        <v>15</v>
      </c>
      <c r="H61" s="53" t="s">
        <v>15</v>
      </c>
      <c r="I61" s="53" t="s">
        <v>15</v>
      </c>
      <c r="J61" s="53">
        <v>4.2599999999999999E-2</v>
      </c>
      <c r="K61" s="53" t="s">
        <v>15</v>
      </c>
      <c r="L61" s="53">
        <v>2.3999999999999998E-3</v>
      </c>
      <c r="M61" s="53">
        <v>111.0337</v>
      </c>
      <c r="N61" s="19">
        <f t="shared" si="10"/>
        <v>115.63929999999999</v>
      </c>
    </row>
    <row r="62" spans="2:14" ht="14.5" customHeight="1" x14ac:dyDescent="0.2">
      <c r="B62">
        <v>202151</v>
      </c>
      <c r="C62" s="25"/>
      <c r="D62" s="4" t="s">
        <v>79</v>
      </c>
      <c r="E62" s="19" t="s">
        <v>15</v>
      </c>
      <c r="F62" s="53" t="s">
        <v>15</v>
      </c>
      <c r="G62" s="53" t="s">
        <v>15</v>
      </c>
      <c r="H62" s="53" t="s">
        <v>15</v>
      </c>
      <c r="I62" s="53" t="s">
        <v>15</v>
      </c>
      <c r="J62" s="53" t="s">
        <v>15</v>
      </c>
      <c r="K62" s="53" t="s">
        <v>15</v>
      </c>
      <c r="L62" s="53"/>
      <c r="M62" s="53" t="s">
        <v>15</v>
      </c>
      <c r="N62" s="19">
        <f t="shared" si="10"/>
        <v>0</v>
      </c>
    </row>
    <row r="63" spans="2:14" ht="14.5" customHeight="1" x14ac:dyDescent="0.2">
      <c r="B63">
        <v>202207</v>
      </c>
      <c r="C63" s="25" t="s">
        <v>80</v>
      </c>
      <c r="D63" s="4" t="s">
        <v>81</v>
      </c>
      <c r="E63" s="19" t="s">
        <v>15</v>
      </c>
      <c r="F63" s="53" t="s">
        <v>15</v>
      </c>
      <c r="G63" s="53" t="s">
        <v>15</v>
      </c>
      <c r="H63" s="53" t="s">
        <v>15</v>
      </c>
      <c r="I63" s="53" t="s">
        <v>15</v>
      </c>
      <c r="J63" s="53" t="s">
        <v>15</v>
      </c>
      <c r="K63" s="53" t="s">
        <v>15</v>
      </c>
      <c r="L63" s="53"/>
      <c r="M63" s="53" t="s">
        <v>15</v>
      </c>
      <c r="N63" s="19">
        <f t="shared" si="10"/>
        <v>0</v>
      </c>
    </row>
    <row r="64" spans="2:14" ht="14.5" customHeight="1" x14ac:dyDescent="0.2">
      <c r="B64">
        <v>204463</v>
      </c>
      <c r="C64" s="25"/>
      <c r="D64" s="4" t="s">
        <v>82</v>
      </c>
      <c r="E64" s="19" t="s">
        <v>15</v>
      </c>
      <c r="F64" s="53" t="s">
        <v>15</v>
      </c>
      <c r="G64" s="53" t="s">
        <v>15</v>
      </c>
      <c r="H64" s="53" t="s">
        <v>15</v>
      </c>
      <c r="I64" s="53" t="s">
        <v>15</v>
      </c>
      <c r="J64" s="53" t="s">
        <v>15</v>
      </c>
      <c r="K64" s="53" t="s">
        <v>15</v>
      </c>
      <c r="L64" s="53"/>
      <c r="M64" s="53" t="s">
        <v>15</v>
      </c>
      <c r="N64" s="19">
        <f t="shared" si="10"/>
        <v>0</v>
      </c>
    </row>
    <row r="65" spans="2:14" ht="14.5" customHeight="1" x14ac:dyDescent="0.2">
      <c r="B65">
        <v>204480</v>
      </c>
      <c r="C65" s="25"/>
      <c r="D65" s="4" t="s">
        <v>83</v>
      </c>
      <c r="E65" s="19" t="s">
        <v>15</v>
      </c>
      <c r="F65" s="53" t="s">
        <v>15</v>
      </c>
      <c r="G65" s="53" t="s">
        <v>15</v>
      </c>
      <c r="H65" s="53" t="s">
        <v>15</v>
      </c>
      <c r="I65" s="53" t="s">
        <v>15</v>
      </c>
      <c r="J65" s="53" t="s">
        <v>15</v>
      </c>
      <c r="K65" s="53" t="s">
        <v>15</v>
      </c>
      <c r="L65" s="53"/>
      <c r="M65" s="53" t="s">
        <v>15</v>
      </c>
      <c r="N65" s="19">
        <f t="shared" si="10"/>
        <v>0</v>
      </c>
    </row>
    <row r="66" spans="2:14" ht="14.5" customHeight="1" x14ac:dyDescent="0.2">
      <c r="B66">
        <v>204501</v>
      </c>
      <c r="C66" s="25"/>
      <c r="D66" s="4" t="s">
        <v>84</v>
      </c>
      <c r="E66" s="19">
        <v>0.42620000000000002</v>
      </c>
      <c r="F66" s="53">
        <v>4.4999999999999998E-2</v>
      </c>
      <c r="G66" s="53" t="s">
        <v>15</v>
      </c>
      <c r="H66" s="53" t="s">
        <v>15</v>
      </c>
      <c r="I66" s="53" t="s">
        <v>15</v>
      </c>
      <c r="J66" s="53" t="s">
        <v>15</v>
      </c>
      <c r="K66" s="53" t="s">
        <v>15</v>
      </c>
      <c r="L66" s="53"/>
      <c r="M66" s="53">
        <v>5.6792999999999996</v>
      </c>
      <c r="N66" s="19">
        <f t="shared" si="10"/>
        <v>6.1504999999999992</v>
      </c>
    </row>
    <row r="67" spans="2:14" ht="14.5" customHeight="1" x14ac:dyDescent="0.2">
      <c r="B67">
        <v>204510</v>
      </c>
      <c r="C67" s="25" t="s">
        <v>85</v>
      </c>
      <c r="D67" s="4" t="s">
        <v>86</v>
      </c>
      <c r="E67" s="19" t="s">
        <v>15</v>
      </c>
      <c r="F67" s="53" t="s">
        <v>15</v>
      </c>
      <c r="G67" s="53" t="s">
        <v>15</v>
      </c>
      <c r="H67" s="53" t="s">
        <v>15</v>
      </c>
      <c r="I67" s="53" t="s">
        <v>15</v>
      </c>
      <c r="J67" s="53" t="s">
        <v>15</v>
      </c>
      <c r="K67" s="53" t="s">
        <v>15</v>
      </c>
      <c r="L67" s="53"/>
      <c r="M67" s="53" t="s">
        <v>15</v>
      </c>
      <c r="N67" s="19">
        <f t="shared" si="10"/>
        <v>0</v>
      </c>
    </row>
    <row r="68" spans="2:14" ht="14.5" customHeight="1" x14ac:dyDescent="0.2">
      <c r="B68">
        <v>204528</v>
      </c>
      <c r="C68" s="25"/>
      <c r="D68" s="4" t="s">
        <v>87</v>
      </c>
      <c r="E68" s="19" t="s">
        <v>15</v>
      </c>
      <c r="F68" s="53" t="s">
        <v>15</v>
      </c>
      <c r="G68" s="53" t="s">
        <v>15</v>
      </c>
      <c r="H68" s="53" t="s">
        <v>15</v>
      </c>
      <c r="I68" s="53" t="s">
        <v>15</v>
      </c>
      <c r="J68" s="53" t="s">
        <v>15</v>
      </c>
      <c r="K68" s="53" t="s">
        <v>15</v>
      </c>
      <c r="L68" s="53"/>
      <c r="M68" s="53" t="s">
        <v>15</v>
      </c>
      <c r="N68" s="19">
        <f>SUM(E68:M68)</f>
        <v>0</v>
      </c>
    </row>
    <row r="69" spans="2:14" ht="14.5" customHeight="1" x14ac:dyDescent="0.2">
      <c r="C69" s="5"/>
      <c r="D69" s="4" t="s">
        <v>28</v>
      </c>
      <c r="E69" s="19">
        <f>ROUND(SUM(E61:E68),2)</f>
        <v>3.65</v>
      </c>
      <c r="F69" s="19">
        <f t="shared" ref="F69:M69" si="12">ROUND(SUM(F61:F68),2)</f>
        <v>1.39</v>
      </c>
      <c r="G69" s="19">
        <f t="shared" si="12"/>
        <v>0</v>
      </c>
      <c r="H69" s="19">
        <f t="shared" si="12"/>
        <v>0</v>
      </c>
      <c r="I69" s="19">
        <f t="shared" si="12"/>
        <v>0</v>
      </c>
      <c r="J69" s="19">
        <f t="shared" si="12"/>
        <v>0.04</v>
      </c>
      <c r="K69" s="19">
        <f t="shared" si="12"/>
        <v>0</v>
      </c>
      <c r="L69" s="19">
        <f t="shared" si="12"/>
        <v>0</v>
      </c>
      <c r="M69" s="19">
        <f t="shared" si="12"/>
        <v>116.71</v>
      </c>
      <c r="N69" s="19">
        <f>ROUND(SUM(N61:N68),2)</f>
        <v>121.79</v>
      </c>
    </row>
    <row r="70" spans="2:14" ht="14.5" customHeight="1" x14ac:dyDescent="0.2">
      <c r="B70">
        <v>202126</v>
      </c>
      <c r="C70" s="45" t="s">
        <v>88</v>
      </c>
      <c r="D70" s="24" t="s">
        <v>89</v>
      </c>
      <c r="E70" s="20">
        <v>5.6428000000000003</v>
      </c>
      <c r="F70" s="20">
        <v>6.2081999999999997</v>
      </c>
      <c r="G70" s="20" t="s">
        <v>15</v>
      </c>
      <c r="H70" s="20" t="s">
        <v>15</v>
      </c>
      <c r="I70" s="20" t="s">
        <v>15</v>
      </c>
      <c r="J70" s="20" t="s">
        <v>15</v>
      </c>
      <c r="K70" s="20" t="s">
        <v>15</v>
      </c>
      <c r="L70" s="20"/>
      <c r="M70" s="20" t="s">
        <v>15</v>
      </c>
      <c r="N70" s="20">
        <f t="shared" ref="N70:N91" si="13">SUM(E70:M70)</f>
        <v>11.850999999999999</v>
      </c>
    </row>
    <row r="71" spans="2:14" ht="14.5" customHeight="1" x14ac:dyDescent="0.2">
      <c r="B71">
        <v>204811</v>
      </c>
      <c r="C71" s="46" t="s">
        <v>90</v>
      </c>
      <c r="D71" s="24" t="s">
        <v>91</v>
      </c>
      <c r="E71" s="20">
        <v>0.72199999999999998</v>
      </c>
      <c r="F71" s="20">
        <v>0.46500000000000002</v>
      </c>
      <c r="G71" s="20" t="s">
        <v>15</v>
      </c>
      <c r="H71" s="20" t="s">
        <v>15</v>
      </c>
      <c r="I71" s="20" t="s">
        <v>15</v>
      </c>
      <c r="J71" s="20" t="s">
        <v>15</v>
      </c>
      <c r="K71" s="20" t="s">
        <v>15</v>
      </c>
      <c r="L71" s="20"/>
      <c r="M71" s="20">
        <v>13.496499999999999</v>
      </c>
      <c r="N71" s="20">
        <f t="shared" si="13"/>
        <v>14.683499999999999</v>
      </c>
    </row>
    <row r="72" spans="2:14" ht="14.5" customHeight="1" x14ac:dyDescent="0.2">
      <c r="B72">
        <v>204820</v>
      </c>
      <c r="C72" s="46" t="s">
        <v>92</v>
      </c>
      <c r="D72" s="24" t="s">
        <v>93</v>
      </c>
      <c r="E72" s="20">
        <v>0.78</v>
      </c>
      <c r="F72" s="20">
        <v>0.19170000000000001</v>
      </c>
      <c r="G72" s="20">
        <v>5.0099999999999999E-2</v>
      </c>
      <c r="H72" s="20" t="s">
        <v>15</v>
      </c>
      <c r="I72" s="20" t="s">
        <v>15</v>
      </c>
      <c r="J72" s="20" t="s">
        <v>15</v>
      </c>
      <c r="K72" s="20" t="s">
        <v>15</v>
      </c>
      <c r="L72" s="20"/>
      <c r="M72" s="20" t="s">
        <v>15</v>
      </c>
      <c r="N72" s="20">
        <f t="shared" si="13"/>
        <v>1.0218</v>
      </c>
    </row>
    <row r="73" spans="2:14" ht="14.5" customHeight="1" x14ac:dyDescent="0.2">
      <c r="B73">
        <v>204854</v>
      </c>
      <c r="C73" s="46" t="s">
        <v>94</v>
      </c>
      <c r="D73" s="24" t="s">
        <v>95</v>
      </c>
      <c r="E73" s="20" t="s">
        <v>15</v>
      </c>
      <c r="F73" s="20" t="s">
        <v>15</v>
      </c>
      <c r="G73" s="20" t="s">
        <v>15</v>
      </c>
      <c r="H73" s="20" t="s">
        <v>15</v>
      </c>
      <c r="I73" s="20" t="s">
        <v>15</v>
      </c>
      <c r="J73" s="20" t="s">
        <v>15</v>
      </c>
      <c r="K73" s="20" t="s">
        <v>15</v>
      </c>
      <c r="L73" s="20"/>
      <c r="M73" s="20" t="s">
        <v>15</v>
      </c>
      <c r="N73" s="20">
        <f t="shared" si="13"/>
        <v>0</v>
      </c>
    </row>
    <row r="74" spans="2:14" ht="14.5" customHeight="1" x14ac:dyDescent="0.2">
      <c r="B74">
        <v>204862</v>
      </c>
      <c r="C74" s="46" t="s">
        <v>96</v>
      </c>
      <c r="D74" s="24" t="s">
        <v>97</v>
      </c>
      <c r="E74" s="20">
        <v>0.38379999999999997</v>
      </c>
      <c r="F74" s="20">
        <v>1.2769999999999999</v>
      </c>
      <c r="G74" s="20" t="s">
        <v>15</v>
      </c>
      <c r="H74" s="20" t="s">
        <v>15</v>
      </c>
      <c r="I74" s="20" t="s">
        <v>15</v>
      </c>
      <c r="J74" s="20">
        <v>0.64910000000000001</v>
      </c>
      <c r="K74" s="20" t="s">
        <v>15</v>
      </c>
      <c r="L74" s="20">
        <v>1.6475</v>
      </c>
      <c r="M74" s="20" t="s">
        <v>15</v>
      </c>
      <c r="N74" s="20">
        <f t="shared" si="13"/>
        <v>3.9573999999999998</v>
      </c>
    </row>
    <row r="75" spans="2:14" ht="14.5" customHeight="1" x14ac:dyDescent="0.2">
      <c r="C75" s="47"/>
      <c r="D75" s="24" t="s">
        <v>28</v>
      </c>
      <c r="E75" s="20">
        <f>ROUND(SUM(E70:E74),2)</f>
        <v>7.53</v>
      </c>
      <c r="F75" s="20">
        <f t="shared" ref="F75:M75" si="14">ROUND(SUM(F70:F74),2)</f>
        <v>8.14</v>
      </c>
      <c r="G75" s="20">
        <f t="shared" si="14"/>
        <v>0.05</v>
      </c>
      <c r="H75" s="20">
        <f t="shared" si="14"/>
        <v>0</v>
      </c>
      <c r="I75" s="20">
        <f t="shared" si="14"/>
        <v>0</v>
      </c>
      <c r="J75" s="20">
        <f t="shared" si="14"/>
        <v>0.65</v>
      </c>
      <c r="K75" s="20">
        <f t="shared" si="14"/>
        <v>0</v>
      </c>
      <c r="L75" s="20">
        <f t="shared" si="14"/>
        <v>1.65</v>
      </c>
      <c r="M75" s="20">
        <f t="shared" si="14"/>
        <v>13.5</v>
      </c>
      <c r="N75" s="20">
        <f>ROUND(SUM(N70:N74),2)</f>
        <v>31.51</v>
      </c>
    </row>
    <row r="76" spans="2:14" ht="14.5" customHeight="1" x14ac:dyDescent="0.2">
      <c r="B76">
        <v>202011</v>
      </c>
      <c r="C76" s="3"/>
      <c r="D76" s="4" t="s">
        <v>98</v>
      </c>
      <c r="E76" s="19">
        <v>7.7141999999999999</v>
      </c>
      <c r="F76" s="53">
        <v>1.8407</v>
      </c>
      <c r="G76" s="53" t="s">
        <v>15</v>
      </c>
      <c r="H76" s="53">
        <v>1.6821999999999999</v>
      </c>
      <c r="I76" s="53" t="s">
        <v>15</v>
      </c>
      <c r="J76" s="53">
        <v>0.73960000000000004</v>
      </c>
      <c r="K76" s="53" t="s">
        <v>15</v>
      </c>
      <c r="L76" s="53"/>
      <c r="M76" s="53">
        <v>136.4513</v>
      </c>
      <c r="N76" s="19">
        <f t="shared" si="13"/>
        <v>148.428</v>
      </c>
    </row>
    <row r="77" spans="2:14" ht="14.5" customHeight="1" x14ac:dyDescent="0.2">
      <c r="B77">
        <v>202070</v>
      </c>
      <c r="C77" s="25"/>
      <c r="D77" s="4" t="s">
        <v>99</v>
      </c>
      <c r="E77" s="19">
        <v>47.221899999999998</v>
      </c>
      <c r="F77" s="53">
        <v>1.0402</v>
      </c>
      <c r="G77" s="53" t="s">
        <v>15</v>
      </c>
      <c r="H77" s="53">
        <v>0.17960000000000001</v>
      </c>
      <c r="I77" s="53" t="s">
        <v>15</v>
      </c>
      <c r="J77" s="53">
        <v>0.439</v>
      </c>
      <c r="K77" s="53" t="s">
        <v>15</v>
      </c>
      <c r="L77" s="53"/>
      <c r="M77" s="53">
        <v>37.546100000000003</v>
      </c>
      <c r="N77" s="19">
        <f t="shared" si="13"/>
        <v>86.4268</v>
      </c>
    </row>
    <row r="78" spans="2:14" ht="14.5" customHeight="1" x14ac:dyDescent="0.2">
      <c r="B78">
        <v>202185</v>
      </c>
      <c r="C78" s="25" t="s">
        <v>100</v>
      </c>
      <c r="D78" s="4" t="s">
        <v>101</v>
      </c>
      <c r="E78" s="19">
        <v>6.4736000000000002</v>
      </c>
      <c r="F78" s="53">
        <v>0.87909999999999999</v>
      </c>
      <c r="G78" s="53" t="s">
        <v>15</v>
      </c>
      <c r="H78" s="53" t="s">
        <v>15</v>
      </c>
      <c r="I78" s="53" t="s">
        <v>15</v>
      </c>
      <c r="J78" s="53" t="s">
        <v>15</v>
      </c>
      <c r="K78" s="53" t="s">
        <v>15</v>
      </c>
      <c r="L78" s="53"/>
      <c r="M78" s="53">
        <v>37.568199999999997</v>
      </c>
      <c r="N78" s="19">
        <f t="shared" si="13"/>
        <v>44.920899999999996</v>
      </c>
    </row>
    <row r="79" spans="2:14" ht="14.5" customHeight="1" x14ac:dyDescent="0.2">
      <c r="B79">
        <v>205214</v>
      </c>
      <c r="C79" s="27"/>
      <c r="D79" s="4" t="s">
        <v>102</v>
      </c>
      <c r="E79" s="19">
        <v>1.9541999999999999</v>
      </c>
      <c r="F79" s="53">
        <v>0.32840000000000003</v>
      </c>
      <c r="G79" s="53" t="s">
        <v>15</v>
      </c>
      <c r="H79" s="53" t="s">
        <v>15</v>
      </c>
      <c r="I79" s="53" t="s">
        <v>15</v>
      </c>
      <c r="J79" s="53" t="s">
        <v>15</v>
      </c>
      <c r="K79" s="53" t="s">
        <v>15</v>
      </c>
      <c r="L79" s="53"/>
      <c r="M79" s="53">
        <v>14.194699999999999</v>
      </c>
      <c r="N79" s="19">
        <f t="shared" si="13"/>
        <v>16.4773</v>
      </c>
    </row>
    <row r="80" spans="2:14" ht="14.5" customHeight="1" x14ac:dyDescent="0.2">
      <c r="B80">
        <v>205419</v>
      </c>
      <c r="C80" s="25"/>
      <c r="D80" s="4" t="s">
        <v>103</v>
      </c>
      <c r="E80" s="19">
        <v>2.6017999999999999</v>
      </c>
      <c r="F80" s="53">
        <v>0.81679999999999997</v>
      </c>
      <c r="G80" s="53" t="s">
        <v>15</v>
      </c>
      <c r="H80" s="53" t="s">
        <v>15</v>
      </c>
      <c r="I80" s="53" t="s">
        <v>15</v>
      </c>
      <c r="J80" s="53">
        <v>0.997</v>
      </c>
      <c r="K80" s="53" t="s">
        <v>15</v>
      </c>
      <c r="L80" s="53"/>
      <c r="M80" s="53">
        <v>12.5458</v>
      </c>
      <c r="N80" s="19">
        <f t="shared" si="13"/>
        <v>16.961399999999998</v>
      </c>
    </row>
    <row r="81" spans="2:14" ht="14.5" customHeight="1" x14ac:dyDescent="0.2">
      <c r="B81">
        <v>205435</v>
      </c>
      <c r="C81" s="25"/>
      <c r="D81" s="4" t="s">
        <v>104</v>
      </c>
      <c r="E81" s="19">
        <v>0.92630000000000001</v>
      </c>
      <c r="F81" s="53">
        <v>0.63539999999999996</v>
      </c>
      <c r="G81" s="53" t="s">
        <v>15</v>
      </c>
      <c r="H81" s="53" t="s">
        <v>15</v>
      </c>
      <c r="I81" s="53" t="s">
        <v>15</v>
      </c>
      <c r="J81" s="53" t="s">
        <v>15</v>
      </c>
      <c r="K81" s="53" t="s">
        <v>15</v>
      </c>
      <c r="L81" s="53"/>
      <c r="M81" s="53">
        <v>3.8994</v>
      </c>
      <c r="N81" s="19">
        <f t="shared" si="13"/>
        <v>5.4611000000000001</v>
      </c>
    </row>
    <row r="82" spans="2:14" ht="14.5" customHeight="1" x14ac:dyDescent="0.2">
      <c r="B82">
        <v>205834</v>
      </c>
      <c r="C82" s="25"/>
      <c r="D82" s="4" t="s">
        <v>105</v>
      </c>
      <c r="E82" s="19">
        <v>10.1721</v>
      </c>
      <c r="F82" s="53">
        <v>3.1399999999999997E-2</v>
      </c>
      <c r="G82" s="53" t="s">
        <v>15</v>
      </c>
      <c r="H82" s="53" t="s">
        <v>15</v>
      </c>
      <c r="I82" s="53" t="s">
        <v>15</v>
      </c>
      <c r="J82" s="53" t="s">
        <v>15</v>
      </c>
      <c r="K82" s="53" t="s">
        <v>15</v>
      </c>
      <c r="L82" s="53"/>
      <c r="M82" s="53">
        <v>17.9315</v>
      </c>
      <c r="N82" s="19">
        <f t="shared" si="13"/>
        <v>28.134999999999998</v>
      </c>
    </row>
    <row r="83" spans="2:14" ht="14.5" customHeight="1" x14ac:dyDescent="0.2">
      <c r="B83">
        <v>205907</v>
      </c>
      <c r="C83" s="25" t="s">
        <v>106</v>
      </c>
      <c r="D83" s="4" t="s">
        <v>107</v>
      </c>
      <c r="E83" s="19">
        <v>8.8437000000000001</v>
      </c>
      <c r="F83" s="53">
        <v>1.0301</v>
      </c>
      <c r="G83" s="53" t="s">
        <v>15</v>
      </c>
      <c r="H83" s="53" t="s">
        <v>15</v>
      </c>
      <c r="I83" s="53" t="s">
        <v>15</v>
      </c>
      <c r="J83" s="53" t="s">
        <v>15</v>
      </c>
      <c r="K83" s="53" t="s">
        <v>15</v>
      </c>
      <c r="L83" s="53">
        <v>8.8999999999999999E-3</v>
      </c>
      <c r="M83" s="53">
        <v>44.7395</v>
      </c>
      <c r="N83" s="19">
        <f t="shared" si="13"/>
        <v>54.622199999999999</v>
      </c>
    </row>
    <row r="84" spans="2:14" ht="14.5" customHeight="1" x14ac:dyDescent="0.2">
      <c r="B84">
        <v>205885</v>
      </c>
      <c r="C84" s="25"/>
      <c r="D84" s="4" t="s">
        <v>108</v>
      </c>
      <c r="E84" s="19">
        <v>0.4521</v>
      </c>
      <c r="F84" s="53" t="s">
        <v>15</v>
      </c>
      <c r="G84" s="53" t="s">
        <v>15</v>
      </c>
      <c r="H84" s="53" t="s">
        <v>15</v>
      </c>
      <c r="I84" s="53" t="s">
        <v>15</v>
      </c>
      <c r="J84" s="53" t="s">
        <v>15</v>
      </c>
      <c r="K84" s="53" t="s">
        <v>15</v>
      </c>
      <c r="L84" s="53"/>
      <c r="M84" s="53">
        <v>20.154699999999998</v>
      </c>
      <c r="N84" s="19">
        <f t="shared" si="13"/>
        <v>20.6068</v>
      </c>
    </row>
    <row r="85" spans="2:14" ht="14.5" customHeight="1" x14ac:dyDescent="0.2">
      <c r="C85" s="5"/>
      <c r="D85" s="4" t="s">
        <v>28</v>
      </c>
      <c r="E85" s="19">
        <f>ROUND(SUM(E76:E84),2)</f>
        <v>86.36</v>
      </c>
      <c r="F85" s="19">
        <f t="shared" ref="F85:M85" si="15">ROUND(SUM(F76:F84),2)</f>
        <v>6.6</v>
      </c>
      <c r="G85" s="19">
        <f t="shared" si="15"/>
        <v>0</v>
      </c>
      <c r="H85" s="19">
        <f t="shared" si="15"/>
        <v>1.86</v>
      </c>
      <c r="I85" s="19">
        <f t="shared" si="15"/>
        <v>0</v>
      </c>
      <c r="J85" s="19">
        <f t="shared" si="15"/>
        <v>2.1800000000000002</v>
      </c>
      <c r="K85" s="19">
        <f t="shared" si="15"/>
        <v>0</v>
      </c>
      <c r="L85" s="19">
        <f t="shared" si="15"/>
        <v>0.01</v>
      </c>
      <c r="M85" s="19">
        <f t="shared" si="15"/>
        <v>325.02999999999997</v>
      </c>
      <c r="N85" s="19">
        <f>ROUND(SUM(N76:N84),2)</f>
        <v>422.04</v>
      </c>
    </row>
    <row r="86" spans="2:14" ht="14.5" customHeight="1" x14ac:dyDescent="0.2">
      <c r="B86">
        <v>202118</v>
      </c>
      <c r="C86" s="7"/>
      <c r="D86" s="24" t="s">
        <v>148</v>
      </c>
      <c r="E86" s="20">
        <v>4.4055999999999997</v>
      </c>
      <c r="F86" s="20">
        <v>6.0006000000000004</v>
      </c>
      <c r="G86" s="20">
        <v>0.30549999999999999</v>
      </c>
      <c r="H86" s="20" t="s">
        <v>15</v>
      </c>
      <c r="I86" s="20" t="s">
        <v>15</v>
      </c>
      <c r="J86" s="20" t="s">
        <v>15</v>
      </c>
      <c r="K86" s="20" t="s">
        <v>15</v>
      </c>
      <c r="L86" s="20"/>
      <c r="M86" s="20">
        <v>48.874099999999999</v>
      </c>
      <c r="N86" s="20">
        <f t="shared" si="13"/>
        <v>59.585799999999999</v>
      </c>
    </row>
    <row r="87" spans="2:14" ht="14.5" customHeight="1" x14ac:dyDescent="0.2">
      <c r="B87">
        <v>202134</v>
      </c>
      <c r="C87" s="61" t="s">
        <v>110</v>
      </c>
      <c r="D87" s="24" t="s">
        <v>149</v>
      </c>
      <c r="E87" s="20">
        <v>8.0671999999999997</v>
      </c>
      <c r="F87" s="20">
        <v>3.0998000000000001</v>
      </c>
      <c r="G87" s="20" t="s">
        <v>15</v>
      </c>
      <c r="H87" s="20">
        <v>0.45300000000000001</v>
      </c>
      <c r="I87" s="20" t="s">
        <v>15</v>
      </c>
      <c r="J87" s="20">
        <v>3.9584000000000001</v>
      </c>
      <c r="K87" s="20" t="s">
        <v>15</v>
      </c>
      <c r="L87" s="20"/>
      <c r="M87" s="20">
        <v>52.507399999999997</v>
      </c>
      <c r="N87" s="20">
        <f t="shared" si="13"/>
        <v>68.085799999999992</v>
      </c>
    </row>
    <row r="88" spans="2:14" ht="14.5" customHeight="1" x14ac:dyDescent="0.2">
      <c r="B88">
        <v>205613</v>
      </c>
      <c r="C88" s="61"/>
      <c r="D88" s="24" t="s">
        <v>150</v>
      </c>
      <c r="E88" s="20">
        <v>4.3578999999999999</v>
      </c>
      <c r="F88" s="20">
        <v>2.4167999999999998</v>
      </c>
      <c r="G88" s="20" t="s">
        <v>15</v>
      </c>
      <c r="H88" s="20">
        <v>2.7364000000000002</v>
      </c>
      <c r="I88" s="20" t="s">
        <v>15</v>
      </c>
      <c r="J88" s="20">
        <v>7.1459000000000001</v>
      </c>
      <c r="K88" s="20" t="s">
        <v>15</v>
      </c>
      <c r="L88" s="20"/>
      <c r="M88" s="20">
        <v>21.779699999999998</v>
      </c>
      <c r="N88" s="20">
        <f t="shared" si="13"/>
        <v>38.436700000000002</v>
      </c>
    </row>
    <row r="89" spans="2:14" ht="14.5" customHeight="1" x14ac:dyDescent="0.2">
      <c r="B89">
        <v>205621</v>
      </c>
      <c r="C89" s="22"/>
      <c r="D89" s="24" t="s">
        <v>151</v>
      </c>
      <c r="E89" s="20">
        <v>1.2948999999999999</v>
      </c>
      <c r="F89" s="20">
        <v>1.2256</v>
      </c>
      <c r="G89" s="20" t="s">
        <v>15</v>
      </c>
      <c r="H89" s="20">
        <v>1.2553000000000001</v>
      </c>
      <c r="I89" s="20" t="s">
        <v>15</v>
      </c>
      <c r="J89" s="20">
        <v>0.71760000000000002</v>
      </c>
      <c r="K89" s="20" t="s">
        <v>15</v>
      </c>
      <c r="L89" s="20"/>
      <c r="M89" s="20">
        <v>30.7774</v>
      </c>
      <c r="N89" s="20">
        <f t="shared" si="13"/>
        <v>35.270800000000001</v>
      </c>
    </row>
    <row r="90" spans="2:14" ht="14.5" customHeight="1" x14ac:dyDescent="0.2">
      <c r="B90">
        <v>205630</v>
      </c>
      <c r="C90" s="61" t="s">
        <v>61</v>
      </c>
      <c r="D90" s="26" t="s">
        <v>152</v>
      </c>
      <c r="E90" s="20">
        <v>1.0653999999999999</v>
      </c>
      <c r="F90" s="20">
        <v>0.40510000000000002</v>
      </c>
      <c r="G90" s="20" t="s">
        <v>15</v>
      </c>
      <c r="H90" s="20" t="s">
        <v>15</v>
      </c>
      <c r="I90" s="20" t="s">
        <v>15</v>
      </c>
      <c r="J90" s="20" t="s">
        <v>15</v>
      </c>
      <c r="K90" s="20" t="s">
        <v>15</v>
      </c>
      <c r="L90" s="20"/>
      <c r="M90" s="20">
        <v>9.5512999999999995</v>
      </c>
      <c r="N90" s="20">
        <f t="shared" si="13"/>
        <v>11.021799999999999</v>
      </c>
    </row>
    <row r="91" spans="2:14" ht="14.5" customHeight="1" x14ac:dyDescent="0.2">
      <c r="B91">
        <v>206024</v>
      </c>
      <c r="C91" s="62"/>
      <c r="D91" s="24" t="s">
        <v>153</v>
      </c>
      <c r="E91" s="20">
        <v>0.1303</v>
      </c>
      <c r="F91" s="20" t="s">
        <v>15</v>
      </c>
      <c r="G91" s="20" t="s">
        <v>15</v>
      </c>
      <c r="H91" s="20" t="s">
        <v>15</v>
      </c>
      <c r="I91" s="20" t="s">
        <v>15</v>
      </c>
      <c r="J91" s="20" t="s">
        <v>15</v>
      </c>
      <c r="K91" s="20" t="s">
        <v>15</v>
      </c>
      <c r="L91" s="20"/>
      <c r="M91" s="20">
        <v>3.2783000000000002</v>
      </c>
      <c r="N91" s="20">
        <f t="shared" si="13"/>
        <v>3.4086000000000003</v>
      </c>
    </row>
    <row r="92" spans="2:14" ht="14.5" customHeight="1" x14ac:dyDescent="0.2">
      <c r="C92" s="6"/>
      <c r="D92" s="24" t="s">
        <v>28</v>
      </c>
      <c r="E92" s="20">
        <f>ROUND(SUM(E86:E91),2)</f>
        <v>19.32</v>
      </c>
      <c r="F92" s="20">
        <f t="shared" ref="F92:L92" si="16">ROUND(SUM(F86:F91),2)</f>
        <v>13.15</v>
      </c>
      <c r="G92" s="20">
        <f t="shared" si="16"/>
        <v>0.31</v>
      </c>
      <c r="H92" s="20">
        <f t="shared" si="16"/>
        <v>4.4400000000000004</v>
      </c>
      <c r="I92" s="20">
        <f t="shared" si="16"/>
        <v>0</v>
      </c>
      <c r="J92" s="20">
        <f t="shared" si="16"/>
        <v>11.82</v>
      </c>
      <c r="K92" s="20">
        <f t="shared" si="16"/>
        <v>0</v>
      </c>
      <c r="L92" s="20">
        <f t="shared" si="16"/>
        <v>0</v>
      </c>
      <c r="M92" s="20">
        <f>ROUND(SUM(M86:M91),2)</f>
        <v>166.77</v>
      </c>
      <c r="N92" s="20">
        <f>ROUND(SUM(N86:N91),2)</f>
        <v>215.81</v>
      </c>
    </row>
    <row r="93" spans="2:14" ht="14.5" customHeight="1" x14ac:dyDescent="0.2">
      <c r="C93" s="63" t="s">
        <v>116</v>
      </c>
      <c r="D93" s="63"/>
      <c r="E93" s="19">
        <f t="shared" ref="E93:N93" si="17">E17+E22+E29+E38+E53+E60+E69+E75+E85+E92</f>
        <v>210.21</v>
      </c>
      <c r="F93" s="19">
        <f t="shared" si="17"/>
        <v>67.11</v>
      </c>
      <c r="G93" s="19">
        <f t="shared" si="17"/>
        <v>2.3400000000000003</v>
      </c>
      <c r="H93" s="19">
        <f t="shared" si="17"/>
        <v>11.010000000000002</v>
      </c>
      <c r="I93" s="19">
        <f t="shared" si="17"/>
        <v>0</v>
      </c>
      <c r="J93" s="19">
        <f t="shared" si="17"/>
        <v>38.33</v>
      </c>
      <c r="K93" s="19">
        <f t="shared" si="17"/>
        <v>0</v>
      </c>
      <c r="L93" s="19">
        <f>L17+L22+L29+L38+L53+L60+L69+L75+L85+L92</f>
        <v>1.97</v>
      </c>
      <c r="M93" s="19">
        <f t="shared" si="17"/>
        <v>1080.52</v>
      </c>
      <c r="N93" s="19">
        <f t="shared" si="17"/>
        <v>1411.4699999999998</v>
      </c>
    </row>
    <row r="94" spans="2:14" ht="12.75" customHeight="1" x14ac:dyDescent="0.2">
      <c r="D94" s="42" t="s">
        <v>154</v>
      </c>
      <c r="M94" s="21"/>
    </row>
    <row r="95" spans="2:14" ht="12" customHeight="1" x14ac:dyDescent="0.2">
      <c r="E95" s="8"/>
      <c r="F95" s="8"/>
      <c r="G95" s="8"/>
      <c r="H95" s="8"/>
      <c r="I95" s="8"/>
      <c r="J95" s="8"/>
      <c r="K95" s="8"/>
      <c r="L95" s="8"/>
      <c r="M95" s="8"/>
      <c r="N95" s="29"/>
    </row>
    <row r="96" spans="2:14" ht="12" customHeight="1" x14ac:dyDescent="0.2">
      <c r="H96" s="28"/>
    </row>
    <row r="97" spans="12:14" ht="12" customHeight="1" x14ac:dyDescent="0.2">
      <c r="N97" s="8"/>
    </row>
    <row r="98" spans="12:14" ht="12" customHeight="1" x14ac:dyDescent="0.2">
      <c r="L98" s="8"/>
      <c r="M98" s="8"/>
    </row>
  </sheetData>
  <mergeCells count="8">
    <mergeCell ref="C90:C91"/>
    <mergeCell ref="C93:D93"/>
    <mergeCell ref="C1:N1"/>
    <mergeCell ref="C24:C25"/>
    <mergeCell ref="C27:C28"/>
    <mergeCell ref="C55:C56"/>
    <mergeCell ref="C58:C59"/>
    <mergeCell ref="C87:C88"/>
  </mergeCells>
  <phoneticPr fontId="62"/>
  <pageMargins left="0.78740157480314965" right="0.78740157480314965" top="0.59055118110236227" bottom="0.78740157480314965" header="0.51181102362204722" footer="0.51181102362204722"/>
  <pageSetup paperSize="9" scale="78" fitToHeight="0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96"/>
  <sheetViews>
    <sheetView tabSelected="1" workbookViewId="0">
      <selection activeCell="H102" sqref="H102"/>
    </sheetView>
  </sheetViews>
  <sheetFormatPr defaultRowHeight="12" customHeight="1" x14ac:dyDescent="0.2"/>
  <cols>
    <col min="1" max="1" width="3" customWidth="1"/>
    <col min="2" max="2" width="0" hidden="1" customWidth="1"/>
    <col min="3" max="3" width="2.6328125" customWidth="1"/>
    <col min="4" max="4" width="12.08984375" customWidth="1"/>
    <col min="5" max="7" width="10.26953125" customWidth="1"/>
    <col min="8" max="9" width="8.453125" customWidth="1"/>
    <col min="10" max="11" width="10.26953125" customWidth="1"/>
    <col min="12" max="12" width="6.7265625" customWidth="1"/>
    <col min="13" max="14" width="10.6328125" customWidth="1"/>
    <col min="15" max="25" width="9" customWidth="1"/>
  </cols>
  <sheetData>
    <row r="1" spans="2:25" ht="24" customHeight="1" x14ac:dyDescent="0.2"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25" ht="24" customHeight="1" x14ac:dyDescent="0.2">
      <c r="C2" s="10"/>
      <c r="D2" s="38"/>
      <c r="E2" s="10"/>
      <c r="F2" s="10"/>
      <c r="G2" s="10"/>
      <c r="H2" s="10"/>
      <c r="I2" s="10"/>
      <c r="J2" s="10"/>
      <c r="K2" s="10"/>
      <c r="L2" s="10"/>
      <c r="M2" s="10"/>
      <c r="N2" s="11" t="s">
        <v>155</v>
      </c>
    </row>
    <row r="3" spans="2:25" ht="13" customHeight="1" x14ac:dyDescent="0.2">
      <c r="C3" s="12"/>
      <c r="D3" s="39"/>
      <c r="E3" s="12"/>
      <c r="F3" s="12"/>
    </row>
    <row r="4" spans="2:25" ht="13" customHeight="1" x14ac:dyDescent="0.2">
      <c r="C4" s="12"/>
      <c r="D4" s="39"/>
      <c r="E4" s="49"/>
      <c r="N4" s="13" t="s">
        <v>1</v>
      </c>
    </row>
    <row r="5" spans="2:25" ht="45.75" customHeight="1" x14ac:dyDescent="0.2">
      <c r="C5" s="1" t="s">
        <v>2</v>
      </c>
      <c r="D5" s="40" t="s">
        <v>3</v>
      </c>
      <c r="E5" s="48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2:25" ht="14.5" customHeight="1" x14ac:dyDescent="0.2">
      <c r="B6">
        <v>202088</v>
      </c>
      <c r="C6" s="3"/>
      <c r="D6" s="31" t="s">
        <v>14</v>
      </c>
      <c r="E6" s="52">
        <v>38</v>
      </c>
      <c r="F6" s="52">
        <v>14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56" t="s">
        <v>156</v>
      </c>
      <c r="M6" s="52">
        <v>68</v>
      </c>
      <c r="N6" s="14">
        <f>SUM(E6:M6)</f>
        <v>120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2:25" ht="14.5" customHeight="1" x14ac:dyDescent="0.2">
      <c r="B7">
        <v>202177</v>
      </c>
      <c r="C7" s="44"/>
      <c r="D7" s="32" t="s">
        <v>16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56" t="s">
        <v>156</v>
      </c>
      <c r="M7" s="52" t="s">
        <v>15</v>
      </c>
      <c r="N7" s="14">
        <f>SUM(E7:M7)</f>
        <v>0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2:25" ht="14.5" customHeight="1" x14ac:dyDescent="0.2">
      <c r="B8">
        <v>203033</v>
      </c>
      <c r="C8" s="44"/>
      <c r="D8" s="32" t="s">
        <v>17</v>
      </c>
      <c r="E8" s="52">
        <v>9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52">
        <v>1</v>
      </c>
      <c r="M8" s="52" t="s">
        <v>15</v>
      </c>
      <c r="N8" s="52">
        <f t="shared" ref="N8:N15" si="0">SUM(E8:M8)</f>
        <v>10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2:25" ht="14.5" customHeight="1" x14ac:dyDescent="0.2">
      <c r="B9">
        <v>203092</v>
      </c>
      <c r="C9" s="44" t="s">
        <v>18</v>
      </c>
      <c r="D9" s="32" t="s">
        <v>19</v>
      </c>
      <c r="E9" s="52">
        <v>23</v>
      </c>
      <c r="F9" s="52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56" t="s">
        <v>156</v>
      </c>
      <c r="M9" s="52" t="s">
        <v>15</v>
      </c>
      <c r="N9" s="14">
        <f t="shared" si="0"/>
        <v>38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2:25" ht="14.5" customHeight="1" x14ac:dyDescent="0.2">
      <c r="B10">
        <v>203041</v>
      </c>
      <c r="C10" s="44"/>
      <c r="D10" s="32" t="s">
        <v>20</v>
      </c>
      <c r="E10" s="52">
        <v>10</v>
      </c>
      <c r="F10" s="52">
        <v>19</v>
      </c>
      <c r="G10" s="52" t="s">
        <v>15</v>
      </c>
      <c r="H10" s="52">
        <v>3</v>
      </c>
      <c r="I10" s="52" t="s">
        <v>15</v>
      </c>
      <c r="J10" s="52">
        <v>12</v>
      </c>
      <c r="K10" s="52" t="s">
        <v>15</v>
      </c>
      <c r="L10" s="56" t="s">
        <v>156</v>
      </c>
      <c r="M10" s="52" t="s">
        <v>15</v>
      </c>
      <c r="N10" s="14">
        <f t="shared" si="0"/>
        <v>44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2:25" ht="14.5" customHeight="1" x14ac:dyDescent="0.2">
      <c r="B11">
        <v>203050</v>
      </c>
      <c r="C11" s="44"/>
      <c r="D11" s="32" t="s">
        <v>21</v>
      </c>
      <c r="E11" s="52" t="s">
        <v>15</v>
      </c>
      <c r="F11" s="52" t="s">
        <v>15</v>
      </c>
      <c r="G11" s="52" t="s">
        <v>15</v>
      </c>
      <c r="H11" s="52" t="s">
        <v>15</v>
      </c>
      <c r="I11" s="52" t="s">
        <v>15</v>
      </c>
      <c r="J11" s="52" t="s">
        <v>15</v>
      </c>
      <c r="K11" s="52" t="s">
        <v>15</v>
      </c>
      <c r="L11" s="56" t="s">
        <v>156</v>
      </c>
      <c r="M11" s="52" t="s">
        <v>15</v>
      </c>
      <c r="N11" s="52">
        <f t="shared" si="0"/>
        <v>0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2:25" ht="14.5" customHeight="1" x14ac:dyDescent="0.2">
      <c r="B12">
        <v>203068</v>
      </c>
      <c r="C12" s="44"/>
      <c r="D12" s="32" t="s">
        <v>22</v>
      </c>
      <c r="E12" s="52" t="s">
        <v>15</v>
      </c>
      <c r="F12" s="52">
        <v>1</v>
      </c>
      <c r="G12" s="52" t="s">
        <v>15</v>
      </c>
      <c r="H12" s="52">
        <v>1</v>
      </c>
      <c r="I12" s="52" t="s">
        <v>15</v>
      </c>
      <c r="J12" s="52" t="s">
        <v>15</v>
      </c>
      <c r="K12" s="52" t="s">
        <v>15</v>
      </c>
      <c r="L12" s="56" t="s">
        <v>156</v>
      </c>
      <c r="M12" s="52" t="s">
        <v>15</v>
      </c>
      <c r="N12" s="14">
        <f t="shared" si="0"/>
        <v>2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2:25" ht="14.5" customHeight="1" x14ac:dyDescent="0.2">
      <c r="B13">
        <v>203076</v>
      </c>
      <c r="C13" s="44"/>
      <c r="D13" s="32" t="s">
        <v>23</v>
      </c>
      <c r="E13" s="52">
        <v>3</v>
      </c>
      <c r="F13" s="52" t="s">
        <v>15</v>
      </c>
      <c r="G13" s="52" t="s">
        <v>15</v>
      </c>
      <c r="H13" s="52">
        <v>2</v>
      </c>
      <c r="I13" s="52" t="s">
        <v>15</v>
      </c>
      <c r="J13" s="52" t="s">
        <v>15</v>
      </c>
      <c r="K13" s="52" t="s">
        <v>15</v>
      </c>
      <c r="L13" s="56" t="s">
        <v>156</v>
      </c>
      <c r="M13" s="52" t="s">
        <v>15</v>
      </c>
      <c r="N13" s="14">
        <f t="shared" si="0"/>
        <v>5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2:25" ht="14.5" customHeight="1" x14ac:dyDescent="0.2">
      <c r="B14">
        <v>203211</v>
      </c>
      <c r="C14" s="44" t="s">
        <v>24</v>
      </c>
      <c r="D14" s="32" t="s">
        <v>25</v>
      </c>
      <c r="E14" s="52" t="s">
        <v>15</v>
      </c>
      <c r="F14" s="52">
        <v>3</v>
      </c>
      <c r="G14" s="52" t="s">
        <v>15</v>
      </c>
      <c r="H14" s="52" t="s">
        <v>15</v>
      </c>
      <c r="I14" s="52" t="s">
        <v>15</v>
      </c>
      <c r="J14" s="52" t="s">
        <v>15</v>
      </c>
      <c r="K14" s="52" t="s">
        <v>15</v>
      </c>
      <c r="L14" s="56" t="s">
        <v>156</v>
      </c>
      <c r="M14" s="52">
        <v>1</v>
      </c>
      <c r="N14" s="14">
        <f t="shared" si="0"/>
        <v>4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2:25" ht="15" customHeight="1" x14ac:dyDescent="0.2">
      <c r="B15">
        <v>203238</v>
      </c>
      <c r="C15" s="44"/>
      <c r="D15" s="32" t="s">
        <v>26</v>
      </c>
      <c r="E15" s="52">
        <v>3</v>
      </c>
      <c r="F15" s="52">
        <v>2</v>
      </c>
      <c r="G15" s="52" t="s">
        <v>15</v>
      </c>
      <c r="H15" s="52" t="s">
        <v>15</v>
      </c>
      <c r="I15" s="52" t="s">
        <v>15</v>
      </c>
      <c r="J15" s="52" t="s">
        <v>15</v>
      </c>
      <c r="K15" s="52" t="s">
        <v>15</v>
      </c>
      <c r="L15" s="56" t="s">
        <v>156</v>
      </c>
      <c r="M15" s="52" t="s">
        <v>15</v>
      </c>
      <c r="N15" s="14">
        <f t="shared" si="0"/>
        <v>5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2:25" ht="14.5" customHeight="1" x14ac:dyDescent="0.2">
      <c r="B16">
        <v>203246</v>
      </c>
      <c r="C16" s="44"/>
      <c r="D16" s="32" t="s">
        <v>27</v>
      </c>
      <c r="E16" s="52">
        <v>21</v>
      </c>
      <c r="F16" s="52">
        <v>4</v>
      </c>
      <c r="G16" s="52" t="s">
        <v>15</v>
      </c>
      <c r="H16" s="52" t="s">
        <v>15</v>
      </c>
      <c r="I16" s="52" t="s">
        <v>15</v>
      </c>
      <c r="J16" s="52" t="s">
        <v>15</v>
      </c>
      <c r="K16" s="52" t="s">
        <v>15</v>
      </c>
      <c r="L16" s="56" t="s">
        <v>156</v>
      </c>
      <c r="M16" s="52">
        <v>24</v>
      </c>
      <c r="N16" s="14">
        <f>SUM(E16:M16)</f>
        <v>49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2:25" ht="14.5" customHeight="1" x14ac:dyDescent="0.2">
      <c r="C17" s="5"/>
      <c r="D17" s="33" t="s">
        <v>28</v>
      </c>
      <c r="E17" s="52">
        <f t="shared" ref="E17:N17" si="1">ROUND(SUM(E6:E16),2)</f>
        <v>107</v>
      </c>
      <c r="F17" s="52">
        <f t="shared" si="1"/>
        <v>58</v>
      </c>
      <c r="G17" s="52">
        <f t="shared" si="1"/>
        <v>0</v>
      </c>
      <c r="H17" s="52">
        <f t="shared" si="1"/>
        <v>6</v>
      </c>
      <c r="I17" s="52">
        <f t="shared" si="1"/>
        <v>0</v>
      </c>
      <c r="J17" s="52">
        <f t="shared" si="1"/>
        <v>12</v>
      </c>
      <c r="K17" s="52">
        <f t="shared" si="1"/>
        <v>0</v>
      </c>
      <c r="L17" s="52">
        <f t="shared" si="1"/>
        <v>1</v>
      </c>
      <c r="M17" s="52">
        <f t="shared" si="1"/>
        <v>93</v>
      </c>
      <c r="N17" s="14">
        <f t="shared" si="1"/>
        <v>277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2:25" ht="14.5" customHeight="1" x14ac:dyDescent="0.2">
      <c r="B18">
        <v>202037</v>
      </c>
      <c r="C18" s="43"/>
      <c r="D18" s="34" t="s">
        <v>29</v>
      </c>
      <c r="E18" s="15">
        <v>93</v>
      </c>
      <c r="F18" s="15">
        <v>34</v>
      </c>
      <c r="G18" s="15">
        <v>1</v>
      </c>
      <c r="H18" s="15">
        <v>1</v>
      </c>
      <c r="I18" s="15" t="s">
        <v>15</v>
      </c>
      <c r="J18" s="15">
        <v>3</v>
      </c>
      <c r="K18" s="15" t="s">
        <v>15</v>
      </c>
      <c r="L18" s="15">
        <v>1</v>
      </c>
      <c r="M18" s="15">
        <v>275</v>
      </c>
      <c r="N18" s="15">
        <f>SUM(E18:M18)</f>
        <v>408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2:25" ht="14.5" customHeight="1" x14ac:dyDescent="0.2">
      <c r="B19">
        <v>202193</v>
      </c>
      <c r="C19" s="43" t="s">
        <v>30</v>
      </c>
      <c r="D19" s="34" t="s">
        <v>31</v>
      </c>
      <c r="E19" s="15">
        <v>60</v>
      </c>
      <c r="F19" s="15">
        <v>60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57" t="s">
        <v>156</v>
      </c>
      <c r="M19" s="15">
        <v>617</v>
      </c>
      <c r="N19" s="15">
        <f t="shared" ref="N19:N20" si="2">SUM(E19:M19)</f>
        <v>737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2:25" ht="14.5" customHeight="1" x14ac:dyDescent="0.2">
      <c r="B20">
        <v>203505</v>
      </c>
      <c r="C20" s="43"/>
      <c r="D20" s="34" t="s">
        <v>32</v>
      </c>
      <c r="E20" s="15">
        <v>8</v>
      </c>
      <c r="F20" s="15">
        <v>4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57" t="s">
        <v>156</v>
      </c>
      <c r="M20" s="15" t="s">
        <v>15</v>
      </c>
      <c r="N20" s="15">
        <f t="shared" si="2"/>
        <v>12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2:25" ht="14.5" customHeight="1" x14ac:dyDescent="0.2">
      <c r="B21">
        <v>203491</v>
      </c>
      <c r="C21" s="43" t="s">
        <v>33</v>
      </c>
      <c r="D21" s="35" t="s">
        <v>34</v>
      </c>
      <c r="E21" s="15">
        <v>17</v>
      </c>
      <c r="F21" s="15">
        <v>2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57" t="s">
        <v>156</v>
      </c>
      <c r="M21" s="15" t="s">
        <v>15</v>
      </c>
      <c r="N21" s="15">
        <f>SUM(E21:M21)</f>
        <v>19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ht="14.5" customHeight="1" x14ac:dyDescent="0.2">
      <c r="C22" s="43"/>
      <c r="D22" s="36" t="s">
        <v>28</v>
      </c>
      <c r="E22" s="15">
        <f t="shared" ref="E22:N22" si="3">ROUND(SUM(E18:E21),2)</f>
        <v>178</v>
      </c>
      <c r="F22" s="15">
        <f t="shared" si="3"/>
        <v>100</v>
      </c>
      <c r="G22" s="15">
        <f t="shared" si="3"/>
        <v>1</v>
      </c>
      <c r="H22" s="15">
        <f t="shared" si="3"/>
        <v>1</v>
      </c>
      <c r="I22" s="15">
        <f t="shared" si="3"/>
        <v>0</v>
      </c>
      <c r="J22" s="15">
        <f t="shared" si="3"/>
        <v>3</v>
      </c>
      <c r="K22" s="15">
        <f t="shared" si="3"/>
        <v>0</v>
      </c>
      <c r="L22" s="15">
        <f t="shared" si="3"/>
        <v>1</v>
      </c>
      <c r="M22" s="15">
        <f t="shared" si="3"/>
        <v>892</v>
      </c>
      <c r="N22" s="15">
        <f t="shared" si="3"/>
        <v>1176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2:25" ht="14.5" customHeight="1" x14ac:dyDescent="0.2">
      <c r="B23">
        <v>202045</v>
      </c>
      <c r="C23" s="3"/>
      <c r="D23" s="31" t="s">
        <v>35</v>
      </c>
      <c r="E23" s="52">
        <v>4</v>
      </c>
      <c r="F23" s="52">
        <v>1</v>
      </c>
      <c r="G23" s="52" t="s">
        <v>15</v>
      </c>
      <c r="H23" s="52" t="s">
        <v>15</v>
      </c>
      <c r="I23" s="52" t="s">
        <v>15</v>
      </c>
      <c r="J23" s="52" t="s">
        <v>15</v>
      </c>
      <c r="K23" s="52" t="s">
        <v>15</v>
      </c>
      <c r="L23" s="56" t="s">
        <v>156</v>
      </c>
      <c r="M23" s="52" t="s">
        <v>15</v>
      </c>
      <c r="N23" s="14">
        <f>SUM(E23:M23)</f>
        <v>5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2:25" ht="14.5" customHeight="1" x14ac:dyDescent="0.2">
      <c r="B24">
        <v>202061</v>
      </c>
      <c r="C24" s="65" t="s">
        <v>36</v>
      </c>
      <c r="D24" s="32" t="s">
        <v>37</v>
      </c>
      <c r="E24" s="52">
        <v>15</v>
      </c>
      <c r="F24" s="52">
        <v>7</v>
      </c>
      <c r="G24" s="52">
        <v>2</v>
      </c>
      <c r="H24" s="52" t="s">
        <v>15</v>
      </c>
      <c r="I24" s="52" t="s">
        <v>15</v>
      </c>
      <c r="J24" s="52">
        <v>1</v>
      </c>
      <c r="K24" s="52" t="s">
        <v>15</v>
      </c>
      <c r="L24" s="56" t="s">
        <v>156</v>
      </c>
      <c r="M24" s="52" t="s">
        <v>15</v>
      </c>
      <c r="N24" s="14">
        <f t="shared" ref="N24:N27" si="4">SUM(E24:M24)</f>
        <v>25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2:25" ht="14.5" customHeight="1" x14ac:dyDescent="0.2">
      <c r="B25">
        <v>202142</v>
      </c>
      <c r="C25" s="65"/>
      <c r="D25" s="32" t="s">
        <v>38</v>
      </c>
      <c r="E25" s="52">
        <v>32</v>
      </c>
      <c r="F25" s="52">
        <v>7</v>
      </c>
      <c r="G25" s="52" t="s">
        <v>15</v>
      </c>
      <c r="H25" s="52">
        <v>5</v>
      </c>
      <c r="I25" s="52" t="s">
        <v>15</v>
      </c>
      <c r="J25" s="52">
        <v>3</v>
      </c>
      <c r="K25" s="52" t="s">
        <v>15</v>
      </c>
      <c r="L25" s="56" t="s">
        <v>156</v>
      </c>
      <c r="M25" s="52" t="s">
        <v>15</v>
      </c>
      <c r="N25" s="14">
        <f t="shared" si="4"/>
        <v>47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2:25" ht="14.5" customHeight="1" x14ac:dyDescent="0.2">
      <c r="B26">
        <v>203611</v>
      </c>
      <c r="C26" s="44"/>
      <c r="D26" s="32" t="s">
        <v>39</v>
      </c>
      <c r="E26" s="52" t="s">
        <v>15</v>
      </c>
      <c r="F26" s="52" t="s">
        <v>15</v>
      </c>
      <c r="G26" s="52" t="s">
        <v>15</v>
      </c>
      <c r="H26" s="52" t="s">
        <v>15</v>
      </c>
      <c r="I26" s="52" t="s">
        <v>15</v>
      </c>
      <c r="J26" s="52" t="s">
        <v>15</v>
      </c>
      <c r="K26" s="52" t="s">
        <v>15</v>
      </c>
      <c r="L26" s="56" t="s">
        <v>156</v>
      </c>
      <c r="M26" s="52">
        <v>24</v>
      </c>
      <c r="N26" s="14">
        <f t="shared" si="4"/>
        <v>24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2:25" ht="14.5" customHeight="1" x14ac:dyDescent="0.2">
      <c r="B27">
        <v>203629</v>
      </c>
      <c r="C27" s="65" t="s">
        <v>40</v>
      </c>
      <c r="D27" s="32" t="s">
        <v>41</v>
      </c>
      <c r="E27" s="52">
        <v>7</v>
      </c>
      <c r="F27" s="52">
        <v>3</v>
      </c>
      <c r="G27" s="52" t="s">
        <v>15</v>
      </c>
      <c r="H27" s="52" t="s">
        <v>15</v>
      </c>
      <c r="I27" s="52" t="s">
        <v>15</v>
      </c>
      <c r="J27" s="52" t="s">
        <v>15</v>
      </c>
      <c r="K27" s="52" t="s">
        <v>15</v>
      </c>
      <c r="L27" s="56" t="s">
        <v>156</v>
      </c>
      <c r="M27" s="52">
        <v>47</v>
      </c>
      <c r="N27" s="14">
        <f t="shared" si="4"/>
        <v>57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2:25" ht="14.5" customHeight="1" x14ac:dyDescent="0.2">
      <c r="B28">
        <v>203637</v>
      </c>
      <c r="C28" s="65"/>
      <c r="D28" s="32" t="s">
        <v>42</v>
      </c>
      <c r="E28" s="52">
        <v>10</v>
      </c>
      <c r="F28" s="52">
        <v>6</v>
      </c>
      <c r="G28" s="52" t="s">
        <v>15</v>
      </c>
      <c r="H28" s="52" t="s">
        <v>15</v>
      </c>
      <c r="I28" s="52" t="s">
        <v>15</v>
      </c>
      <c r="J28" s="52" t="s">
        <v>15</v>
      </c>
      <c r="K28" s="52" t="s">
        <v>15</v>
      </c>
      <c r="L28" s="56" t="s">
        <v>156</v>
      </c>
      <c r="M28" s="52">
        <v>12</v>
      </c>
      <c r="N28" s="14">
        <f>SUM(E28:M28)</f>
        <v>28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2:25" ht="14.5" customHeight="1" x14ac:dyDescent="0.2">
      <c r="C29" s="5"/>
      <c r="D29" s="33" t="s">
        <v>28</v>
      </c>
      <c r="E29" s="50">
        <f t="shared" ref="E29:N29" si="5">ROUND(SUM(E23:E28),2)</f>
        <v>68</v>
      </c>
      <c r="F29" s="50">
        <f t="shared" si="5"/>
        <v>24</v>
      </c>
      <c r="G29" s="52">
        <f t="shared" si="5"/>
        <v>2</v>
      </c>
      <c r="H29" s="50">
        <f t="shared" si="5"/>
        <v>5</v>
      </c>
      <c r="I29" s="52">
        <f t="shared" si="5"/>
        <v>0</v>
      </c>
      <c r="J29" s="50">
        <f t="shared" si="5"/>
        <v>4</v>
      </c>
      <c r="K29" s="51">
        <f t="shared" si="5"/>
        <v>0</v>
      </c>
      <c r="L29" s="50">
        <f t="shared" si="5"/>
        <v>0</v>
      </c>
      <c r="M29" s="50">
        <f t="shared" si="5"/>
        <v>83</v>
      </c>
      <c r="N29" s="16">
        <f t="shared" si="5"/>
        <v>186</v>
      </c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2:25" ht="14.5" customHeight="1" x14ac:dyDescent="0.2">
      <c r="B30">
        <v>202096</v>
      </c>
      <c r="C30" s="43"/>
      <c r="D30" s="34" t="s">
        <v>43</v>
      </c>
      <c r="E30" s="15">
        <v>77</v>
      </c>
      <c r="F30" s="15">
        <v>7</v>
      </c>
      <c r="G30" s="18" t="s">
        <v>15</v>
      </c>
      <c r="H30" s="18" t="s">
        <v>15</v>
      </c>
      <c r="I30" s="18" t="s">
        <v>15</v>
      </c>
      <c r="J30" s="18" t="s">
        <v>15</v>
      </c>
      <c r="K30" s="15" t="s">
        <v>15</v>
      </c>
      <c r="L30" s="57" t="s">
        <v>156</v>
      </c>
      <c r="M30" s="15">
        <v>184</v>
      </c>
      <c r="N30" s="15">
        <f>SUM(E30:M30)</f>
        <v>268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2:25" ht="14.5" customHeight="1" x14ac:dyDescent="0.2">
      <c r="B31">
        <v>202100</v>
      </c>
      <c r="C31" s="43"/>
      <c r="D31" s="35" t="s">
        <v>44</v>
      </c>
      <c r="E31" s="15">
        <v>22</v>
      </c>
      <c r="F31" s="15">
        <v>3</v>
      </c>
      <c r="G31" s="18" t="s">
        <v>15</v>
      </c>
      <c r="H31" s="18">
        <v>1</v>
      </c>
      <c r="I31" s="18" t="s">
        <v>15</v>
      </c>
      <c r="J31" s="18" t="s">
        <v>15</v>
      </c>
      <c r="K31" s="15" t="s">
        <v>15</v>
      </c>
      <c r="L31" s="57" t="s">
        <v>156</v>
      </c>
      <c r="M31" s="15">
        <v>31</v>
      </c>
      <c r="N31" s="15">
        <f t="shared" ref="N31:N37" si="6">SUM(E31:M31)</f>
        <v>57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2:25" ht="14.5" customHeight="1" x14ac:dyDescent="0.2">
      <c r="B32" s="54">
        <v>203823</v>
      </c>
      <c r="C32" s="43" t="s">
        <v>30</v>
      </c>
      <c r="D32" s="35" t="s">
        <v>45</v>
      </c>
      <c r="E32" s="15" t="s">
        <v>15</v>
      </c>
      <c r="F32" s="15" t="s">
        <v>15</v>
      </c>
      <c r="G32" s="18" t="s">
        <v>15</v>
      </c>
      <c r="H32" s="18" t="s">
        <v>15</v>
      </c>
      <c r="I32" s="18" t="s">
        <v>15</v>
      </c>
      <c r="J32" s="18" t="s">
        <v>15</v>
      </c>
      <c r="K32" s="15" t="s">
        <v>15</v>
      </c>
      <c r="L32" s="57" t="s">
        <v>156</v>
      </c>
      <c r="M32" s="15" t="s">
        <v>15</v>
      </c>
      <c r="N32" s="15">
        <f t="shared" si="6"/>
        <v>0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2:25" ht="14.5" customHeight="1" x14ac:dyDescent="0.2">
      <c r="B33" s="54">
        <v>203831</v>
      </c>
      <c r="C33" s="43"/>
      <c r="D33" s="35" t="s">
        <v>46</v>
      </c>
      <c r="E33" s="15">
        <v>37</v>
      </c>
      <c r="F33" s="15">
        <v>5</v>
      </c>
      <c r="G33" s="18">
        <v>2</v>
      </c>
      <c r="H33" s="18" t="s">
        <v>15</v>
      </c>
      <c r="I33" s="18" t="s">
        <v>15</v>
      </c>
      <c r="J33" s="18" t="s">
        <v>15</v>
      </c>
      <c r="K33" s="15" t="s">
        <v>15</v>
      </c>
      <c r="L33" s="57" t="s">
        <v>156</v>
      </c>
      <c r="M33" s="15">
        <v>35</v>
      </c>
      <c r="N33" s="15">
        <f t="shared" si="6"/>
        <v>79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2:25" ht="14.5" customHeight="1" x14ac:dyDescent="0.2">
      <c r="B34" s="54">
        <v>203840</v>
      </c>
      <c r="C34" s="43" t="s">
        <v>47</v>
      </c>
      <c r="D34" s="35" t="s">
        <v>48</v>
      </c>
      <c r="E34" s="15">
        <v>13</v>
      </c>
      <c r="F34" s="15">
        <v>6</v>
      </c>
      <c r="G34" s="18" t="s">
        <v>15</v>
      </c>
      <c r="H34" s="18">
        <v>2</v>
      </c>
      <c r="I34" s="18" t="s">
        <v>15</v>
      </c>
      <c r="J34" s="18" t="s">
        <v>15</v>
      </c>
      <c r="K34" s="15" t="s">
        <v>15</v>
      </c>
      <c r="L34" s="57" t="s">
        <v>156</v>
      </c>
      <c r="M34" s="15">
        <v>36</v>
      </c>
      <c r="N34" s="15">
        <f t="shared" si="6"/>
        <v>57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2:25" ht="14.5" customHeight="1" x14ac:dyDescent="0.2">
      <c r="B35" s="54">
        <v>203858</v>
      </c>
      <c r="C35" s="43"/>
      <c r="D35" s="35" t="s">
        <v>49</v>
      </c>
      <c r="E35" s="15">
        <v>12</v>
      </c>
      <c r="F35" s="18">
        <v>3</v>
      </c>
      <c r="G35" s="18" t="s">
        <v>15</v>
      </c>
      <c r="H35" s="18">
        <v>4</v>
      </c>
      <c r="I35" s="18" t="s">
        <v>15</v>
      </c>
      <c r="J35" s="18" t="s">
        <v>15</v>
      </c>
      <c r="K35" s="15" t="s">
        <v>15</v>
      </c>
      <c r="L35" s="57" t="s">
        <v>156</v>
      </c>
      <c r="M35" s="15">
        <v>25</v>
      </c>
      <c r="N35" s="15">
        <f t="shared" si="6"/>
        <v>44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2:25" ht="14.5" customHeight="1" x14ac:dyDescent="0.2">
      <c r="B36" s="54">
        <v>203866</v>
      </c>
      <c r="C36" s="43" t="s">
        <v>50</v>
      </c>
      <c r="D36" s="35" t="s">
        <v>51</v>
      </c>
      <c r="E36" s="15">
        <v>12</v>
      </c>
      <c r="F36" s="15">
        <v>5</v>
      </c>
      <c r="G36" s="18" t="s">
        <v>15</v>
      </c>
      <c r="H36" s="18">
        <v>3</v>
      </c>
      <c r="I36" s="18" t="s">
        <v>15</v>
      </c>
      <c r="J36" s="18" t="s">
        <v>15</v>
      </c>
      <c r="K36" s="15" t="s">
        <v>15</v>
      </c>
      <c r="L36" s="57" t="s">
        <v>156</v>
      </c>
      <c r="M36" s="15" t="s">
        <v>15</v>
      </c>
      <c r="N36" s="15">
        <f t="shared" si="6"/>
        <v>20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2:25" ht="14.5" customHeight="1" x14ac:dyDescent="0.2">
      <c r="B37" s="54">
        <v>203882</v>
      </c>
      <c r="C37" s="43"/>
      <c r="D37" s="35" t="s">
        <v>52</v>
      </c>
      <c r="E37" s="15">
        <v>3</v>
      </c>
      <c r="F37" s="15" t="s">
        <v>15</v>
      </c>
      <c r="G37" s="18" t="s">
        <v>15</v>
      </c>
      <c r="H37" s="18" t="s">
        <v>15</v>
      </c>
      <c r="I37" s="18" t="s">
        <v>15</v>
      </c>
      <c r="J37" s="18" t="s">
        <v>15</v>
      </c>
      <c r="K37" s="15" t="s">
        <v>15</v>
      </c>
      <c r="L37" s="57" t="s">
        <v>156</v>
      </c>
      <c r="M37" s="15">
        <v>16</v>
      </c>
      <c r="N37" s="15">
        <f t="shared" si="6"/>
        <v>19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2:25" ht="14.5" customHeight="1" x14ac:dyDescent="0.2">
      <c r="C38" s="43"/>
      <c r="D38" s="36" t="s">
        <v>28</v>
      </c>
      <c r="E38" s="17">
        <f>ROUND(SUM(E30:E37),2)</f>
        <v>176</v>
      </c>
      <c r="F38" s="17">
        <f t="shared" ref="F38:M38" si="7">ROUND(SUM(F30:F37),2)</f>
        <v>29</v>
      </c>
      <c r="G38" s="18">
        <f t="shared" si="7"/>
        <v>2</v>
      </c>
      <c r="H38" s="17">
        <f t="shared" si="7"/>
        <v>10</v>
      </c>
      <c r="I38" s="18">
        <f t="shared" si="7"/>
        <v>0</v>
      </c>
      <c r="J38" s="17">
        <f t="shared" si="7"/>
        <v>0</v>
      </c>
      <c r="K38" s="18">
        <f t="shared" si="7"/>
        <v>0</v>
      </c>
      <c r="L38" s="17">
        <f t="shared" si="7"/>
        <v>0</v>
      </c>
      <c r="M38" s="17">
        <f t="shared" si="7"/>
        <v>327</v>
      </c>
      <c r="N38" s="17">
        <f>ROUND(SUM(N30:N37),2)</f>
        <v>544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2:25" ht="14.5" customHeight="1" x14ac:dyDescent="0.2">
      <c r="B39">
        <v>202053</v>
      </c>
      <c r="C39" s="3"/>
      <c r="D39" s="31" t="s">
        <v>53</v>
      </c>
      <c r="E39" s="52">
        <v>64</v>
      </c>
      <c r="F39" s="52">
        <v>20</v>
      </c>
      <c r="G39" s="52">
        <v>4</v>
      </c>
      <c r="H39" s="52">
        <v>1</v>
      </c>
      <c r="I39" s="52" t="s">
        <v>15</v>
      </c>
      <c r="J39" s="52">
        <v>2</v>
      </c>
      <c r="K39" s="52" t="s">
        <v>15</v>
      </c>
      <c r="L39" s="52">
        <v>2</v>
      </c>
      <c r="M39" s="52" t="s">
        <v>15</v>
      </c>
      <c r="N39" s="52">
        <f>SUM(E39:M39)</f>
        <v>93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2:25" ht="14.5" customHeight="1" x14ac:dyDescent="0.2">
      <c r="B40">
        <v>204021</v>
      </c>
      <c r="C40" s="44"/>
      <c r="D40" s="32" t="s">
        <v>54</v>
      </c>
      <c r="E40" s="52">
        <v>10</v>
      </c>
      <c r="F40" s="52">
        <v>8</v>
      </c>
      <c r="G40" s="52" t="s">
        <v>15</v>
      </c>
      <c r="H40" s="52" t="s">
        <v>15</v>
      </c>
      <c r="I40" s="52" t="s">
        <v>15</v>
      </c>
      <c r="J40" s="52" t="s">
        <v>15</v>
      </c>
      <c r="K40" s="52" t="s">
        <v>15</v>
      </c>
      <c r="L40" s="56" t="s">
        <v>156</v>
      </c>
      <c r="M40" s="52" t="s">
        <v>15</v>
      </c>
      <c r="N40" s="52">
        <f t="shared" ref="N40:N51" si="8">SUM(E40:M40)</f>
        <v>18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2:25" ht="14.5" customHeight="1" x14ac:dyDescent="0.2">
      <c r="B41">
        <v>204030</v>
      </c>
      <c r="C41" s="44"/>
      <c r="D41" s="32" t="s">
        <v>55</v>
      </c>
      <c r="E41" s="52">
        <v>8</v>
      </c>
      <c r="F41" s="52">
        <v>2</v>
      </c>
      <c r="G41" s="52" t="s">
        <v>15</v>
      </c>
      <c r="H41" s="52" t="s">
        <v>15</v>
      </c>
      <c r="I41" s="52" t="s">
        <v>15</v>
      </c>
      <c r="J41" s="52" t="s">
        <v>15</v>
      </c>
      <c r="K41" s="52" t="s">
        <v>15</v>
      </c>
      <c r="L41" s="56" t="s">
        <v>156</v>
      </c>
      <c r="M41" s="52" t="s">
        <v>15</v>
      </c>
      <c r="N41" s="14">
        <f t="shared" si="8"/>
        <v>10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2:25" ht="14.5" customHeight="1" x14ac:dyDescent="0.2">
      <c r="B42">
        <v>204048</v>
      </c>
      <c r="C42" s="44" t="s">
        <v>56</v>
      </c>
      <c r="D42" s="32" t="s">
        <v>57</v>
      </c>
      <c r="E42" s="52" t="s">
        <v>15</v>
      </c>
      <c r="F42" s="52">
        <v>2</v>
      </c>
      <c r="G42" s="52" t="s">
        <v>15</v>
      </c>
      <c r="H42" s="52" t="s">
        <v>15</v>
      </c>
      <c r="I42" s="52" t="s">
        <v>15</v>
      </c>
      <c r="J42" s="52" t="s">
        <v>15</v>
      </c>
      <c r="K42" s="52" t="s">
        <v>15</v>
      </c>
      <c r="L42" s="56" t="s">
        <v>156</v>
      </c>
      <c r="M42" s="52" t="s">
        <v>15</v>
      </c>
      <c r="N42" s="14">
        <f t="shared" si="8"/>
        <v>2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2:25" ht="14.5" customHeight="1" x14ac:dyDescent="0.2">
      <c r="B43">
        <v>204072</v>
      </c>
      <c r="C43" s="44"/>
      <c r="D43" s="32" t="s">
        <v>58</v>
      </c>
      <c r="E43" s="52">
        <v>6</v>
      </c>
      <c r="F43" s="52">
        <v>1</v>
      </c>
      <c r="G43" s="52" t="s">
        <v>15</v>
      </c>
      <c r="H43" s="52" t="s">
        <v>15</v>
      </c>
      <c r="I43" s="52" t="s">
        <v>15</v>
      </c>
      <c r="J43" s="52" t="s">
        <v>15</v>
      </c>
      <c r="K43" s="52" t="s">
        <v>15</v>
      </c>
      <c r="L43" s="56" t="s">
        <v>156</v>
      </c>
      <c r="M43" s="52">
        <v>26</v>
      </c>
      <c r="N43" s="14">
        <f t="shared" si="8"/>
        <v>33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2:25" ht="14.5" customHeight="1" x14ac:dyDescent="0.2">
      <c r="B44">
        <v>204099</v>
      </c>
      <c r="C44" s="44"/>
      <c r="D44" s="32" t="s">
        <v>59</v>
      </c>
      <c r="E44" s="52" t="s">
        <v>15</v>
      </c>
      <c r="F44" s="52" t="s">
        <v>15</v>
      </c>
      <c r="G44" s="52" t="s">
        <v>15</v>
      </c>
      <c r="H44" s="52" t="s">
        <v>15</v>
      </c>
      <c r="I44" s="52" t="s">
        <v>15</v>
      </c>
      <c r="J44" s="52" t="s">
        <v>15</v>
      </c>
      <c r="K44" s="52" t="s">
        <v>15</v>
      </c>
      <c r="L44" s="56" t="s">
        <v>156</v>
      </c>
      <c r="M44" s="52" t="s">
        <v>15</v>
      </c>
      <c r="N44" s="52">
        <f t="shared" si="8"/>
        <v>0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2:25" ht="14.5" customHeight="1" x14ac:dyDescent="0.2">
      <c r="B45">
        <v>204102</v>
      </c>
      <c r="C45" s="27"/>
      <c r="D45" s="32" t="s">
        <v>60</v>
      </c>
      <c r="E45" s="52" t="s">
        <v>15</v>
      </c>
      <c r="F45" s="52">
        <v>1</v>
      </c>
      <c r="G45" s="52" t="s">
        <v>15</v>
      </c>
      <c r="H45" s="52" t="s">
        <v>15</v>
      </c>
      <c r="I45" s="52" t="s">
        <v>15</v>
      </c>
      <c r="J45" s="52" t="s">
        <v>15</v>
      </c>
      <c r="K45" s="52" t="s">
        <v>15</v>
      </c>
      <c r="L45" s="56" t="s">
        <v>156</v>
      </c>
      <c r="M45" s="52">
        <v>1</v>
      </c>
      <c r="N45" s="14">
        <f t="shared" si="8"/>
        <v>2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2:25" ht="14.5" customHeight="1" x14ac:dyDescent="0.2">
      <c r="B46">
        <v>204111</v>
      </c>
      <c r="C46" s="44" t="s">
        <v>61</v>
      </c>
      <c r="D46" s="32" t="s">
        <v>62</v>
      </c>
      <c r="E46" s="52">
        <v>8</v>
      </c>
      <c r="F46" s="52">
        <v>2</v>
      </c>
      <c r="G46" s="52" t="s">
        <v>15</v>
      </c>
      <c r="H46" s="52" t="s">
        <v>15</v>
      </c>
      <c r="I46" s="52" t="s">
        <v>15</v>
      </c>
      <c r="J46" s="52" t="s">
        <v>15</v>
      </c>
      <c r="K46" s="52" t="s">
        <v>15</v>
      </c>
      <c r="L46" s="56" t="s">
        <v>156</v>
      </c>
      <c r="M46" s="52" t="s">
        <v>15</v>
      </c>
      <c r="N46" s="52">
        <f t="shared" si="8"/>
        <v>10</v>
      </c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2:25" ht="14.5" customHeight="1" x14ac:dyDescent="0.2">
      <c r="B47">
        <v>204129</v>
      </c>
      <c r="C47" s="44"/>
      <c r="D47" s="32" t="s">
        <v>63</v>
      </c>
      <c r="E47" s="52" t="s">
        <v>15</v>
      </c>
      <c r="F47" s="52">
        <v>1</v>
      </c>
      <c r="G47" s="52" t="s">
        <v>15</v>
      </c>
      <c r="H47" s="52" t="s">
        <v>15</v>
      </c>
      <c r="I47" s="52" t="s">
        <v>15</v>
      </c>
      <c r="J47" s="52" t="s">
        <v>15</v>
      </c>
      <c r="K47" s="52" t="s">
        <v>15</v>
      </c>
      <c r="L47" s="56" t="s">
        <v>156</v>
      </c>
      <c r="M47" s="52">
        <v>2</v>
      </c>
      <c r="N47" s="14">
        <f t="shared" si="8"/>
        <v>3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2:25" ht="14.5" customHeight="1" x14ac:dyDescent="0.2">
      <c r="B48">
        <v>204137</v>
      </c>
      <c r="C48" s="44"/>
      <c r="D48" s="32" t="s">
        <v>64</v>
      </c>
      <c r="E48" s="52" t="s">
        <v>15</v>
      </c>
      <c r="F48" s="52" t="s">
        <v>15</v>
      </c>
      <c r="G48" s="52" t="s">
        <v>15</v>
      </c>
      <c r="H48" s="52" t="s">
        <v>15</v>
      </c>
      <c r="I48" s="52" t="s">
        <v>15</v>
      </c>
      <c r="J48" s="52" t="s">
        <v>15</v>
      </c>
      <c r="K48" s="52" t="s">
        <v>15</v>
      </c>
      <c r="L48" s="56" t="s">
        <v>156</v>
      </c>
      <c r="M48" s="52">
        <v>3</v>
      </c>
      <c r="N48" s="14">
        <f t="shared" si="8"/>
        <v>3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2:25" ht="14.5" customHeight="1" x14ac:dyDescent="0.2">
      <c r="B49">
        <v>204145</v>
      </c>
      <c r="C49" s="44"/>
      <c r="D49" s="32" t="s">
        <v>65</v>
      </c>
      <c r="E49" s="52">
        <v>1</v>
      </c>
      <c r="F49" s="52">
        <v>1</v>
      </c>
      <c r="G49" s="52" t="s">
        <v>15</v>
      </c>
      <c r="H49" s="52" t="s">
        <v>15</v>
      </c>
      <c r="I49" s="52" t="s">
        <v>15</v>
      </c>
      <c r="J49" s="52" t="s">
        <v>15</v>
      </c>
      <c r="K49" s="52" t="s">
        <v>15</v>
      </c>
      <c r="L49" s="56" t="s">
        <v>156</v>
      </c>
      <c r="M49" s="52" t="s">
        <v>15</v>
      </c>
      <c r="N49" s="14">
        <f t="shared" si="8"/>
        <v>2</v>
      </c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2:25" ht="14.5" customHeight="1" x14ac:dyDescent="0.2">
      <c r="B50">
        <v>204153</v>
      </c>
      <c r="C50" s="44" t="s">
        <v>66</v>
      </c>
      <c r="D50" s="32" t="s">
        <v>67</v>
      </c>
      <c r="E50" s="52">
        <v>5</v>
      </c>
      <c r="F50" s="52">
        <v>2</v>
      </c>
      <c r="G50" s="52" t="s">
        <v>15</v>
      </c>
      <c r="H50" s="52" t="s">
        <v>15</v>
      </c>
      <c r="I50" s="52" t="s">
        <v>15</v>
      </c>
      <c r="J50" s="52" t="s">
        <v>15</v>
      </c>
      <c r="K50" s="52" t="s">
        <v>15</v>
      </c>
      <c r="L50" s="56" t="s">
        <v>156</v>
      </c>
      <c r="M50" s="52">
        <v>17</v>
      </c>
      <c r="N50" s="14">
        <f t="shared" si="8"/>
        <v>24</v>
      </c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2:25" ht="14.5" customHeight="1" x14ac:dyDescent="0.2">
      <c r="B51">
        <v>204161</v>
      </c>
      <c r="C51" s="44"/>
      <c r="D51" s="32" t="s">
        <v>68</v>
      </c>
      <c r="E51" s="52">
        <v>4</v>
      </c>
      <c r="F51" s="52" t="s">
        <v>15</v>
      </c>
      <c r="G51" s="52" t="s">
        <v>15</v>
      </c>
      <c r="H51" s="52" t="s">
        <v>15</v>
      </c>
      <c r="I51" s="52" t="s">
        <v>15</v>
      </c>
      <c r="J51" s="52" t="s">
        <v>15</v>
      </c>
      <c r="K51" s="52" t="s">
        <v>15</v>
      </c>
      <c r="L51" s="56" t="s">
        <v>156</v>
      </c>
      <c r="M51" s="52" t="s">
        <v>15</v>
      </c>
      <c r="N51" s="14">
        <f t="shared" si="8"/>
        <v>4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2:25" ht="14.5" customHeight="1" x14ac:dyDescent="0.2">
      <c r="B52">
        <v>204170</v>
      </c>
      <c r="C52" s="44"/>
      <c r="D52" s="32" t="s">
        <v>69</v>
      </c>
      <c r="E52" s="52">
        <v>1</v>
      </c>
      <c r="F52" s="52">
        <v>1</v>
      </c>
      <c r="G52" s="52" t="s">
        <v>15</v>
      </c>
      <c r="H52" s="52" t="s">
        <v>15</v>
      </c>
      <c r="I52" s="52" t="s">
        <v>15</v>
      </c>
      <c r="J52" s="52" t="s">
        <v>15</v>
      </c>
      <c r="K52" s="52" t="s">
        <v>15</v>
      </c>
      <c r="L52" s="56" t="s">
        <v>156</v>
      </c>
      <c r="M52" s="52">
        <v>1</v>
      </c>
      <c r="N52" s="14">
        <f>SUM(E52:M52)</f>
        <v>3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2:25" ht="14.5" customHeight="1" x14ac:dyDescent="0.2">
      <c r="C53" s="5"/>
      <c r="D53" s="33" t="s">
        <v>28</v>
      </c>
      <c r="E53" s="50">
        <f>ROUND(SUM(E39:E52),2)</f>
        <v>107</v>
      </c>
      <c r="F53" s="50">
        <f t="shared" ref="F53:M53" si="9">ROUND(SUM(F39:F52),2)</f>
        <v>41</v>
      </c>
      <c r="G53" s="52">
        <f t="shared" si="9"/>
        <v>4</v>
      </c>
      <c r="H53" s="50">
        <f t="shared" si="9"/>
        <v>1</v>
      </c>
      <c r="I53" s="52">
        <f t="shared" si="9"/>
        <v>0</v>
      </c>
      <c r="J53" s="52">
        <f t="shared" si="9"/>
        <v>2</v>
      </c>
      <c r="K53" s="51">
        <f t="shared" si="9"/>
        <v>0</v>
      </c>
      <c r="L53" s="51">
        <f t="shared" si="9"/>
        <v>2</v>
      </c>
      <c r="M53" s="50">
        <f t="shared" si="9"/>
        <v>50</v>
      </c>
      <c r="N53" s="16">
        <f>ROUND(SUM(N39:N52),2)</f>
        <v>207</v>
      </c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2:25" ht="14.5" customHeight="1" x14ac:dyDescent="0.2">
      <c r="B54">
        <v>204226</v>
      </c>
      <c r="C54" s="43"/>
      <c r="D54" s="34" t="s">
        <v>70</v>
      </c>
      <c r="E54" s="15">
        <v>3</v>
      </c>
      <c r="F54" s="18">
        <v>2</v>
      </c>
      <c r="G54" s="18" t="s">
        <v>15</v>
      </c>
      <c r="H54" s="18" t="s">
        <v>15</v>
      </c>
      <c r="I54" s="18" t="s">
        <v>15</v>
      </c>
      <c r="J54" s="18" t="s">
        <v>15</v>
      </c>
      <c r="K54" s="18" t="s">
        <v>15</v>
      </c>
      <c r="L54" s="58" t="s">
        <v>156</v>
      </c>
      <c r="M54" s="15">
        <v>4</v>
      </c>
      <c r="N54" s="15">
        <f t="shared" ref="N54:N66" si="10">SUM(E54:M54)</f>
        <v>9</v>
      </c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2:25" ht="14.5" customHeight="1" x14ac:dyDescent="0.2">
      <c r="B55">
        <v>204234</v>
      </c>
      <c r="C55" s="61" t="s">
        <v>71</v>
      </c>
      <c r="D55" s="35" t="s">
        <v>72</v>
      </c>
      <c r="E55" s="15" t="s">
        <v>15</v>
      </c>
      <c r="F55" s="18" t="s">
        <v>15</v>
      </c>
      <c r="G55" s="18" t="s">
        <v>15</v>
      </c>
      <c r="H55" s="18" t="s">
        <v>15</v>
      </c>
      <c r="I55" s="18" t="s">
        <v>15</v>
      </c>
      <c r="J55" s="18" t="s">
        <v>15</v>
      </c>
      <c r="K55" s="18" t="s">
        <v>15</v>
      </c>
      <c r="L55" s="58" t="s">
        <v>156</v>
      </c>
      <c r="M55" s="15" t="s">
        <v>15</v>
      </c>
      <c r="N55" s="15">
        <f t="shared" si="10"/>
        <v>0</v>
      </c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2:25" ht="14.5" customHeight="1" x14ac:dyDescent="0.2">
      <c r="B56">
        <v>204323</v>
      </c>
      <c r="C56" s="61"/>
      <c r="D56" s="35" t="s">
        <v>73</v>
      </c>
      <c r="E56" s="15">
        <v>1</v>
      </c>
      <c r="F56" s="18">
        <v>8</v>
      </c>
      <c r="G56" s="18">
        <v>2</v>
      </c>
      <c r="H56" s="18" t="s">
        <v>15</v>
      </c>
      <c r="I56" s="18" t="s">
        <v>15</v>
      </c>
      <c r="J56" s="18" t="s">
        <v>15</v>
      </c>
      <c r="K56" s="18" t="s">
        <v>15</v>
      </c>
      <c r="L56" s="58" t="s">
        <v>156</v>
      </c>
      <c r="M56" s="15">
        <v>23</v>
      </c>
      <c r="N56" s="15">
        <f t="shared" si="10"/>
        <v>34</v>
      </c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2:25" ht="14.5" customHeight="1" x14ac:dyDescent="0.2">
      <c r="B57">
        <v>204251</v>
      </c>
      <c r="C57" s="43"/>
      <c r="D57" s="35" t="s">
        <v>74</v>
      </c>
      <c r="E57" s="15">
        <v>6</v>
      </c>
      <c r="F57" s="18" t="s">
        <v>15</v>
      </c>
      <c r="G57" s="18" t="s">
        <v>15</v>
      </c>
      <c r="H57" s="18" t="s">
        <v>15</v>
      </c>
      <c r="I57" s="18" t="s">
        <v>15</v>
      </c>
      <c r="J57" s="18" t="s">
        <v>15</v>
      </c>
      <c r="K57" s="18" t="s">
        <v>15</v>
      </c>
      <c r="L57" s="58" t="s">
        <v>156</v>
      </c>
      <c r="M57" s="15" t="s">
        <v>15</v>
      </c>
      <c r="N57" s="15">
        <f t="shared" si="10"/>
        <v>6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2:25" ht="14.5" customHeight="1" x14ac:dyDescent="0.2">
      <c r="B58">
        <v>204293</v>
      </c>
      <c r="C58" s="61" t="s">
        <v>75</v>
      </c>
      <c r="D58" s="35" t="s">
        <v>76</v>
      </c>
      <c r="E58" s="15" t="s">
        <v>15</v>
      </c>
      <c r="F58" s="15" t="s">
        <v>15</v>
      </c>
      <c r="G58" s="18" t="s">
        <v>15</v>
      </c>
      <c r="H58" s="18" t="s">
        <v>15</v>
      </c>
      <c r="I58" s="18" t="s">
        <v>15</v>
      </c>
      <c r="J58" s="18" t="s">
        <v>15</v>
      </c>
      <c r="K58" s="18" t="s">
        <v>15</v>
      </c>
      <c r="L58" s="58" t="s">
        <v>156</v>
      </c>
      <c r="M58" s="15" t="s">
        <v>15</v>
      </c>
      <c r="N58" s="15">
        <f t="shared" si="10"/>
        <v>0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2:25" ht="14.5" customHeight="1" x14ac:dyDescent="0.2">
      <c r="B59">
        <v>204307</v>
      </c>
      <c r="C59" s="62"/>
      <c r="D59" s="35" t="s">
        <v>77</v>
      </c>
      <c r="E59" s="15" t="s">
        <v>15</v>
      </c>
      <c r="F59" s="15">
        <v>3</v>
      </c>
      <c r="G59" s="18" t="s">
        <v>15</v>
      </c>
      <c r="H59" s="18" t="s">
        <v>15</v>
      </c>
      <c r="I59" s="18" t="s">
        <v>15</v>
      </c>
      <c r="J59" s="18" t="s">
        <v>15</v>
      </c>
      <c r="K59" s="18" t="s">
        <v>15</v>
      </c>
      <c r="L59" s="58" t="s">
        <v>156</v>
      </c>
      <c r="M59" s="15">
        <v>10</v>
      </c>
      <c r="N59" s="15">
        <f t="shared" si="10"/>
        <v>13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2:25" ht="14.5" customHeight="1" x14ac:dyDescent="0.2">
      <c r="C60" s="43"/>
      <c r="D60" s="36" t="s">
        <v>28</v>
      </c>
      <c r="E60" s="15">
        <f>ROUND(SUM(E54:E59),2)</f>
        <v>10</v>
      </c>
      <c r="F60" s="15">
        <f t="shared" ref="F60:M60" si="11">ROUND(SUM(F54:F59),2)</f>
        <v>13</v>
      </c>
      <c r="G60" s="18">
        <f t="shared" si="11"/>
        <v>2</v>
      </c>
      <c r="H60" s="18">
        <f t="shared" si="11"/>
        <v>0</v>
      </c>
      <c r="I60" s="18">
        <f t="shared" si="11"/>
        <v>0</v>
      </c>
      <c r="J60" s="18">
        <f t="shared" si="11"/>
        <v>0</v>
      </c>
      <c r="K60" s="17">
        <f t="shared" si="11"/>
        <v>0</v>
      </c>
      <c r="L60" s="18">
        <f t="shared" si="11"/>
        <v>0</v>
      </c>
      <c r="M60" s="15">
        <f t="shared" si="11"/>
        <v>37</v>
      </c>
      <c r="N60" s="17">
        <f>ROUND(SUM(N54:N59),2)</f>
        <v>62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2:25" ht="14.5" customHeight="1" x14ac:dyDescent="0.2">
      <c r="B61">
        <v>202029</v>
      </c>
      <c r="C61" s="3"/>
      <c r="D61" s="31" t="s">
        <v>78</v>
      </c>
      <c r="E61" s="52">
        <v>29</v>
      </c>
      <c r="F61" s="52">
        <v>12</v>
      </c>
      <c r="G61" s="52" t="s">
        <v>15</v>
      </c>
      <c r="H61" s="52" t="s">
        <v>15</v>
      </c>
      <c r="I61" s="52" t="s">
        <v>15</v>
      </c>
      <c r="J61" s="52">
        <v>1</v>
      </c>
      <c r="K61" s="52" t="s">
        <v>15</v>
      </c>
      <c r="L61" s="52">
        <v>1</v>
      </c>
      <c r="M61" s="52">
        <v>234</v>
      </c>
      <c r="N61" s="14">
        <f t="shared" si="10"/>
        <v>277</v>
      </c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2:25" ht="14.5" customHeight="1" x14ac:dyDescent="0.2">
      <c r="B62">
        <v>202151</v>
      </c>
      <c r="C62" s="44"/>
      <c r="D62" s="32" t="s">
        <v>79</v>
      </c>
      <c r="E62" s="52" t="s">
        <v>15</v>
      </c>
      <c r="F62" s="52" t="s">
        <v>15</v>
      </c>
      <c r="G62" s="52" t="s">
        <v>15</v>
      </c>
      <c r="H62" s="52" t="s">
        <v>15</v>
      </c>
      <c r="I62" s="52" t="s">
        <v>15</v>
      </c>
      <c r="J62" s="52" t="s">
        <v>15</v>
      </c>
      <c r="K62" s="52" t="s">
        <v>15</v>
      </c>
      <c r="L62" s="56" t="s">
        <v>156</v>
      </c>
      <c r="M62" s="52" t="s">
        <v>15</v>
      </c>
      <c r="N62" s="14">
        <f t="shared" si="10"/>
        <v>0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2:25" ht="14.5" customHeight="1" x14ac:dyDescent="0.2">
      <c r="B63">
        <v>202207</v>
      </c>
      <c r="C63" s="44" t="s">
        <v>80</v>
      </c>
      <c r="D63" s="32" t="s">
        <v>81</v>
      </c>
      <c r="E63" s="52" t="s">
        <v>15</v>
      </c>
      <c r="F63" s="52" t="s">
        <v>15</v>
      </c>
      <c r="G63" s="52" t="s">
        <v>15</v>
      </c>
      <c r="H63" s="52" t="s">
        <v>15</v>
      </c>
      <c r="I63" s="52" t="s">
        <v>15</v>
      </c>
      <c r="J63" s="52" t="s">
        <v>15</v>
      </c>
      <c r="K63" s="52" t="s">
        <v>15</v>
      </c>
      <c r="L63" s="56" t="s">
        <v>156</v>
      </c>
      <c r="M63" s="52" t="s">
        <v>15</v>
      </c>
      <c r="N63" s="14">
        <f t="shared" si="10"/>
        <v>0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2:25" ht="14.5" customHeight="1" x14ac:dyDescent="0.2">
      <c r="B64">
        <v>204463</v>
      </c>
      <c r="C64" s="44"/>
      <c r="D64" s="32" t="s">
        <v>82</v>
      </c>
      <c r="E64" s="52" t="s">
        <v>15</v>
      </c>
      <c r="F64" s="52" t="s">
        <v>15</v>
      </c>
      <c r="G64" s="52" t="s">
        <v>15</v>
      </c>
      <c r="H64" s="52" t="s">
        <v>15</v>
      </c>
      <c r="I64" s="52" t="s">
        <v>15</v>
      </c>
      <c r="J64" s="52" t="s">
        <v>15</v>
      </c>
      <c r="K64" s="52" t="s">
        <v>15</v>
      </c>
      <c r="L64" s="56" t="s">
        <v>156</v>
      </c>
      <c r="M64" s="52" t="s">
        <v>15</v>
      </c>
      <c r="N64" s="14">
        <f t="shared" si="10"/>
        <v>0</v>
      </c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2:25" ht="14.5" customHeight="1" x14ac:dyDescent="0.2">
      <c r="B65">
        <v>204480</v>
      </c>
      <c r="C65" s="44"/>
      <c r="D65" s="32" t="s">
        <v>83</v>
      </c>
      <c r="E65" s="52" t="s">
        <v>15</v>
      </c>
      <c r="F65" s="52" t="s">
        <v>15</v>
      </c>
      <c r="G65" s="52" t="s">
        <v>15</v>
      </c>
      <c r="H65" s="52" t="s">
        <v>15</v>
      </c>
      <c r="I65" s="52" t="s">
        <v>15</v>
      </c>
      <c r="J65" s="52" t="s">
        <v>15</v>
      </c>
      <c r="K65" s="52" t="s">
        <v>15</v>
      </c>
      <c r="L65" s="56" t="s">
        <v>156</v>
      </c>
      <c r="M65" s="52" t="s">
        <v>15</v>
      </c>
      <c r="N65" s="14">
        <f t="shared" si="10"/>
        <v>0</v>
      </c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2:25" ht="15" customHeight="1" x14ac:dyDescent="0.2">
      <c r="B66">
        <v>204501</v>
      </c>
      <c r="C66" s="44"/>
      <c r="D66" s="32" t="s">
        <v>84</v>
      </c>
      <c r="E66" s="52">
        <v>4</v>
      </c>
      <c r="F66" s="52">
        <v>1</v>
      </c>
      <c r="G66" s="52" t="s">
        <v>15</v>
      </c>
      <c r="H66" s="52" t="s">
        <v>15</v>
      </c>
      <c r="I66" s="52" t="s">
        <v>15</v>
      </c>
      <c r="J66" s="52" t="s">
        <v>15</v>
      </c>
      <c r="K66" s="52" t="s">
        <v>15</v>
      </c>
      <c r="L66" s="56" t="s">
        <v>156</v>
      </c>
      <c r="M66" s="52">
        <v>7</v>
      </c>
      <c r="N66" s="14">
        <f t="shared" si="10"/>
        <v>12</v>
      </c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2:25" ht="14.5" customHeight="1" x14ac:dyDescent="0.2">
      <c r="B67">
        <v>204510</v>
      </c>
      <c r="C67" s="44" t="s">
        <v>85</v>
      </c>
      <c r="D67" s="32" t="s">
        <v>86</v>
      </c>
      <c r="E67" s="52" t="s">
        <v>15</v>
      </c>
      <c r="F67" s="52" t="s">
        <v>15</v>
      </c>
      <c r="G67" s="52" t="s">
        <v>15</v>
      </c>
      <c r="H67" s="52" t="s">
        <v>15</v>
      </c>
      <c r="I67" s="52" t="s">
        <v>15</v>
      </c>
      <c r="J67" s="52" t="s">
        <v>15</v>
      </c>
      <c r="K67" s="52" t="s">
        <v>15</v>
      </c>
      <c r="L67" s="56" t="s">
        <v>156</v>
      </c>
      <c r="M67" s="52" t="s">
        <v>15</v>
      </c>
      <c r="N67" s="14">
        <f>SUM(E67:M67)</f>
        <v>0</v>
      </c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2:25" ht="14.5" customHeight="1" x14ac:dyDescent="0.2">
      <c r="B68">
        <v>204528</v>
      </c>
      <c r="C68" s="44"/>
      <c r="D68" s="32" t="s">
        <v>87</v>
      </c>
      <c r="E68" s="52" t="s">
        <v>15</v>
      </c>
      <c r="F68" s="52" t="s">
        <v>15</v>
      </c>
      <c r="G68" s="52" t="s">
        <v>15</v>
      </c>
      <c r="H68" s="52" t="s">
        <v>15</v>
      </c>
      <c r="I68" s="52" t="s">
        <v>15</v>
      </c>
      <c r="J68" s="52" t="s">
        <v>15</v>
      </c>
      <c r="K68" s="52" t="s">
        <v>15</v>
      </c>
      <c r="L68" s="56" t="s">
        <v>156</v>
      </c>
      <c r="M68" s="52" t="s">
        <v>15</v>
      </c>
      <c r="N68" s="14">
        <f>SUM(E68:M68)</f>
        <v>0</v>
      </c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2:25" ht="14.5" customHeight="1" x14ac:dyDescent="0.2">
      <c r="C69" s="5"/>
      <c r="D69" s="33" t="s">
        <v>28</v>
      </c>
      <c r="E69" s="50">
        <f>ROUND(SUM(E61:E68),2)</f>
        <v>33</v>
      </c>
      <c r="F69" s="50">
        <f t="shared" ref="F69:M69" si="12">ROUND(SUM(F61:F68),2)</f>
        <v>13</v>
      </c>
      <c r="G69" s="52">
        <f t="shared" si="12"/>
        <v>0</v>
      </c>
      <c r="H69" s="52">
        <f t="shared" si="12"/>
        <v>0</v>
      </c>
      <c r="I69" s="51">
        <f t="shared" si="12"/>
        <v>0</v>
      </c>
      <c r="J69" s="50">
        <f t="shared" si="12"/>
        <v>1</v>
      </c>
      <c r="K69" s="51">
        <f t="shared" si="12"/>
        <v>0</v>
      </c>
      <c r="L69" s="52">
        <f t="shared" si="12"/>
        <v>1</v>
      </c>
      <c r="M69" s="50">
        <f t="shared" si="12"/>
        <v>241</v>
      </c>
      <c r="N69" s="16">
        <f>ROUND(SUM(N61:N68),2)</f>
        <v>289</v>
      </c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2:25" ht="14.5" customHeight="1" x14ac:dyDescent="0.2">
      <c r="B70">
        <v>202126</v>
      </c>
      <c r="C70" s="45" t="s">
        <v>88</v>
      </c>
      <c r="D70" s="34" t="s">
        <v>89</v>
      </c>
      <c r="E70" s="15">
        <v>24</v>
      </c>
      <c r="F70" s="15">
        <v>28</v>
      </c>
      <c r="G70" s="15" t="s">
        <v>15</v>
      </c>
      <c r="H70" s="15" t="s">
        <v>15</v>
      </c>
      <c r="I70" s="15" t="s">
        <v>15</v>
      </c>
      <c r="J70" s="15" t="s">
        <v>15</v>
      </c>
      <c r="K70" s="15" t="s">
        <v>15</v>
      </c>
      <c r="L70" s="57" t="s">
        <v>156</v>
      </c>
      <c r="M70" s="15" t="s">
        <v>15</v>
      </c>
      <c r="N70" s="15">
        <f t="shared" ref="N70:N91" si="13">SUM(E70:M70)</f>
        <v>52</v>
      </c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2:25" ht="14.5" customHeight="1" x14ac:dyDescent="0.2">
      <c r="B71">
        <v>204811</v>
      </c>
      <c r="C71" s="46" t="s">
        <v>90</v>
      </c>
      <c r="D71" s="35" t="s">
        <v>91</v>
      </c>
      <c r="E71" s="15">
        <v>19</v>
      </c>
      <c r="F71" s="15">
        <v>3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57" t="s">
        <v>156</v>
      </c>
      <c r="M71" s="15">
        <v>21</v>
      </c>
      <c r="N71" s="15">
        <f t="shared" si="13"/>
        <v>43</v>
      </c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2:25" ht="14.5" customHeight="1" x14ac:dyDescent="0.2">
      <c r="B72">
        <v>204820</v>
      </c>
      <c r="C72" s="46" t="s">
        <v>92</v>
      </c>
      <c r="D72" s="35" t="s">
        <v>93</v>
      </c>
      <c r="E72" s="15">
        <v>7</v>
      </c>
      <c r="F72" s="15">
        <v>2</v>
      </c>
      <c r="G72" s="15">
        <v>1</v>
      </c>
      <c r="H72" s="15" t="s">
        <v>15</v>
      </c>
      <c r="I72" s="15" t="s">
        <v>15</v>
      </c>
      <c r="J72" s="15" t="s">
        <v>15</v>
      </c>
      <c r="K72" s="15" t="s">
        <v>15</v>
      </c>
      <c r="L72" s="57" t="s">
        <v>156</v>
      </c>
      <c r="M72" s="15" t="s">
        <v>15</v>
      </c>
      <c r="N72" s="15">
        <f t="shared" si="13"/>
        <v>10</v>
      </c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2:25" ht="14.5" customHeight="1" x14ac:dyDescent="0.2">
      <c r="B73">
        <v>204854</v>
      </c>
      <c r="C73" s="46" t="s">
        <v>94</v>
      </c>
      <c r="D73" s="35" t="s">
        <v>95</v>
      </c>
      <c r="E73" s="15" t="s">
        <v>15</v>
      </c>
      <c r="F73" s="15" t="s">
        <v>15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57" t="s">
        <v>156</v>
      </c>
      <c r="M73" s="15" t="s">
        <v>15</v>
      </c>
      <c r="N73" s="15">
        <f t="shared" si="13"/>
        <v>0</v>
      </c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2:25" ht="14.5" customHeight="1" x14ac:dyDescent="0.2">
      <c r="B74">
        <v>204862</v>
      </c>
      <c r="C74" s="46" t="s">
        <v>96</v>
      </c>
      <c r="D74" s="35" t="s">
        <v>97</v>
      </c>
      <c r="E74" s="15">
        <v>3</v>
      </c>
      <c r="F74" s="15">
        <v>3</v>
      </c>
      <c r="G74" s="15" t="s">
        <v>15</v>
      </c>
      <c r="H74" s="15" t="s">
        <v>15</v>
      </c>
      <c r="I74" s="15" t="s">
        <v>15</v>
      </c>
      <c r="J74" s="15">
        <v>6</v>
      </c>
      <c r="K74" s="15" t="s">
        <v>15</v>
      </c>
      <c r="L74" s="15">
        <v>2</v>
      </c>
      <c r="M74" s="15" t="s">
        <v>15</v>
      </c>
      <c r="N74" s="15">
        <f t="shared" si="13"/>
        <v>14</v>
      </c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2:25" ht="14.5" customHeight="1" x14ac:dyDescent="0.2">
      <c r="C75" s="47"/>
      <c r="D75" s="36" t="s">
        <v>28</v>
      </c>
      <c r="E75" s="17">
        <f>ROUND(SUM(E70:E74),2)</f>
        <v>53</v>
      </c>
      <c r="F75" s="17">
        <f t="shared" ref="F75:M75" si="14">ROUND(SUM(F70:F74),2)</f>
        <v>36</v>
      </c>
      <c r="G75" s="17">
        <f t="shared" si="14"/>
        <v>1</v>
      </c>
      <c r="H75" s="18">
        <f t="shared" si="14"/>
        <v>0</v>
      </c>
      <c r="I75" s="18">
        <f t="shared" si="14"/>
        <v>0</v>
      </c>
      <c r="J75" s="17">
        <f t="shared" si="14"/>
        <v>6</v>
      </c>
      <c r="K75" s="18">
        <f t="shared" si="14"/>
        <v>0</v>
      </c>
      <c r="L75" s="18">
        <f t="shared" si="14"/>
        <v>2</v>
      </c>
      <c r="M75" s="17">
        <f t="shared" si="14"/>
        <v>21</v>
      </c>
      <c r="N75" s="17">
        <f>ROUND(SUM(N70:N74),2)</f>
        <v>119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2:25" ht="14.5" customHeight="1" x14ac:dyDescent="0.2">
      <c r="B76">
        <v>202011</v>
      </c>
      <c r="C76" s="3"/>
      <c r="D76" s="31" t="s">
        <v>98</v>
      </c>
      <c r="E76" s="52">
        <v>68</v>
      </c>
      <c r="F76" s="52">
        <v>20</v>
      </c>
      <c r="G76" s="51" t="s">
        <v>15</v>
      </c>
      <c r="H76" s="52">
        <v>8</v>
      </c>
      <c r="I76" s="51" t="s">
        <v>15</v>
      </c>
      <c r="J76" s="51">
        <v>10</v>
      </c>
      <c r="K76" s="51" t="s">
        <v>15</v>
      </c>
      <c r="L76" s="59" t="s">
        <v>156</v>
      </c>
      <c r="M76" s="52">
        <v>383</v>
      </c>
      <c r="N76" s="14">
        <f t="shared" si="13"/>
        <v>489</v>
      </c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2:25" ht="14.5" customHeight="1" x14ac:dyDescent="0.2">
      <c r="B77">
        <v>202070</v>
      </c>
      <c r="C77" s="44"/>
      <c r="D77" s="32" t="s">
        <v>99</v>
      </c>
      <c r="E77" s="52">
        <v>30</v>
      </c>
      <c r="F77" s="52">
        <v>5</v>
      </c>
      <c r="G77" s="51" t="s">
        <v>15</v>
      </c>
      <c r="H77" s="51">
        <v>1</v>
      </c>
      <c r="I77" s="51" t="s">
        <v>15</v>
      </c>
      <c r="J77" s="51">
        <v>1</v>
      </c>
      <c r="K77" s="51" t="s">
        <v>15</v>
      </c>
      <c r="L77" s="59" t="s">
        <v>156</v>
      </c>
      <c r="M77" s="52">
        <v>62</v>
      </c>
      <c r="N77" s="14">
        <f t="shared" si="13"/>
        <v>99</v>
      </c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2:25" ht="14.5" customHeight="1" x14ac:dyDescent="0.2">
      <c r="B78">
        <v>202185</v>
      </c>
      <c r="C78" s="44" t="s">
        <v>100</v>
      </c>
      <c r="D78" s="32" t="s">
        <v>101</v>
      </c>
      <c r="E78" s="52">
        <v>70</v>
      </c>
      <c r="F78" s="52">
        <v>5</v>
      </c>
      <c r="G78" s="51" t="s">
        <v>15</v>
      </c>
      <c r="H78" s="51" t="s">
        <v>15</v>
      </c>
      <c r="I78" s="51" t="s">
        <v>15</v>
      </c>
      <c r="J78" s="51" t="s">
        <v>15</v>
      </c>
      <c r="K78" s="51" t="s">
        <v>15</v>
      </c>
      <c r="L78" s="59" t="s">
        <v>156</v>
      </c>
      <c r="M78" s="52">
        <v>141</v>
      </c>
      <c r="N78" s="14">
        <f t="shared" si="13"/>
        <v>216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2:25" ht="14.5" customHeight="1" x14ac:dyDescent="0.2">
      <c r="B79">
        <v>205214</v>
      </c>
      <c r="C79" s="27"/>
      <c r="D79" s="32" t="s">
        <v>102</v>
      </c>
      <c r="E79" s="52">
        <v>21</v>
      </c>
      <c r="F79" s="52">
        <v>5</v>
      </c>
      <c r="G79" s="51" t="s">
        <v>15</v>
      </c>
      <c r="H79" s="51" t="s">
        <v>15</v>
      </c>
      <c r="I79" s="51" t="s">
        <v>15</v>
      </c>
      <c r="J79" s="51" t="s">
        <v>15</v>
      </c>
      <c r="K79" s="51" t="s">
        <v>15</v>
      </c>
      <c r="L79" s="59" t="s">
        <v>156</v>
      </c>
      <c r="M79" s="52">
        <v>41</v>
      </c>
      <c r="N79" s="14">
        <f t="shared" si="13"/>
        <v>67</v>
      </c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2:25" ht="14.5" customHeight="1" x14ac:dyDescent="0.2">
      <c r="B80">
        <v>205419</v>
      </c>
      <c r="C80" s="44"/>
      <c r="D80" s="32" t="s">
        <v>103</v>
      </c>
      <c r="E80" s="52">
        <v>21</v>
      </c>
      <c r="F80" s="52">
        <v>6</v>
      </c>
      <c r="G80" s="51" t="s">
        <v>15</v>
      </c>
      <c r="H80" s="51" t="s">
        <v>15</v>
      </c>
      <c r="I80" s="51" t="s">
        <v>15</v>
      </c>
      <c r="J80" s="51">
        <v>3</v>
      </c>
      <c r="K80" s="51" t="s">
        <v>15</v>
      </c>
      <c r="L80" s="59" t="s">
        <v>156</v>
      </c>
      <c r="M80" s="52">
        <v>20</v>
      </c>
      <c r="N80" s="14">
        <f t="shared" si="13"/>
        <v>50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2:25" ht="14.5" customHeight="1" x14ac:dyDescent="0.2">
      <c r="B81">
        <v>205435</v>
      </c>
      <c r="C81" s="44"/>
      <c r="D81" s="32" t="s">
        <v>104</v>
      </c>
      <c r="E81" s="52">
        <v>7</v>
      </c>
      <c r="F81" s="52">
        <v>5</v>
      </c>
      <c r="G81" s="51" t="s">
        <v>15</v>
      </c>
      <c r="H81" s="51" t="s">
        <v>15</v>
      </c>
      <c r="I81" s="51" t="s">
        <v>15</v>
      </c>
      <c r="J81" s="51" t="s">
        <v>15</v>
      </c>
      <c r="K81" s="51" t="s">
        <v>15</v>
      </c>
      <c r="L81" s="59" t="s">
        <v>156</v>
      </c>
      <c r="M81" s="52">
        <v>3</v>
      </c>
      <c r="N81" s="14">
        <f t="shared" si="13"/>
        <v>15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2:25" ht="14.5" customHeight="1" x14ac:dyDescent="0.2">
      <c r="B82">
        <v>205834</v>
      </c>
      <c r="C82" s="44"/>
      <c r="D82" s="32" t="s">
        <v>105</v>
      </c>
      <c r="E82" s="52">
        <v>23</v>
      </c>
      <c r="F82" s="52">
        <v>1</v>
      </c>
      <c r="G82" s="51" t="s">
        <v>15</v>
      </c>
      <c r="H82" s="51" t="s">
        <v>15</v>
      </c>
      <c r="I82" s="51" t="s">
        <v>15</v>
      </c>
      <c r="J82" s="51" t="s">
        <v>15</v>
      </c>
      <c r="K82" s="51" t="s">
        <v>15</v>
      </c>
      <c r="L82" s="59" t="s">
        <v>156</v>
      </c>
      <c r="M82" s="52">
        <v>13</v>
      </c>
      <c r="N82" s="14">
        <f t="shared" si="13"/>
        <v>37</v>
      </c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2:25" ht="14.5" customHeight="1" x14ac:dyDescent="0.2">
      <c r="B83">
        <v>205907</v>
      </c>
      <c r="C83" s="44" t="s">
        <v>106</v>
      </c>
      <c r="D83" s="32" t="s">
        <v>107</v>
      </c>
      <c r="E83" s="52">
        <v>38</v>
      </c>
      <c r="F83" s="52">
        <v>3</v>
      </c>
      <c r="G83" s="51" t="s">
        <v>15</v>
      </c>
      <c r="H83" s="51" t="s">
        <v>15</v>
      </c>
      <c r="I83" s="51" t="s">
        <v>15</v>
      </c>
      <c r="J83" s="51" t="s">
        <v>15</v>
      </c>
      <c r="K83" s="51" t="s">
        <v>15</v>
      </c>
      <c r="L83" s="51">
        <v>1</v>
      </c>
      <c r="M83" s="52">
        <v>58</v>
      </c>
      <c r="N83" s="14">
        <f t="shared" si="13"/>
        <v>100</v>
      </c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2:25" ht="14.25" customHeight="1" x14ac:dyDescent="0.2">
      <c r="B84">
        <v>205885</v>
      </c>
      <c r="C84" s="44"/>
      <c r="D84" s="32" t="s">
        <v>108</v>
      </c>
      <c r="E84" s="52">
        <v>5</v>
      </c>
      <c r="F84" s="52" t="s">
        <v>15</v>
      </c>
      <c r="G84" s="51" t="s">
        <v>15</v>
      </c>
      <c r="H84" s="51" t="s">
        <v>15</v>
      </c>
      <c r="I84" s="51" t="s">
        <v>15</v>
      </c>
      <c r="J84" s="51" t="s">
        <v>15</v>
      </c>
      <c r="K84" s="51" t="s">
        <v>15</v>
      </c>
      <c r="L84" s="59" t="s">
        <v>156</v>
      </c>
      <c r="M84" s="52">
        <v>30</v>
      </c>
      <c r="N84" s="14">
        <f t="shared" si="13"/>
        <v>35</v>
      </c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2:25" ht="14.5" customHeight="1" x14ac:dyDescent="0.2">
      <c r="C85" s="5"/>
      <c r="D85" s="33" t="s">
        <v>28</v>
      </c>
      <c r="E85" s="50">
        <f>ROUND(SUM(E76:E84),2)</f>
        <v>283</v>
      </c>
      <c r="F85" s="50">
        <f t="shared" ref="F85:M85" si="15">ROUND(SUM(F76:F84),2)</f>
        <v>50</v>
      </c>
      <c r="G85" s="50">
        <f t="shared" si="15"/>
        <v>0</v>
      </c>
      <c r="H85" s="50">
        <f t="shared" si="15"/>
        <v>9</v>
      </c>
      <c r="I85" s="51">
        <f t="shared" si="15"/>
        <v>0</v>
      </c>
      <c r="J85" s="50">
        <f t="shared" si="15"/>
        <v>14</v>
      </c>
      <c r="K85" s="50">
        <f t="shared" si="15"/>
        <v>0</v>
      </c>
      <c r="L85" s="52">
        <f t="shared" si="15"/>
        <v>1</v>
      </c>
      <c r="M85" s="50">
        <f t="shared" si="15"/>
        <v>751</v>
      </c>
      <c r="N85" s="16">
        <f>ROUND(SUM(N76:N84),2)</f>
        <v>1108</v>
      </c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2:25" ht="14.5" customHeight="1" x14ac:dyDescent="0.2">
      <c r="B86">
        <v>202118</v>
      </c>
      <c r="C86" s="7"/>
      <c r="D86" s="34" t="s">
        <v>109</v>
      </c>
      <c r="E86" s="15">
        <v>53</v>
      </c>
      <c r="F86" s="15">
        <v>22</v>
      </c>
      <c r="G86" s="17">
        <v>4</v>
      </c>
      <c r="H86" s="17" t="s">
        <v>15</v>
      </c>
      <c r="I86" s="17" t="s">
        <v>15</v>
      </c>
      <c r="J86" s="15" t="s">
        <v>15</v>
      </c>
      <c r="K86" s="17" t="s">
        <v>15</v>
      </c>
      <c r="L86" s="60" t="s">
        <v>156</v>
      </c>
      <c r="M86" s="17">
        <v>98</v>
      </c>
      <c r="N86" s="15">
        <f t="shared" si="13"/>
        <v>177</v>
      </c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2:25" ht="14.5" customHeight="1" x14ac:dyDescent="0.2">
      <c r="B87">
        <v>202134</v>
      </c>
      <c r="C87" s="61" t="s">
        <v>110</v>
      </c>
      <c r="D87" s="35" t="s">
        <v>111</v>
      </c>
      <c r="E87" s="15">
        <v>43</v>
      </c>
      <c r="F87" s="15">
        <v>12</v>
      </c>
      <c r="G87" s="17" t="s">
        <v>15</v>
      </c>
      <c r="H87" s="17">
        <v>3</v>
      </c>
      <c r="I87" s="17" t="s">
        <v>15</v>
      </c>
      <c r="J87" s="15">
        <v>5</v>
      </c>
      <c r="K87" s="17" t="s">
        <v>15</v>
      </c>
      <c r="L87" s="60" t="s">
        <v>156</v>
      </c>
      <c r="M87" s="17">
        <v>91</v>
      </c>
      <c r="N87" s="15">
        <f t="shared" si="13"/>
        <v>154</v>
      </c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2:25" ht="14.5" customHeight="1" x14ac:dyDescent="0.2">
      <c r="B88">
        <v>205613</v>
      </c>
      <c r="C88" s="61"/>
      <c r="D88" s="35" t="s">
        <v>112</v>
      </c>
      <c r="E88" s="15">
        <v>23</v>
      </c>
      <c r="F88" s="15">
        <v>9</v>
      </c>
      <c r="G88" s="17" t="s">
        <v>15</v>
      </c>
      <c r="H88" s="17">
        <v>13</v>
      </c>
      <c r="I88" s="17" t="s">
        <v>15</v>
      </c>
      <c r="J88" s="15">
        <v>7</v>
      </c>
      <c r="K88" s="17" t="s">
        <v>15</v>
      </c>
      <c r="L88" s="60" t="s">
        <v>156</v>
      </c>
      <c r="M88" s="17">
        <v>41</v>
      </c>
      <c r="N88" s="15">
        <f>SUM(E88:M88)</f>
        <v>93</v>
      </c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2:25" ht="14.5" customHeight="1" x14ac:dyDescent="0.2">
      <c r="B89">
        <v>205621</v>
      </c>
      <c r="C89" s="43"/>
      <c r="D89" s="35" t="s">
        <v>113</v>
      </c>
      <c r="E89" s="15">
        <v>13</v>
      </c>
      <c r="F89" s="15">
        <v>7</v>
      </c>
      <c r="G89" s="17" t="s">
        <v>15</v>
      </c>
      <c r="H89" s="17">
        <v>7</v>
      </c>
      <c r="I89" s="17" t="s">
        <v>15</v>
      </c>
      <c r="J89" s="15">
        <v>4</v>
      </c>
      <c r="K89" s="17" t="s">
        <v>15</v>
      </c>
      <c r="L89" s="60" t="s">
        <v>156</v>
      </c>
      <c r="M89" s="17">
        <v>57</v>
      </c>
      <c r="N89" s="15">
        <f t="shared" si="13"/>
        <v>88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2:25" ht="14.5" customHeight="1" x14ac:dyDescent="0.2">
      <c r="B90">
        <v>205630</v>
      </c>
      <c r="C90" s="61" t="s">
        <v>61</v>
      </c>
      <c r="D90" s="37" t="s">
        <v>114</v>
      </c>
      <c r="E90" s="15">
        <v>12</v>
      </c>
      <c r="F90" s="15">
        <v>2</v>
      </c>
      <c r="G90" s="17" t="s">
        <v>15</v>
      </c>
      <c r="H90" s="17" t="s">
        <v>15</v>
      </c>
      <c r="I90" s="17" t="s">
        <v>15</v>
      </c>
      <c r="J90" s="17" t="s">
        <v>15</v>
      </c>
      <c r="K90" s="17" t="s">
        <v>15</v>
      </c>
      <c r="L90" s="60" t="s">
        <v>156</v>
      </c>
      <c r="M90" s="17">
        <v>28</v>
      </c>
      <c r="N90" s="15">
        <f t="shared" si="13"/>
        <v>42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2:25" ht="14.5" customHeight="1" x14ac:dyDescent="0.2">
      <c r="B91">
        <v>206024</v>
      </c>
      <c r="C91" s="62"/>
      <c r="D91" s="35" t="s">
        <v>115</v>
      </c>
      <c r="E91" s="15">
        <v>3</v>
      </c>
      <c r="F91" s="15" t="s">
        <v>15</v>
      </c>
      <c r="G91" s="17" t="s">
        <v>15</v>
      </c>
      <c r="H91" s="17" t="s">
        <v>15</v>
      </c>
      <c r="I91" s="17" t="s">
        <v>15</v>
      </c>
      <c r="J91" s="17" t="s">
        <v>15</v>
      </c>
      <c r="K91" s="17" t="s">
        <v>15</v>
      </c>
      <c r="L91" s="60" t="s">
        <v>156</v>
      </c>
      <c r="M91" s="17">
        <v>8</v>
      </c>
      <c r="N91" s="15">
        <f t="shared" si="13"/>
        <v>11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2:25" ht="14.5" customHeight="1" x14ac:dyDescent="0.2">
      <c r="C92" s="6"/>
      <c r="D92" s="36" t="s">
        <v>28</v>
      </c>
      <c r="E92" s="17">
        <f>ROUND(SUM(E86:E91),2)</f>
        <v>147</v>
      </c>
      <c r="F92" s="17">
        <f t="shared" ref="F92:L92" si="16">ROUND(SUM(F86:F91),2)</f>
        <v>52</v>
      </c>
      <c r="G92" s="17">
        <f t="shared" si="16"/>
        <v>4</v>
      </c>
      <c r="H92" s="17">
        <f t="shared" si="16"/>
        <v>23</v>
      </c>
      <c r="I92" s="17">
        <f t="shared" si="16"/>
        <v>0</v>
      </c>
      <c r="J92" s="17">
        <f t="shared" si="16"/>
        <v>16</v>
      </c>
      <c r="K92" s="17">
        <f t="shared" si="16"/>
        <v>0</v>
      </c>
      <c r="L92" s="17">
        <f t="shared" si="16"/>
        <v>0</v>
      </c>
      <c r="M92" s="17">
        <f>ROUND(SUM(M86:M91),2)</f>
        <v>323</v>
      </c>
      <c r="N92" s="17">
        <f>ROUND(SUM(N86:N91),2)</f>
        <v>565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2:25" ht="14.5" customHeight="1" x14ac:dyDescent="0.2">
      <c r="C93" s="66" t="s">
        <v>116</v>
      </c>
      <c r="D93" s="67"/>
      <c r="E93" s="50">
        <f t="shared" ref="E93:N93" si="17">E17+E22+E29+E38+E53+E60+E69+E75+E85+E92</f>
        <v>1162</v>
      </c>
      <c r="F93" s="50">
        <f t="shared" si="17"/>
        <v>416</v>
      </c>
      <c r="G93" s="50">
        <f t="shared" si="17"/>
        <v>16</v>
      </c>
      <c r="H93" s="50">
        <f t="shared" si="17"/>
        <v>55</v>
      </c>
      <c r="I93" s="50">
        <f t="shared" si="17"/>
        <v>0</v>
      </c>
      <c r="J93" s="50">
        <f t="shared" si="17"/>
        <v>58</v>
      </c>
      <c r="K93" s="50">
        <f t="shared" si="17"/>
        <v>0</v>
      </c>
      <c r="L93" s="50">
        <f t="shared" si="17"/>
        <v>8</v>
      </c>
      <c r="M93" s="50">
        <f t="shared" si="17"/>
        <v>2818</v>
      </c>
      <c r="N93" s="50">
        <f t="shared" si="17"/>
        <v>4533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2:25" ht="13" customHeight="1" x14ac:dyDescent="0.2"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2:25" ht="13" customHeight="1" x14ac:dyDescent="0.2">
      <c r="N95" s="9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2:25" ht="13" customHeight="1" x14ac:dyDescent="0.2"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</sheetData>
  <mergeCells count="8">
    <mergeCell ref="C90:C91"/>
    <mergeCell ref="C93:D93"/>
    <mergeCell ref="C1:N1"/>
    <mergeCell ref="C24:C25"/>
    <mergeCell ref="C27:C28"/>
    <mergeCell ref="C55:C56"/>
    <mergeCell ref="C58:C59"/>
    <mergeCell ref="C87:C88"/>
  </mergeCells>
  <phoneticPr fontId="62"/>
  <pageMargins left="0.78740157480314965" right="0.56999999999999995" top="0.59055118110236227" bottom="0.78740157480314965" header="0.51181102362204722" footer="0.51181102362204722"/>
  <pageSetup paperSize="9" scale="79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３条（面積）</vt:lpstr>
      <vt:lpstr>３条（件数）</vt:lpstr>
      <vt:lpstr>'３条（件数）'!Print_Area</vt:lpstr>
      <vt:lpstr>'３条（面積）'!Print_Area</vt:lpstr>
      <vt:lpstr>'３条（件数）'!Print_Titles</vt:lpstr>
      <vt:lpstr>'３条（面積）'!Print_Titles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駒村　知明</cp:lastModifiedBy>
  <cp:lastPrinted>2023-06-09T02:01:48Z</cp:lastPrinted>
  <dcterms:created xsi:type="dcterms:W3CDTF">2021-12-15T08:12:55Z</dcterms:created>
  <dcterms:modified xsi:type="dcterms:W3CDTF">2023-06-09T02:02:06Z</dcterms:modified>
</cp:coreProperties>
</file>