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7.84.13\nochi\nochi\004_防災係\004_災害復旧\040_例規\001_要綱要領\長野県農地・農業用施設等災害復旧事業実施要領\R04.02._改正\様式（実用版）\"/>
    </mc:Choice>
  </mc:AlternateContent>
  <bookViews>
    <workbookView xWindow="0" yWindow="0" windowWidth="28800" windowHeight="11985"/>
  </bookViews>
  <sheets>
    <sheet name="様式" sheetId="10" r:id="rId1"/>
    <sheet name="様式第９号－別紙２" sheetId="9" r:id="rId2"/>
  </sheets>
  <definedNames>
    <definedName name="_xlnm.Print_Area" localSheetId="0">様式!$B$2:$T$53</definedName>
    <definedName name="_xlnm.Print_Area" localSheetId="1">'様式第９号－別紙２'!$B$2:$T$53</definedName>
  </definedNames>
  <calcPr calcId="162913"/>
</workbook>
</file>

<file path=xl/calcChain.xml><?xml version="1.0" encoding="utf-8"?>
<calcChain xmlns="http://schemas.openxmlformats.org/spreadsheetml/2006/main">
  <c r="R29" i="9" l="1"/>
  <c r="N49" i="9" l="1"/>
  <c r="N48" i="9"/>
  <c r="K41" i="9"/>
  <c r="N39" i="9"/>
  <c r="N38" i="9"/>
  <c r="N41" i="9" s="1"/>
  <c r="L38" i="9"/>
  <c r="N33" i="9"/>
  <c r="N32" i="9"/>
  <c r="N31" i="9"/>
  <c r="K26" i="9"/>
  <c r="N26" i="9" s="1"/>
  <c r="H26" i="9"/>
  <c r="N25" i="9"/>
  <c r="L25" i="9"/>
  <c r="K23" i="9"/>
  <c r="H23" i="9"/>
  <c r="N22" i="9"/>
  <c r="L22" i="9"/>
  <c r="N21" i="9"/>
  <c r="L21" i="9"/>
  <c r="K19" i="9"/>
  <c r="K28" i="9" s="1"/>
  <c r="K29" i="9" s="1"/>
  <c r="K35" i="9" s="1"/>
  <c r="K43" i="9" s="1"/>
  <c r="H19" i="9"/>
  <c r="N18" i="9"/>
  <c r="L18" i="9"/>
  <c r="N17" i="9"/>
  <c r="L17" i="9"/>
  <c r="N16" i="9"/>
  <c r="L16" i="9"/>
  <c r="N15" i="9"/>
  <c r="L15" i="9"/>
  <c r="N23" i="9" l="1"/>
  <c r="K44" i="9"/>
  <c r="K45" i="9" s="1"/>
  <c r="K51" i="9" s="1"/>
  <c r="H28" i="9"/>
  <c r="H29" i="9" s="1"/>
  <c r="H35" i="9" s="1"/>
  <c r="H43" i="9" s="1"/>
  <c r="N19" i="9"/>
  <c r="N28" i="9" l="1"/>
  <c r="N29" i="9" s="1"/>
  <c r="N35" i="9" s="1"/>
  <c r="N43" i="9" s="1"/>
  <c r="N44" i="9" s="1"/>
  <c r="N45" i="9" s="1"/>
  <c r="N51" i="9"/>
  <c r="H44" i="9"/>
  <c r="H45" i="9"/>
  <c r="H51" i="9" s="1"/>
</calcChain>
</file>

<file path=xl/sharedStrings.xml><?xml version="1.0" encoding="utf-8"?>
<sst xmlns="http://schemas.openxmlformats.org/spreadsheetml/2006/main" count="144" uniqueCount="74">
  <si>
    <t>工種</t>
    <rPh sb="0" eb="2">
      <t>コウシュ</t>
    </rPh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</si>
  <si>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</si>
  <si>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</si>
  <si>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千円</t>
    <rPh sb="0" eb="2">
      <t>センエン</t>
    </rPh>
    <phoneticPr fontId="2"/>
  </si>
  <si>
    <t>事業費</t>
    <rPh sb="0" eb="3">
      <t>ジギョウヒ</t>
    </rPh>
    <phoneticPr fontId="2"/>
  </si>
  <si>
    <t>事業主体</t>
    <rPh sb="0" eb="2">
      <t>ジギョウ</t>
    </rPh>
    <rPh sb="2" eb="4">
      <t>シュタイ</t>
    </rPh>
    <phoneticPr fontId="2"/>
  </si>
  <si>
    <t>補助率</t>
    <rPh sb="0" eb="3">
      <t>ホジョリツ</t>
    </rPh>
    <phoneticPr fontId="2"/>
  </si>
  <si>
    <t>都県名</t>
    <rPh sb="0" eb="1">
      <t>ト</t>
    </rPh>
    <rPh sb="1" eb="3">
      <t>ケンメイ</t>
    </rPh>
    <phoneticPr fontId="2"/>
  </si>
  <si>
    <t>(年災)</t>
    <rPh sb="1" eb="3">
      <t>ネンサイ</t>
    </rPh>
    <phoneticPr fontId="2"/>
  </si>
  <si>
    <t>地区番号</t>
    <rPh sb="0" eb="2">
      <t>チク</t>
    </rPh>
    <rPh sb="2" eb="4">
      <t>バンゴウ</t>
    </rPh>
    <phoneticPr fontId="2"/>
  </si>
  <si>
    <t>市町村名</t>
    <rPh sb="0" eb="4">
      <t>シチョウソンメイ</t>
    </rPh>
    <phoneticPr fontId="2"/>
  </si>
  <si>
    <t>査定設計</t>
    <rPh sb="0" eb="2">
      <t>サテイ</t>
    </rPh>
    <rPh sb="2" eb="4">
      <t>セッケイ</t>
    </rPh>
    <phoneticPr fontId="2"/>
  </si>
  <si>
    <t>単位</t>
    <rPh sb="0" eb="2">
      <t>タンイ</t>
    </rPh>
    <phoneticPr fontId="2"/>
  </si>
  <si>
    <t>項目</t>
    <rPh sb="0" eb="2">
      <t>コウモク</t>
    </rPh>
    <phoneticPr fontId="2"/>
  </si>
  <si>
    <t>地区名</t>
    <rPh sb="0" eb="3">
      <t>チクメイ</t>
    </rPh>
    <phoneticPr fontId="2"/>
  </si>
  <si>
    <t>円</t>
    <rPh sb="0" eb="1">
      <t>エン</t>
    </rPh>
    <phoneticPr fontId="2"/>
  </si>
  <si>
    <t>実施設計（変更）</t>
    <rPh sb="0" eb="2">
      <t>ジッシ</t>
    </rPh>
    <rPh sb="2" eb="4">
      <t>セッケイ</t>
    </rPh>
    <rPh sb="5" eb="7">
      <t>ヘンコウ</t>
    </rPh>
    <phoneticPr fontId="2"/>
  </si>
  <si>
    <t>受益面積</t>
    <rPh sb="0" eb="2">
      <t>ジュエキ</t>
    </rPh>
    <rPh sb="2" eb="4">
      <t>メンセキ</t>
    </rPh>
    <phoneticPr fontId="2"/>
  </si>
  <si>
    <t>（関係面積）</t>
    <rPh sb="1" eb="3">
      <t>カンケイ</t>
    </rPh>
    <rPh sb="3" eb="5">
      <t>メンセキ</t>
    </rPh>
    <phoneticPr fontId="2"/>
  </si>
  <si>
    <t>受益戸数</t>
    <rPh sb="0" eb="2">
      <t>ジュエキ</t>
    </rPh>
    <rPh sb="2" eb="4">
      <t>コスウ</t>
    </rPh>
    <phoneticPr fontId="2"/>
  </si>
  <si>
    <t>増（△）減</t>
    <rPh sb="0" eb="1">
      <t>ゾウ</t>
    </rPh>
    <rPh sb="4" eb="5">
      <t>ゲン</t>
    </rPh>
    <phoneticPr fontId="2"/>
  </si>
  <si>
    <t>査定官</t>
    <rPh sb="0" eb="3">
      <t>サテイカン</t>
    </rPh>
    <phoneticPr fontId="2"/>
  </si>
  <si>
    <t>立会官</t>
    <rPh sb="0" eb="3">
      <t>リッカイカン</t>
    </rPh>
    <phoneticPr fontId="2"/>
  </si>
  <si>
    <t>内容（変更理由）</t>
    <rPh sb="0" eb="2">
      <t>ナイヨウ</t>
    </rPh>
    <rPh sb="3" eb="5">
      <t>ヘンコウ</t>
    </rPh>
    <rPh sb="5" eb="7">
      <t>リユウ</t>
    </rPh>
    <phoneticPr fontId="2"/>
  </si>
  <si>
    <t>経過　年月日　　事業費</t>
    <rPh sb="0" eb="2">
      <t>ケイカ</t>
    </rPh>
    <rPh sb="3" eb="6">
      <t>ネンガッピ</t>
    </rPh>
    <rPh sb="8" eb="11">
      <t>ジギョウヒ</t>
    </rPh>
    <phoneticPr fontId="2"/>
  </si>
  <si>
    <t>　　　　　変　更　計　画　調　書</t>
    <rPh sb="5" eb="6">
      <t>ヘン</t>
    </rPh>
    <rPh sb="7" eb="8">
      <t>サラ</t>
    </rPh>
    <rPh sb="9" eb="10">
      <t>ケイ</t>
    </rPh>
    <rPh sb="11" eb="12">
      <t>ガ</t>
    </rPh>
    <rPh sb="13" eb="14">
      <t>チョウ</t>
    </rPh>
    <rPh sb="15" eb="16">
      <t>ショ</t>
    </rPh>
    <phoneticPr fontId="2"/>
  </si>
  <si>
    <t>　　平成○○年◇月△△日～☆☆日発
  生◇月豪雨災害復旧事業○○地区を
　実施するにあたり、工事着手後に法
　面掘削に先がけ、その表面を覆って
　いるモルタル壁を撤去したところ、
　法面中央部が幅5.0m、高さ2.0mにわ
　たり沈下を起こし、地盤が緩んでい
　ることが判明したため、現計画勾配
　で実施した場合、上部が崩落する危
　険性があることから、工事を一時中
　断し、土質調査(3箇所)を実施した。</t>
    <rPh sb="2" eb="4">
      <t>ヘイセイ</t>
    </rPh>
    <rPh sb="6" eb="7">
      <t>ネン</t>
    </rPh>
    <rPh sb="8" eb="9">
      <t>ガツ</t>
    </rPh>
    <rPh sb="11" eb="12">
      <t>ニチ</t>
    </rPh>
    <rPh sb="15" eb="16">
      <t>ニチ</t>
    </rPh>
    <rPh sb="22" eb="23">
      <t>ガツ</t>
    </rPh>
    <rPh sb="23" eb="25">
      <t>ゴウウ</t>
    </rPh>
    <rPh sb="25" eb="27">
      <t>サイガイ</t>
    </rPh>
    <rPh sb="27" eb="29">
      <t>フッキュウ</t>
    </rPh>
    <rPh sb="29" eb="31">
      <t>ジギョウ</t>
    </rPh>
    <rPh sb="33" eb="35">
      <t>チク</t>
    </rPh>
    <rPh sb="38" eb="40">
      <t>ジッシ</t>
    </rPh>
    <phoneticPr fontId="2"/>
  </si>
  <si>
    <t>土工</t>
    <rPh sb="0" eb="2">
      <t>ドコウ</t>
    </rPh>
    <phoneticPr fontId="2"/>
  </si>
  <si>
    <t>　法面人力取壊工(吹付ｶﾞﾗ)</t>
    <rPh sb="1" eb="3">
      <t>ノリメン</t>
    </rPh>
    <rPh sb="3" eb="5">
      <t>ジンリョク</t>
    </rPh>
    <rPh sb="5" eb="7">
      <t>トリコワ</t>
    </rPh>
    <rPh sb="7" eb="8">
      <t>コウ</t>
    </rPh>
    <rPh sb="9" eb="10">
      <t>フ</t>
    </rPh>
    <rPh sb="10" eb="11">
      <t>ツ</t>
    </rPh>
    <phoneticPr fontId="2"/>
  </si>
  <si>
    <t>m2</t>
    <phoneticPr fontId="2"/>
  </si>
  <si>
    <t>m2</t>
    <phoneticPr fontId="2"/>
  </si>
  <si>
    <t>　人力小運搬(　〃　)</t>
    <rPh sb="1" eb="3">
      <t>ジンリョク</t>
    </rPh>
    <rPh sb="3" eb="4">
      <t>コ</t>
    </rPh>
    <rPh sb="4" eb="6">
      <t>ウンパン</t>
    </rPh>
    <phoneticPr fontId="2"/>
  </si>
  <si>
    <t>m3</t>
    <phoneticPr fontId="2"/>
  </si>
  <si>
    <t>　人力土工(切崩)</t>
    <rPh sb="1" eb="3">
      <t>ジンリョク</t>
    </rPh>
    <rPh sb="3" eb="5">
      <t>ドコウ</t>
    </rPh>
    <rPh sb="6" eb="7">
      <t>キ</t>
    </rPh>
    <rPh sb="7" eb="8">
      <t>クズ</t>
    </rPh>
    <phoneticPr fontId="2"/>
  </si>
  <si>
    <t>　残土処理(小運搬)</t>
    <rPh sb="1" eb="3">
      <t>ザンド</t>
    </rPh>
    <rPh sb="3" eb="5">
      <t>ショリ</t>
    </rPh>
    <rPh sb="6" eb="7">
      <t>コ</t>
    </rPh>
    <rPh sb="7" eb="9">
      <t>ウンパン</t>
    </rPh>
    <phoneticPr fontId="2"/>
  </si>
  <si>
    <t>小計</t>
    <rPh sb="0" eb="2">
      <t>ショウケイ</t>
    </rPh>
    <phoneticPr fontId="2"/>
  </si>
  <si>
    <t>法枠工</t>
    <rPh sb="0" eb="1">
      <t>ノリ</t>
    </rPh>
    <rPh sb="1" eb="2">
      <t>ワク</t>
    </rPh>
    <rPh sb="2" eb="3">
      <t>コウ</t>
    </rPh>
    <phoneticPr fontId="2"/>
  </si>
  <si>
    <t>　現場吹付法枠 400*400</t>
    <rPh sb="1" eb="3">
      <t>ゲンバ</t>
    </rPh>
    <rPh sb="3" eb="4">
      <t>フ</t>
    </rPh>
    <rPh sb="4" eb="5">
      <t>ツ</t>
    </rPh>
    <rPh sb="5" eb="6">
      <t>ノリ</t>
    </rPh>
    <rPh sb="6" eb="7">
      <t>ワク</t>
    </rPh>
    <phoneticPr fontId="2"/>
  </si>
  <si>
    <t>m</t>
    <phoneticPr fontId="2"/>
  </si>
  <si>
    <t>　植生基材吹付･ﾗｽ張工</t>
    <rPh sb="1" eb="3">
      <t>ショクセイ</t>
    </rPh>
    <rPh sb="3" eb="5">
      <t>キザイ</t>
    </rPh>
    <rPh sb="5" eb="6">
      <t>フ</t>
    </rPh>
    <rPh sb="6" eb="7">
      <t>ツ</t>
    </rPh>
    <rPh sb="10" eb="11">
      <t>ハ</t>
    </rPh>
    <rPh sb="11" eb="12">
      <t>コウ</t>
    </rPh>
    <phoneticPr fontId="2"/>
  </si>
  <si>
    <t>仮設工</t>
    <rPh sb="0" eb="3">
      <t>カセツコウ</t>
    </rPh>
    <phoneticPr fontId="2"/>
  </si>
  <si>
    <t>　　その結果、地質が予想以上に悪か
　った(平均N値3.3)ため、現地盤への
　影響・施工性経済性を考慮し、用地
　買収(別途対応)が可能である法面を
　安定勾配(1：1)まで切土する工法に
　変更したい。</t>
    <rPh sb="4" eb="6">
      <t>ケッカ</t>
    </rPh>
    <rPh sb="7" eb="9">
      <t>チシツ</t>
    </rPh>
    <rPh sb="10" eb="12">
      <t>ヨソウ</t>
    </rPh>
    <rPh sb="12" eb="14">
      <t>イジョウ</t>
    </rPh>
    <rPh sb="15" eb="16">
      <t>ワル</t>
    </rPh>
    <rPh sb="22" eb="24">
      <t>ヘイキン</t>
    </rPh>
    <rPh sb="25" eb="26">
      <t>チ</t>
    </rPh>
    <rPh sb="33" eb="34">
      <t>ゲン</t>
    </rPh>
    <rPh sb="34" eb="36">
      <t>ジバン</t>
    </rPh>
    <rPh sb="40" eb="42">
      <t>エイキョウ</t>
    </rPh>
    <rPh sb="43" eb="46">
      <t>セコウセイ</t>
    </rPh>
    <phoneticPr fontId="2"/>
  </si>
  <si>
    <t>　足場工</t>
    <rPh sb="1" eb="3">
      <t>アシバ</t>
    </rPh>
    <rPh sb="3" eb="4">
      <t>コウ</t>
    </rPh>
    <phoneticPr fontId="2"/>
  </si>
  <si>
    <t>掛m2</t>
    <rPh sb="0" eb="1">
      <t>カ</t>
    </rPh>
    <phoneticPr fontId="2"/>
  </si>
  <si>
    <t>*直接工事費*</t>
    <rPh sb="1" eb="3">
      <t>チョクセツ</t>
    </rPh>
    <rPh sb="3" eb="6">
      <t>コウジヒ</t>
    </rPh>
    <phoneticPr fontId="2"/>
  </si>
  <si>
    <t>*直接工事費*【改め】</t>
    <rPh sb="1" eb="3">
      <t>チョクセツ</t>
    </rPh>
    <rPh sb="3" eb="6">
      <t>コウジヒ</t>
    </rPh>
    <rPh sb="8" eb="9">
      <t>アラタ</t>
    </rPh>
    <phoneticPr fontId="2"/>
  </si>
  <si>
    <t>　　また、法勾配を1：1.5にした場合
　(境界から約9.1m侵入)についても、
　地権者と交渉した結果、土地形状の
　更なる悪化や分断及び立木伐採本数
　の増等の理由により困難であった。</t>
    <rPh sb="5" eb="6">
      <t>ノリ</t>
    </rPh>
    <rPh sb="6" eb="8">
      <t>コウバイ</t>
    </rPh>
    <rPh sb="17" eb="19">
      <t>バアイ</t>
    </rPh>
    <rPh sb="22" eb="24">
      <t>キョウカイ</t>
    </rPh>
    <rPh sb="26" eb="27">
      <t>ヤク</t>
    </rPh>
    <rPh sb="31" eb="33">
      <t>シンニュウ</t>
    </rPh>
    <rPh sb="42" eb="43">
      <t>チ</t>
    </rPh>
    <rPh sb="43" eb="44">
      <t>ケン</t>
    </rPh>
    <rPh sb="44" eb="45">
      <t>モノ</t>
    </rPh>
    <rPh sb="46" eb="48">
      <t>コウショウ</t>
    </rPh>
    <phoneticPr fontId="2"/>
  </si>
  <si>
    <t>共通仮設費</t>
    <rPh sb="0" eb="2">
      <t>キョウツウ</t>
    </rPh>
    <rPh sb="2" eb="5">
      <t>カセツヒ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</si>
  <si>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</si>
  <si>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</si>
  <si>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*工事価格*　(A)</t>
    <rPh sb="1" eb="3">
      <t>コウジ</t>
    </rPh>
    <rPh sb="3" eb="5">
      <t>カカク</t>
    </rPh>
    <phoneticPr fontId="2"/>
  </si>
  <si>
    <t>　　よって、土工(切土)・法枠工・土
　質調査が増となるため、工事費を増
　額変更したい</t>
    <rPh sb="6" eb="7">
      <t>ド</t>
    </rPh>
    <rPh sb="7" eb="8">
      <t>コウ</t>
    </rPh>
    <rPh sb="9" eb="10">
      <t>キ</t>
    </rPh>
    <rPh sb="10" eb="11">
      <t>ド</t>
    </rPh>
    <rPh sb="13" eb="14">
      <t>ノリ</t>
    </rPh>
    <rPh sb="14" eb="15">
      <t>ワク</t>
    </rPh>
    <rPh sb="15" eb="16">
      <t>コウ</t>
    </rPh>
    <rPh sb="17" eb="18">
      <t>ツチ</t>
    </rPh>
    <rPh sb="20" eb="21">
      <t>シツ</t>
    </rPh>
    <rPh sb="21" eb="23">
      <t>チョウサ</t>
    </rPh>
    <rPh sb="24" eb="25">
      <t>ゾウ</t>
    </rPh>
    <rPh sb="31" eb="34">
      <t>コウジヒ</t>
    </rPh>
    <rPh sb="35" eb="36">
      <t>ゾウ</t>
    </rPh>
    <rPh sb="38" eb="39">
      <t>ガク</t>
    </rPh>
    <rPh sb="39" eb="41">
      <t>ヘンコウ</t>
    </rPh>
    <phoneticPr fontId="2"/>
  </si>
  <si>
    <t>土質調査</t>
    <rPh sb="0" eb="2">
      <t>ドシツ</t>
    </rPh>
    <rPh sb="2" eb="4">
      <t>チョウサ</t>
    </rPh>
    <phoneticPr fontId="2"/>
  </si>
  <si>
    <t>　直接調査費</t>
    <rPh sb="1" eb="3">
      <t>チョクセツ</t>
    </rPh>
    <rPh sb="3" eb="6">
      <t>チョウサヒ</t>
    </rPh>
    <phoneticPr fontId="2"/>
  </si>
  <si>
    <t>箇所</t>
    <rPh sb="0" eb="2">
      <t>カショ</t>
    </rPh>
    <phoneticPr fontId="2"/>
  </si>
  <si>
    <t>　直接調査費～諸経費</t>
    <rPh sb="1" eb="3">
      <t>チョクセツ</t>
    </rPh>
    <rPh sb="3" eb="6">
      <t>チョウサヒ</t>
    </rPh>
    <rPh sb="7" eb="10">
      <t>ショケイヒ</t>
    </rPh>
    <phoneticPr fontId="2"/>
  </si>
  <si>
    <t>*調査価格*　(B)</t>
    <rPh sb="1" eb="3">
      <t>チョウサ</t>
    </rPh>
    <rPh sb="3" eb="5">
      <t>カカク</t>
    </rPh>
    <phoneticPr fontId="2"/>
  </si>
  <si>
    <t>*設計調査価格*　(A+B)</t>
    <rPh sb="1" eb="3">
      <t>セッケイ</t>
    </rPh>
    <rPh sb="3" eb="5">
      <t>チョウサ</t>
    </rPh>
    <rPh sb="5" eb="7">
      <t>カカク</t>
    </rPh>
    <phoneticPr fontId="2"/>
  </si>
  <si>
    <t>消費税相当額</t>
    <rPh sb="0" eb="3">
      <t>ショウヒゼイ</t>
    </rPh>
    <rPh sb="3" eb="6">
      <t>ソウトウガク</t>
    </rPh>
    <phoneticPr fontId="2"/>
  </si>
  <si>
    <t>請負工事費(設計額)</t>
    <rPh sb="0" eb="2">
      <t>ウケオイ</t>
    </rPh>
    <rPh sb="2" eb="5">
      <t>コウジヒ</t>
    </rPh>
    <rPh sb="6" eb="9">
      <t>セッケイガク</t>
    </rPh>
    <phoneticPr fontId="2"/>
  </si>
  <si>
    <t>工事雑費</t>
    <rPh sb="0" eb="2">
      <t>コウジ</t>
    </rPh>
    <rPh sb="2" eb="4">
      <t>ザッピ</t>
    </rPh>
    <phoneticPr fontId="2"/>
  </si>
  <si>
    <t>×0.015</t>
    <phoneticPr fontId="2"/>
  </si>
  <si>
    <t>事務雑費</t>
    <rPh sb="0" eb="2">
      <t>ジム</t>
    </rPh>
    <rPh sb="2" eb="4">
      <t>ザッピ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</si>
  <si>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</si>
  <si>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査定　R○.○.○</t>
    <rPh sb="0" eb="2">
      <t>サテイ</t>
    </rPh>
    <phoneticPr fontId="2"/>
  </si>
  <si>
    <t>　　　　　　　　事業量</t>
    <rPh sb="8" eb="11">
      <t>ジギョウリョウ</t>
    </rPh>
    <phoneticPr fontId="2"/>
  </si>
  <si>
    <t>L=18m</t>
    <phoneticPr fontId="2"/>
  </si>
  <si>
    <t>請負時</t>
    <rPh sb="0" eb="2">
      <t>ウケオイ</t>
    </rPh>
    <rPh sb="2" eb="3">
      <t>ジ</t>
    </rPh>
    <phoneticPr fontId="2"/>
  </si>
  <si>
    <t>第１回変更実施設計時</t>
    <rPh sb="0" eb="1">
      <t>ダイ</t>
    </rPh>
    <rPh sb="2" eb="3">
      <t>カイ</t>
    </rPh>
    <rPh sb="3" eb="5">
      <t>ヘンコウ</t>
    </rPh>
    <rPh sb="5" eb="7">
      <t>ジッシ</t>
    </rPh>
    <rPh sb="7" eb="9">
      <t>セッケイ</t>
    </rPh>
    <rPh sb="9" eb="10">
      <t>ジ</t>
    </rPh>
    <phoneticPr fontId="2"/>
  </si>
  <si>
    <t>今回協議額</t>
    <rPh sb="0" eb="2">
      <t>コンカイ</t>
    </rPh>
    <rPh sb="2" eb="4">
      <t>キョウギ</t>
    </rPh>
    <rPh sb="4" eb="5">
      <t>ガク</t>
    </rPh>
    <phoneticPr fontId="2"/>
  </si>
  <si>
    <t>（様式第９号－別紙２）</t>
    <rPh sb="1" eb="3">
      <t>ヨウシキ</t>
    </rPh>
    <rPh sb="3" eb="4">
      <t>ダイ</t>
    </rPh>
    <rPh sb="5" eb="6">
      <t>ゴウ</t>
    </rPh>
    <rPh sb="7" eb="9">
      <t>ベッシ</t>
    </rPh>
    <phoneticPr fontId="2"/>
  </si>
  <si>
    <t>査定時　　　　　　　</t>
    <rPh sb="0" eb="2">
      <t>サテイ</t>
    </rPh>
    <rPh sb="2" eb="3">
      <t>ジ</t>
    </rPh>
    <phoneticPr fontId="2"/>
  </si>
  <si>
    <t>請負時　　　　　　</t>
    <rPh sb="0" eb="2">
      <t>ウケオイ</t>
    </rPh>
    <rPh sb="2" eb="3">
      <t>ジ</t>
    </rPh>
    <rPh sb="3" eb="4">
      <t>テイジ</t>
    </rPh>
    <phoneticPr fontId="2"/>
  </si>
  <si>
    <t>第１回変更実施設計時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</si>
</sst>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;[Red]\-#,##0.000"/>
    <numFmt numFmtId="177" formatCode="#,##0;&quot;△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13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40" fontId="3" fillId="0" borderId="13" xfId="1" applyNumberFormat="1" applyFont="1" applyBorder="1">
      <alignment vertical="center"/>
    </xf>
    <xf numFmtId="38" fontId="3" fillId="0" borderId="9" xfId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3" fillId="0" borderId="9" xfId="0" applyNumberFormat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13" xfId="1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4" fillId="0" borderId="0" xfId="0" applyFont="1" applyBorder="1">
      <alignment vertical="center"/>
    </xf>
    <xf numFmtId="177" fontId="3" fillId="0" borderId="9" xfId="1" applyNumberFormat="1" applyFont="1" applyBorder="1">
      <alignment vertical="center"/>
    </xf>
    <xf numFmtId="177" fontId="3" fillId="0" borderId="9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3" fillId="0" borderId="9" xfId="1" applyFont="1" applyBorder="1" applyAlignment="1">
      <alignment horizontal="right" vertical="center" indent="1"/>
    </xf>
    <xf numFmtId="0" fontId="3" fillId="0" borderId="9" xfId="0" applyFont="1" applyBorder="1" applyAlignment="1">
      <alignment horizontal="right" vertical="center" inden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3" fillId="0" borderId="10" xfId="1" applyNumberFormat="1" applyFont="1" applyBorder="1" applyAlignment="1">
      <alignment horizontal="center" vertical="center"/>
    </xf>
    <xf numFmtId="176" fontId="3" fillId="0" borderId="12" xfId="1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9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6</xdr:row>
      <xdr:rowOff>0</xdr:rowOff>
    </xdr:from>
    <xdr:to>
      <xdr:col>21</xdr:col>
      <xdr:colOff>209550</xdr:colOff>
      <xdr:row>7</xdr:row>
      <xdr:rowOff>57150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77925" y="1095375"/>
          <a:ext cx="8953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2"/>
  <sheetViews>
    <sheetView tabSelected="1" workbookViewId="0"/>
  </sheetViews>
  <sheetFormatPr defaultRowHeight="13.5" x14ac:dyDescent="0.15"/>
  <cols>
    <col min="1" max="1" width="9" style="1"/>
    <col min="2" max="2" width="2.625" style="1" customWidth="1"/>
    <col min="3" max="3" width="1.625" style="1" customWidth="1"/>
    <col min="4" max="5" width="12.625" style="1" customWidth="1"/>
    <col min="6" max="6" width="7.5" style="1" customWidth="1"/>
    <col min="7" max="7" width="5.5" style="19" customWidth="1"/>
    <col min="8" max="8" width="12.375" style="1" customWidth="1"/>
    <col min="9" max="9" width="7.5" style="1" customWidth="1"/>
    <col min="10" max="10" width="5.5" style="1" customWidth="1"/>
    <col min="11" max="11" width="12.375" style="1" customWidth="1"/>
    <col min="12" max="12" width="7.5" style="1" customWidth="1"/>
    <col min="13" max="13" width="5.5" style="1" customWidth="1"/>
    <col min="14" max="17" width="12.375" style="1" customWidth="1"/>
    <col min="18" max="18" width="26.125" style="1" bestFit="1" customWidth="1"/>
    <col min="19" max="19" width="1.625" style="1" customWidth="1"/>
    <col min="20" max="20" width="2.625" style="1" customWidth="1"/>
    <col min="21" max="16384" width="9" style="1"/>
  </cols>
  <sheetData>
    <row r="1" spans="2:19" x14ac:dyDescent="0.15">
      <c r="B1" s="45"/>
      <c r="C1" s="29"/>
      <c r="D1" s="29"/>
      <c r="E1" s="29"/>
      <c r="F1" s="29"/>
      <c r="G1" s="30"/>
      <c r="H1" s="29"/>
      <c r="I1" s="29"/>
    </row>
    <row r="2" spans="2:19" x14ac:dyDescent="0.15">
      <c r="B2" s="46"/>
      <c r="D2" s="69" t="s">
        <v>70</v>
      </c>
    </row>
    <row r="4" spans="2:19" x14ac:dyDescent="0.15">
      <c r="C4" s="2"/>
      <c r="D4" s="3"/>
      <c r="E4" s="3"/>
      <c r="F4" s="3"/>
      <c r="G4" s="4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</row>
    <row r="5" spans="2:19" ht="18.75" x14ac:dyDescent="0.15">
      <c r="C5" s="5"/>
      <c r="D5" s="26" t="s">
        <v>25</v>
      </c>
      <c r="E5" s="6"/>
      <c r="F5" s="6"/>
      <c r="G5" s="20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</row>
    <row r="6" spans="2:19" x14ac:dyDescent="0.15">
      <c r="C6" s="5"/>
      <c r="D6" s="55" t="s">
        <v>7</v>
      </c>
      <c r="E6" s="40" t="s">
        <v>8</v>
      </c>
      <c r="F6" s="57" t="s">
        <v>10</v>
      </c>
      <c r="G6" s="59"/>
      <c r="H6" s="55" t="s">
        <v>14</v>
      </c>
      <c r="I6" s="63" t="s">
        <v>5</v>
      </c>
      <c r="J6" s="47"/>
      <c r="K6" s="40" t="s">
        <v>17</v>
      </c>
      <c r="L6" s="57" t="s">
        <v>19</v>
      </c>
      <c r="M6" s="59"/>
      <c r="N6" s="55" t="s">
        <v>6</v>
      </c>
      <c r="O6" s="55" t="s">
        <v>0</v>
      </c>
      <c r="P6" s="55" t="s">
        <v>21</v>
      </c>
      <c r="Q6" s="57" t="s">
        <v>22</v>
      </c>
      <c r="R6" s="55" t="s">
        <v>2</v>
      </c>
      <c r="S6" s="7"/>
    </row>
    <row r="7" spans="2:19" x14ac:dyDescent="0.15">
      <c r="C7" s="5"/>
      <c r="D7" s="56"/>
      <c r="E7" s="41" t="s">
        <v>9</v>
      </c>
      <c r="F7" s="58"/>
      <c r="G7" s="60"/>
      <c r="H7" s="56"/>
      <c r="I7" s="63"/>
      <c r="J7" s="47"/>
      <c r="K7" s="42" t="s">
        <v>18</v>
      </c>
      <c r="L7" s="58"/>
      <c r="M7" s="60"/>
      <c r="N7" s="56"/>
      <c r="O7" s="56"/>
      <c r="P7" s="56"/>
      <c r="Q7" s="58"/>
      <c r="R7" s="66"/>
      <c r="S7" s="7"/>
    </row>
    <row r="8" spans="2:19" x14ac:dyDescent="0.15">
      <c r="C8" s="5"/>
      <c r="D8" s="55"/>
      <c r="E8" s="40"/>
      <c r="F8" s="57"/>
      <c r="G8" s="59"/>
      <c r="H8" s="55"/>
      <c r="I8" s="57"/>
      <c r="J8" s="59"/>
      <c r="K8" s="55"/>
      <c r="L8" s="57"/>
      <c r="M8" s="59"/>
      <c r="N8" s="53"/>
      <c r="O8" s="55"/>
      <c r="P8" s="55"/>
      <c r="Q8" s="57"/>
      <c r="R8" s="67"/>
      <c r="S8" s="7"/>
    </row>
    <row r="9" spans="2:19" x14ac:dyDescent="0.15">
      <c r="C9" s="5"/>
      <c r="D9" s="56"/>
      <c r="E9" s="42"/>
      <c r="F9" s="58"/>
      <c r="G9" s="60"/>
      <c r="H9" s="56"/>
      <c r="I9" s="58"/>
      <c r="J9" s="60"/>
      <c r="K9" s="56"/>
      <c r="L9" s="58"/>
      <c r="M9" s="60"/>
      <c r="N9" s="54"/>
      <c r="O9" s="56"/>
      <c r="P9" s="56"/>
      <c r="Q9" s="58"/>
      <c r="R9" s="68"/>
      <c r="S9" s="7"/>
    </row>
    <row r="10" spans="2:19" x14ac:dyDescent="0.15">
      <c r="C10" s="5"/>
      <c r="D10" s="57" t="s">
        <v>13</v>
      </c>
      <c r="E10" s="59"/>
      <c r="F10" s="61" t="s">
        <v>11</v>
      </c>
      <c r="G10" s="61"/>
      <c r="H10" s="62"/>
      <c r="I10" s="63" t="s">
        <v>16</v>
      </c>
      <c r="J10" s="63"/>
      <c r="K10" s="47"/>
      <c r="L10" s="63" t="s">
        <v>20</v>
      </c>
      <c r="M10" s="63"/>
      <c r="N10" s="47"/>
      <c r="O10" s="57" t="s">
        <v>23</v>
      </c>
      <c r="P10" s="64"/>
      <c r="Q10" s="59"/>
      <c r="R10" s="8" t="s">
        <v>24</v>
      </c>
      <c r="S10" s="7"/>
    </row>
    <row r="11" spans="2:19" x14ac:dyDescent="0.15">
      <c r="C11" s="5"/>
      <c r="D11" s="58"/>
      <c r="E11" s="60"/>
      <c r="F11" s="42" t="s">
        <v>1</v>
      </c>
      <c r="G11" s="39" t="s">
        <v>12</v>
      </c>
      <c r="H11" s="39" t="s">
        <v>4</v>
      </c>
      <c r="I11" s="39" t="s">
        <v>1</v>
      </c>
      <c r="J11" s="39" t="s">
        <v>12</v>
      </c>
      <c r="K11" s="39" t="s">
        <v>4</v>
      </c>
      <c r="L11" s="39" t="s">
        <v>1</v>
      </c>
      <c r="M11" s="39" t="s">
        <v>12</v>
      </c>
      <c r="N11" s="39" t="s">
        <v>4</v>
      </c>
      <c r="O11" s="58"/>
      <c r="P11" s="65"/>
      <c r="Q11" s="60"/>
      <c r="R11" s="9" t="s">
        <v>3</v>
      </c>
      <c r="S11" s="7"/>
    </row>
    <row r="12" spans="2:19" x14ac:dyDescent="0.15">
      <c r="C12" s="5"/>
      <c r="D12" s="47"/>
      <c r="E12" s="47"/>
      <c r="F12" s="10"/>
      <c r="G12" s="39"/>
      <c r="H12" s="9" t="s">
        <v>15</v>
      </c>
      <c r="I12" s="10"/>
      <c r="J12" s="8"/>
      <c r="K12" s="9" t="s">
        <v>15</v>
      </c>
      <c r="L12" s="10"/>
      <c r="M12" s="8"/>
      <c r="N12" s="9" t="s">
        <v>15</v>
      </c>
      <c r="O12" s="11"/>
      <c r="P12" s="12"/>
      <c r="Q12" s="13"/>
      <c r="R12" s="8"/>
      <c r="S12" s="7"/>
    </row>
    <row r="13" spans="2:19" ht="13.5" customHeight="1" x14ac:dyDescent="0.15">
      <c r="C13" s="5"/>
      <c r="D13" s="47"/>
      <c r="E13" s="47"/>
      <c r="F13" s="10"/>
      <c r="G13" s="39"/>
      <c r="H13" s="8"/>
      <c r="I13" s="10"/>
      <c r="J13" s="8"/>
      <c r="K13" s="8"/>
      <c r="L13" s="10"/>
      <c r="M13" s="8"/>
      <c r="N13" s="8"/>
      <c r="O13" s="48"/>
      <c r="P13" s="49"/>
      <c r="Q13" s="50"/>
      <c r="R13" s="8" t="s">
        <v>71</v>
      </c>
      <c r="S13" s="7"/>
    </row>
    <row r="14" spans="2:19" x14ac:dyDescent="0.15">
      <c r="C14" s="5"/>
      <c r="D14" s="47"/>
      <c r="E14" s="47"/>
      <c r="F14" s="10"/>
      <c r="G14" s="39"/>
      <c r="H14" s="8"/>
      <c r="I14" s="10"/>
      <c r="J14" s="8"/>
      <c r="K14" s="8"/>
      <c r="L14" s="10"/>
      <c r="M14" s="8"/>
      <c r="N14" s="8"/>
      <c r="O14" s="48"/>
      <c r="P14" s="49"/>
      <c r="Q14" s="50"/>
      <c r="R14" s="9" t="s">
        <v>3</v>
      </c>
      <c r="S14" s="7"/>
    </row>
    <row r="15" spans="2:19" x14ac:dyDescent="0.15">
      <c r="C15" s="5"/>
      <c r="D15" s="47"/>
      <c r="E15" s="47"/>
      <c r="F15" s="14"/>
      <c r="G15" s="39"/>
      <c r="H15" s="15"/>
      <c r="I15" s="14"/>
      <c r="J15" s="39"/>
      <c r="K15" s="15"/>
      <c r="L15" s="10"/>
      <c r="M15" s="39"/>
      <c r="N15" s="27"/>
      <c r="O15" s="48"/>
      <c r="P15" s="49"/>
      <c r="Q15" s="50"/>
      <c r="R15" s="8"/>
      <c r="S15" s="7"/>
    </row>
    <row r="16" spans="2:19" x14ac:dyDescent="0.15">
      <c r="C16" s="5"/>
      <c r="D16" s="47"/>
      <c r="E16" s="47"/>
      <c r="F16" s="14"/>
      <c r="G16" s="39"/>
      <c r="H16" s="15"/>
      <c r="I16" s="14"/>
      <c r="J16" s="39"/>
      <c r="K16" s="15"/>
      <c r="L16" s="10"/>
      <c r="M16" s="39"/>
      <c r="N16" s="27"/>
      <c r="O16" s="48"/>
      <c r="P16" s="49"/>
      <c r="Q16" s="50"/>
      <c r="R16" s="8" t="s">
        <v>72</v>
      </c>
      <c r="S16" s="7"/>
    </row>
    <row r="17" spans="3:19" x14ac:dyDescent="0.15">
      <c r="C17" s="5"/>
      <c r="D17" s="47"/>
      <c r="E17" s="47"/>
      <c r="F17" s="14"/>
      <c r="G17" s="39"/>
      <c r="H17" s="15"/>
      <c r="I17" s="14"/>
      <c r="J17" s="39"/>
      <c r="K17" s="15"/>
      <c r="L17" s="10"/>
      <c r="M17" s="39"/>
      <c r="N17" s="27"/>
      <c r="O17" s="48"/>
      <c r="P17" s="49"/>
      <c r="Q17" s="50"/>
      <c r="R17" s="9" t="s">
        <v>3</v>
      </c>
      <c r="S17" s="7"/>
    </row>
    <row r="18" spans="3:19" x14ac:dyDescent="0.15">
      <c r="C18" s="5"/>
      <c r="D18" s="47"/>
      <c r="E18" s="47"/>
      <c r="F18" s="14"/>
      <c r="G18" s="39"/>
      <c r="H18" s="15"/>
      <c r="I18" s="14"/>
      <c r="J18" s="39"/>
      <c r="K18" s="15"/>
      <c r="L18" s="10"/>
      <c r="M18" s="39"/>
      <c r="N18" s="27"/>
      <c r="O18" s="48"/>
      <c r="P18" s="49"/>
      <c r="Q18" s="50"/>
      <c r="R18" s="8"/>
      <c r="S18" s="7"/>
    </row>
    <row r="19" spans="3:19" x14ac:dyDescent="0.15">
      <c r="C19" s="5"/>
      <c r="D19" s="51"/>
      <c r="E19" s="52"/>
      <c r="F19" s="14"/>
      <c r="G19" s="39"/>
      <c r="H19" s="15"/>
      <c r="I19" s="14"/>
      <c r="J19" s="39"/>
      <c r="K19" s="15"/>
      <c r="L19" s="10"/>
      <c r="M19" s="39"/>
      <c r="N19" s="27"/>
      <c r="O19" s="48"/>
      <c r="P19" s="49"/>
      <c r="Q19" s="50"/>
      <c r="R19" s="8" t="s">
        <v>73</v>
      </c>
      <c r="S19" s="7"/>
    </row>
    <row r="20" spans="3:19" x14ac:dyDescent="0.15">
      <c r="C20" s="5"/>
      <c r="D20" s="47"/>
      <c r="E20" s="47"/>
      <c r="F20" s="14"/>
      <c r="G20" s="39"/>
      <c r="H20" s="15"/>
      <c r="I20" s="14"/>
      <c r="J20" s="39"/>
      <c r="K20" s="15"/>
      <c r="L20" s="10"/>
      <c r="M20" s="39"/>
      <c r="N20" s="27"/>
      <c r="O20" s="48"/>
      <c r="P20" s="49"/>
      <c r="Q20" s="50"/>
      <c r="R20" s="9" t="s">
        <v>3</v>
      </c>
      <c r="S20" s="7"/>
    </row>
    <row r="21" spans="3:19" x14ac:dyDescent="0.15">
      <c r="C21" s="5"/>
      <c r="D21" s="47"/>
      <c r="E21" s="47"/>
      <c r="F21" s="14"/>
      <c r="G21" s="39"/>
      <c r="H21" s="15"/>
      <c r="I21" s="14"/>
      <c r="J21" s="39"/>
      <c r="K21" s="15"/>
      <c r="L21" s="10"/>
      <c r="M21" s="39"/>
      <c r="N21" s="27"/>
      <c r="O21" s="48"/>
      <c r="P21" s="49"/>
      <c r="Q21" s="50"/>
      <c r="R21" s="8"/>
      <c r="S21" s="7"/>
    </row>
    <row r="22" spans="3:19" x14ac:dyDescent="0.15">
      <c r="C22" s="5"/>
      <c r="D22" s="47"/>
      <c r="E22" s="47"/>
      <c r="F22" s="14"/>
      <c r="G22" s="39"/>
      <c r="H22" s="15"/>
      <c r="I22" s="14"/>
      <c r="J22" s="39"/>
      <c r="K22" s="15"/>
      <c r="L22" s="10"/>
      <c r="M22" s="39"/>
      <c r="N22" s="27"/>
      <c r="O22" s="48"/>
      <c r="P22" s="49"/>
      <c r="Q22" s="50"/>
      <c r="R22" s="8"/>
      <c r="S22" s="7"/>
    </row>
    <row r="23" spans="3:19" x14ac:dyDescent="0.15">
      <c r="C23" s="5"/>
      <c r="D23" s="51"/>
      <c r="E23" s="52"/>
      <c r="F23" s="14"/>
      <c r="G23" s="39"/>
      <c r="H23" s="15"/>
      <c r="I23" s="14"/>
      <c r="J23" s="39"/>
      <c r="K23" s="15"/>
      <c r="L23" s="10"/>
      <c r="M23" s="39"/>
      <c r="N23" s="27"/>
      <c r="O23" s="48"/>
      <c r="P23" s="49"/>
      <c r="Q23" s="50"/>
      <c r="R23" s="8"/>
      <c r="S23" s="7"/>
    </row>
    <row r="24" spans="3:19" x14ac:dyDescent="0.15">
      <c r="C24" s="5"/>
      <c r="D24" s="47"/>
      <c r="E24" s="47"/>
      <c r="F24" s="14"/>
      <c r="G24" s="39"/>
      <c r="H24" s="15"/>
      <c r="I24" s="14"/>
      <c r="J24" s="39"/>
      <c r="K24" s="15"/>
      <c r="L24" s="10"/>
      <c r="M24" s="39"/>
      <c r="N24" s="27"/>
      <c r="O24" s="48"/>
      <c r="P24" s="49"/>
      <c r="Q24" s="50"/>
      <c r="R24" s="8"/>
      <c r="S24" s="7"/>
    </row>
    <row r="25" spans="3:19" x14ac:dyDescent="0.15">
      <c r="C25" s="5"/>
      <c r="D25" s="47"/>
      <c r="E25" s="47"/>
      <c r="F25" s="14"/>
      <c r="G25" s="39"/>
      <c r="H25" s="15"/>
      <c r="I25" s="14"/>
      <c r="J25" s="39"/>
      <c r="K25" s="15"/>
      <c r="L25" s="10"/>
      <c r="M25" s="39"/>
      <c r="N25" s="27"/>
      <c r="O25" s="48"/>
      <c r="P25" s="49"/>
      <c r="Q25" s="50"/>
      <c r="R25" s="8"/>
      <c r="S25" s="7"/>
    </row>
    <row r="26" spans="3:19" x14ac:dyDescent="0.15">
      <c r="C26" s="5"/>
      <c r="D26" s="51"/>
      <c r="E26" s="52"/>
      <c r="F26" s="14"/>
      <c r="G26" s="39"/>
      <c r="H26" s="15"/>
      <c r="I26" s="14"/>
      <c r="J26" s="8"/>
      <c r="K26" s="21"/>
      <c r="L26" s="10"/>
      <c r="M26" s="8"/>
      <c r="N26" s="27"/>
      <c r="O26" s="48"/>
      <c r="P26" s="49"/>
      <c r="Q26" s="50"/>
      <c r="R26" s="8"/>
      <c r="S26" s="7"/>
    </row>
    <row r="27" spans="3:19" x14ac:dyDescent="0.15">
      <c r="C27" s="5"/>
      <c r="D27" s="47"/>
      <c r="E27" s="47"/>
      <c r="F27" s="10"/>
      <c r="G27" s="39"/>
      <c r="H27" s="8"/>
      <c r="I27" s="10"/>
      <c r="J27" s="8"/>
      <c r="K27" s="8"/>
      <c r="L27" s="10"/>
      <c r="M27" s="8"/>
      <c r="N27" s="27"/>
      <c r="O27" s="48"/>
      <c r="P27" s="49"/>
      <c r="Q27" s="50"/>
      <c r="R27" s="8"/>
      <c r="S27" s="7"/>
    </row>
    <row r="28" spans="3:19" x14ac:dyDescent="0.15">
      <c r="C28" s="5"/>
      <c r="D28" s="47"/>
      <c r="E28" s="47"/>
      <c r="F28" s="10"/>
      <c r="G28" s="39"/>
      <c r="H28" s="21"/>
      <c r="I28" s="10"/>
      <c r="J28" s="8"/>
      <c r="K28" s="21"/>
      <c r="L28" s="10"/>
      <c r="M28" s="8"/>
      <c r="N28" s="28"/>
      <c r="O28" s="48"/>
      <c r="P28" s="49"/>
      <c r="Q28" s="50"/>
      <c r="R28" s="8"/>
      <c r="S28" s="7"/>
    </row>
    <row r="29" spans="3:19" x14ac:dyDescent="0.15">
      <c r="C29" s="5"/>
      <c r="D29" s="47"/>
      <c r="E29" s="47"/>
      <c r="F29" s="10"/>
      <c r="G29" s="39"/>
      <c r="H29" s="21"/>
      <c r="I29" s="10"/>
      <c r="J29" s="8"/>
      <c r="K29" s="21"/>
      <c r="L29" s="10"/>
      <c r="M29" s="8"/>
      <c r="N29" s="28"/>
      <c r="O29" s="48"/>
      <c r="P29" s="49"/>
      <c r="Q29" s="50"/>
      <c r="R29" s="8"/>
      <c r="S29" s="7"/>
    </row>
    <row r="30" spans="3:19" ht="13.5" customHeight="1" x14ac:dyDescent="0.15">
      <c r="C30" s="5"/>
      <c r="D30" s="47"/>
      <c r="E30" s="47"/>
      <c r="F30" s="10"/>
      <c r="G30" s="39"/>
      <c r="H30" s="8"/>
      <c r="I30" s="10"/>
      <c r="J30" s="8"/>
      <c r="K30" s="8"/>
      <c r="L30" s="10"/>
      <c r="M30" s="8"/>
      <c r="N30" s="28"/>
      <c r="O30" s="48"/>
      <c r="P30" s="49"/>
      <c r="Q30" s="50"/>
      <c r="R30" s="8"/>
      <c r="S30" s="7"/>
    </row>
    <row r="31" spans="3:19" x14ac:dyDescent="0.15">
      <c r="C31" s="5"/>
      <c r="D31" s="47"/>
      <c r="E31" s="47"/>
      <c r="F31" s="10"/>
      <c r="G31" s="39"/>
      <c r="H31" s="15"/>
      <c r="I31" s="10"/>
      <c r="J31" s="8"/>
      <c r="K31" s="15"/>
      <c r="L31" s="23"/>
      <c r="M31" s="15"/>
      <c r="N31" s="27"/>
      <c r="O31" s="48"/>
      <c r="P31" s="49"/>
      <c r="Q31" s="50"/>
      <c r="R31" s="8"/>
      <c r="S31" s="7"/>
    </row>
    <row r="32" spans="3:19" x14ac:dyDescent="0.15">
      <c r="C32" s="5"/>
      <c r="D32" s="47"/>
      <c r="E32" s="47"/>
      <c r="F32" s="10"/>
      <c r="G32" s="39"/>
      <c r="H32" s="15"/>
      <c r="I32" s="10"/>
      <c r="J32" s="8"/>
      <c r="K32" s="15"/>
      <c r="L32" s="23"/>
      <c r="M32" s="15"/>
      <c r="N32" s="27"/>
      <c r="O32" s="48"/>
      <c r="P32" s="49"/>
      <c r="Q32" s="50"/>
      <c r="R32" s="8"/>
      <c r="S32" s="7"/>
    </row>
    <row r="33" spans="3:19" x14ac:dyDescent="0.15">
      <c r="C33" s="5"/>
      <c r="D33" s="47"/>
      <c r="E33" s="47"/>
      <c r="F33" s="10"/>
      <c r="G33" s="39"/>
      <c r="H33" s="15"/>
      <c r="I33" s="10"/>
      <c r="J33" s="8"/>
      <c r="K33" s="15"/>
      <c r="L33" s="23"/>
      <c r="M33" s="15"/>
      <c r="N33" s="27"/>
      <c r="O33" s="48"/>
      <c r="P33" s="49"/>
      <c r="Q33" s="50"/>
      <c r="R33" s="8"/>
      <c r="S33" s="7"/>
    </row>
    <row r="34" spans="3:19" x14ac:dyDescent="0.15">
      <c r="C34" s="5"/>
      <c r="D34" s="47"/>
      <c r="E34" s="47"/>
      <c r="F34" s="10"/>
      <c r="G34" s="39"/>
      <c r="H34" s="15"/>
      <c r="I34" s="10"/>
      <c r="J34" s="8"/>
      <c r="K34" s="15"/>
      <c r="L34" s="23"/>
      <c r="M34" s="15"/>
      <c r="N34" s="27"/>
      <c r="O34" s="48"/>
      <c r="P34" s="49"/>
      <c r="Q34" s="50"/>
      <c r="R34" s="8"/>
      <c r="S34" s="7"/>
    </row>
    <row r="35" spans="3:19" x14ac:dyDescent="0.15">
      <c r="C35" s="5"/>
      <c r="D35" s="47"/>
      <c r="E35" s="47"/>
      <c r="F35" s="10"/>
      <c r="G35" s="39"/>
      <c r="H35" s="15"/>
      <c r="I35" s="10"/>
      <c r="J35" s="8"/>
      <c r="K35" s="15"/>
      <c r="L35" s="10"/>
      <c r="M35" s="8"/>
      <c r="N35" s="27"/>
      <c r="O35" s="48"/>
      <c r="P35" s="49"/>
      <c r="Q35" s="50"/>
      <c r="R35" s="8"/>
      <c r="S35" s="7"/>
    </row>
    <row r="36" spans="3:19" x14ac:dyDescent="0.15">
      <c r="C36" s="5"/>
      <c r="D36" s="47"/>
      <c r="E36" s="47"/>
      <c r="F36" s="10"/>
      <c r="G36" s="39"/>
      <c r="H36" s="15"/>
      <c r="I36" s="10"/>
      <c r="J36" s="8"/>
      <c r="K36" s="8"/>
      <c r="L36" s="10"/>
      <c r="M36" s="8"/>
      <c r="N36" s="28"/>
      <c r="O36" s="48"/>
      <c r="P36" s="49"/>
      <c r="Q36" s="50"/>
      <c r="R36" s="8"/>
      <c r="S36" s="7"/>
    </row>
    <row r="37" spans="3:19" x14ac:dyDescent="0.15">
      <c r="C37" s="5"/>
      <c r="D37" s="47"/>
      <c r="E37" s="47"/>
      <c r="F37" s="10"/>
      <c r="G37" s="39"/>
      <c r="H37" s="15"/>
      <c r="I37" s="10"/>
      <c r="J37" s="8"/>
      <c r="K37" s="8"/>
      <c r="L37" s="10"/>
      <c r="M37" s="8"/>
      <c r="N37" s="28"/>
      <c r="O37" s="48"/>
      <c r="P37" s="49"/>
      <c r="Q37" s="50"/>
      <c r="R37" s="8"/>
      <c r="S37" s="7"/>
    </row>
    <row r="38" spans="3:19" x14ac:dyDescent="0.15">
      <c r="C38" s="5"/>
      <c r="D38" s="47"/>
      <c r="E38" s="47"/>
      <c r="F38" s="10"/>
      <c r="G38" s="39"/>
      <c r="H38" s="15"/>
      <c r="I38" s="14"/>
      <c r="J38" s="39"/>
      <c r="K38" s="15"/>
      <c r="L38" s="14"/>
      <c r="M38" s="39"/>
      <c r="N38" s="28"/>
      <c r="O38" s="5"/>
      <c r="P38" s="6"/>
      <c r="Q38" s="7"/>
      <c r="R38" s="8"/>
      <c r="S38" s="7"/>
    </row>
    <row r="39" spans="3:19" x14ac:dyDescent="0.15">
      <c r="C39" s="5"/>
      <c r="D39" s="47"/>
      <c r="E39" s="47"/>
      <c r="F39" s="10"/>
      <c r="G39" s="39"/>
      <c r="H39" s="15"/>
      <c r="I39" s="10"/>
      <c r="J39" s="8"/>
      <c r="K39" s="15"/>
      <c r="L39" s="10"/>
      <c r="M39" s="8"/>
      <c r="N39" s="28"/>
      <c r="O39" s="5"/>
      <c r="P39" s="6"/>
      <c r="Q39" s="7"/>
      <c r="R39" s="8"/>
      <c r="S39" s="7"/>
    </row>
    <row r="40" spans="3:19" x14ac:dyDescent="0.15">
      <c r="C40" s="5"/>
      <c r="D40" s="47"/>
      <c r="E40" s="47"/>
      <c r="F40" s="10"/>
      <c r="G40" s="39"/>
      <c r="H40" s="15"/>
      <c r="I40" s="10"/>
      <c r="J40" s="8"/>
      <c r="K40" s="15"/>
      <c r="L40" s="10"/>
      <c r="M40" s="8"/>
      <c r="N40" s="28"/>
      <c r="O40" s="5"/>
      <c r="P40" s="6"/>
      <c r="Q40" s="7"/>
      <c r="R40" s="8"/>
      <c r="S40" s="7"/>
    </row>
    <row r="41" spans="3:19" x14ac:dyDescent="0.15">
      <c r="C41" s="5"/>
      <c r="D41" s="47"/>
      <c r="E41" s="47"/>
      <c r="F41" s="10"/>
      <c r="G41" s="39"/>
      <c r="H41" s="15"/>
      <c r="I41" s="10"/>
      <c r="J41" s="8"/>
      <c r="K41" s="15"/>
      <c r="L41" s="10"/>
      <c r="M41" s="8"/>
      <c r="N41" s="27"/>
      <c r="O41" s="5"/>
      <c r="P41" s="6"/>
      <c r="Q41" s="7"/>
      <c r="R41" s="8"/>
      <c r="S41" s="7"/>
    </row>
    <row r="42" spans="3:19" x14ac:dyDescent="0.15">
      <c r="C42" s="5"/>
      <c r="D42" s="47"/>
      <c r="E42" s="47"/>
      <c r="F42" s="10"/>
      <c r="G42" s="39"/>
      <c r="H42" s="15"/>
      <c r="I42" s="10"/>
      <c r="J42" s="8"/>
      <c r="K42" s="15"/>
      <c r="L42" s="10"/>
      <c r="M42" s="8"/>
      <c r="N42" s="28"/>
      <c r="O42" s="5"/>
      <c r="P42" s="6"/>
      <c r="Q42" s="7"/>
      <c r="R42" s="8"/>
      <c r="S42" s="7"/>
    </row>
    <row r="43" spans="3:19" x14ac:dyDescent="0.15">
      <c r="C43" s="5"/>
      <c r="D43" s="47"/>
      <c r="E43" s="47"/>
      <c r="F43" s="10"/>
      <c r="G43" s="39"/>
      <c r="H43" s="15"/>
      <c r="I43" s="10"/>
      <c r="J43" s="8"/>
      <c r="K43" s="15"/>
      <c r="L43" s="10"/>
      <c r="M43" s="8"/>
      <c r="N43" s="27"/>
      <c r="O43" s="10"/>
      <c r="P43" s="24"/>
      <c r="Q43" s="25"/>
      <c r="R43" s="8"/>
      <c r="S43" s="7"/>
    </row>
    <row r="44" spans="3:19" x14ac:dyDescent="0.15">
      <c r="C44" s="5"/>
      <c r="D44" s="47"/>
      <c r="E44" s="47"/>
      <c r="F44" s="10"/>
      <c r="G44" s="39"/>
      <c r="H44" s="15"/>
      <c r="I44" s="10"/>
      <c r="J44" s="8"/>
      <c r="K44" s="15"/>
      <c r="L44" s="10"/>
      <c r="M44" s="8"/>
      <c r="N44" s="27"/>
      <c r="O44" s="10"/>
      <c r="P44" s="24"/>
      <c r="Q44" s="25"/>
      <c r="R44" s="8"/>
      <c r="S44" s="7"/>
    </row>
    <row r="45" spans="3:19" x14ac:dyDescent="0.15">
      <c r="C45" s="5"/>
      <c r="D45" s="47"/>
      <c r="E45" s="47"/>
      <c r="F45" s="10"/>
      <c r="G45" s="39"/>
      <c r="H45" s="15"/>
      <c r="I45" s="10"/>
      <c r="J45" s="8"/>
      <c r="K45" s="15"/>
      <c r="L45" s="10"/>
      <c r="M45" s="8"/>
      <c r="N45" s="27"/>
      <c r="O45" s="10"/>
      <c r="P45" s="24"/>
      <c r="Q45" s="25"/>
      <c r="R45" s="8"/>
      <c r="S45" s="7"/>
    </row>
    <row r="46" spans="3:19" x14ac:dyDescent="0.15">
      <c r="C46" s="5"/>
      <c r="D46" s="47"/>
      <c r="E46" s="47"/>
      <c r="F46" s="10"/>
      <c r="G46" s="39"/>
      <c r="H46" s="15"/>
      <c r="I46" s="10"/>
      <c r="J46" s="8"/>
      <c r="K46" s="15"/>
      <c r="L46" s="10"/>
      <c r="M46" s="8"/>
      <c r="N46" s="28"/>
      <c r="O46" s="10"/>
      <c r="P46" s="24"/>
      <c r="Q46" s="25"/>
      <c r="R46" s="8"/>
      <c r="S46" s="7"/>
    </row>
    <row r="47" spans="3:19" x14ac:dyDescent="0.15">
      <c r="C47" s="5"/>
      <c r="D47" s="47"/>
      <c r="E47" s="47"/>
      <c r="F47" s="10"/>
      <c r="G47" s="39"/>
      <c r="H47" s="15"/>
      <c r="I47" s="10"/>
      <c r="J47" s="8"/>
      <c r="K47" s="15"/>
      <c r="L47" s="10"/>
      <c r="M47" s="8"/>
      <c r="N47" s="28"/>
      <c r="O47" s="10"/>
      <c r="P47" s="24"/>
      <c r="Q47" s="25"/>
      <c r="R47" s="8"/>
      <c r="S47" s="7"/>
    </row>
    <row r="48" spans="3:19" x14ac:dyDescent="0.15">
      <c r="C48" s="5"/>
      <c r="D48" s="47"/>
      <c r="E48" s="47"/>
      <c r="F48" s="10"/>
      <c r="G48" s="39"/>
      <c r="H48" s="15"/>
      <c r="I48" s="10"/>
      <c r="J48" s="8"/>
      <c r="K48" s="15"/>
      <c r="L48" s="10"/>
      <c r="M48" s="8"/>
      <c r="N48" s="28"/>
      <c r="O48" s="10"/>
      <c r="P48" s="24"/>
      <c r="Q48" s="25"/>
      <c r="R48" s="8"/>
      <c r="S48" s="7"/>
    </row>
    <row r="49" spans="3:19" x14ac:dyDescent="0.15">
      <c r="C49" s="5"/>
      <c r="D49" s="47"/>
      <c r="E49" s="47"/>
      <c r="F49" s="10"/>
      <c r="G49" s="39"/>
      <c r="H49" s="15"/>
      <c r="I49" s="10"/>
      <c r="J49" s="8"/>
      <c r="K49" s="15"/>
      <c r="L49" s="10"/>
      <c r="M49" s="8"/>
      <c r="N49" s="28"/>
      <c r="O49" s="10"/>
      <c r="P49" s="24"/>
      <c r="Q49" s="25"/>
      <c r="R49" s="8"/>
      <c r="S49" s="7"/>
    </row>
    <row r="50" spans="3:19" x14ac:dyDescent="0.15">
      <c r="C50" s="5"/>
      <c r="D50" s="47"/>
      <c r="E50" s="47"/>
      <c r="F50" s="10"/>
      <c r="G50" s="39"/>
      <c r="H50" s="15"/>
      <c r="I50" s="10"/>
      <c r="J50" s="8"/>
      <c r="K50" s="15"/>
      <c r="L50" s="10"/>
      <c r="M50" s="8"/>
      <c r="N50" s="28"/>
      <c r="O50" s="10"/>
      <c r="P50" s="24"/>
      <c r="Q50" s="25"/>
      <c r="R50" s="8"/>
      <c r="S50" s="7"/>
    </row>
    <row r="51" spans="3:19" x14ac:dyDescent="0.15">
      <c r="C51" s="5"/>
      <c r="D51" s="47"/>
      <c r="E51" s="47"/>
      <c r="F51" s="10"/>
      <c r="G51" s="39"/>
      <c r="H51" s="15"/>
      <c r="I51" s="10"/>
      <c r="J51" s="8"/>
      <c r="K51" s="15"/>
      <c r="L51" s="10"/>
      <c r="M51" s="8"/>
      <c r="N51" s="28"/>
      <c r="O51" s="10"/>
      <c r="P51" s="24"/>
      <c r="Q51" s="25"/>
      <c r="R51" s="8"/>
      <c r="S51" s="7"/>
    </row>
    <row r="52" spans="3:19" x14ac:dyDescent="0.15">
      <c r="C52" s="16"/>
      <c r="D52" s="17"/>
      <c r="E52" s="17"/>
      <c r="F52" s="17"/>
      <c r="G52" s="44"/>
      <c r="H52" s="22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8"/>
    </row>
  </sheetData>
  <mergeCells count="69">
    <mergeCell ref="O6:O7"/>
    <mergeCell ref="P6:P7"/>
    <mergeCell ref="Q6:Q7"/>
    <mergeCell ref="R6:R9"/>
    <mergeCell ref="D8:D9"/>
    <mergeCell ref="F8:G9"/>
    <mergeCell ref="H8:H9"/>
    <mergeCell ref="I8:J9"/>
    <mergeCell ref="K8:K9"/>
    <mergeCell ref="L8:M9"/>
    <mergeCell ref="D6:D7"/>
    <mergeCell ref="F6:G7"/>
    <mergeCell ref="H6:H7"/>
    <mergeCell ref="I6:J7"/>
    <mergeCell ref="L6:M7"/>
    <mergeCell ref="N6:N7"/>
    <mergeCell ref="N8:N9"/>
    <mergeCell ref="O8:O9"/>
    <mergeCell ref="P8:P9"/>
    <mergeCell ref="Q8:Q9"/>
    <mergeCell ref="D10:E11"/>
    <mergeCell ref="F10:H10"/>
    <mergeCell ref="I10:K10"/>
    <mergeCell ref="L10:N10"/>
    <mergeCell ref="O10:Q11"/>
    <mergeCell ref="D12:E12"/>
    <mergeCell ref="D13:E13"/>
    <mergeCell ref="O13:Q2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O24:Q29"/>
    <mergeCell ref="D25:E25"/>
    <mergeCell ref="D26:E26"/>
    <mergeCell ref="D27:E27"/>
    <mergeCell ref="D28:E28"/>
    <mergeCell ref="D29:E29"/>
    <mergeCell ref="D39:E39"/>
    <mergeCell ref="D30:E30"/>
    <mergeCell ref="O30:Q34"/>
    <mergeCell ref="D31:E31"/>
    <mergeCell ref="D32:E32"/>
    <mergeCell ref="D33:E33"/>
    <mergeCell ref="D34:E34"/>
    <mergeCell ref="D35:E35"/>
    <mergeCell ref="O35:Q37"/>
    <mergeCell ref="D36:E36"/>
    <mergeCell ref="D37:E37"/>
    <mergeCell ref="D38:E38"/>
    <mergeCell ref="D51:E51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</mergeCells>
  <phoneticPr fontId="2"/>
  <pageMargins left="0.7" right="0.7" top="0.75" bottom="0.75" header="0.3" footer="0.3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2"/>
  <sheetViews>
    <sheetView view="pageBreakPreview" zoomScaleNormal="100" zoomScaleSheetLayoutView="100" workbookViewId="0">
      <selection activeCell="D3" sqref="D3"/>
    </sheetView>
  </sheetViews>
  <sheetFormatPr defaultRowHeight="13.5" x14ac:dyDescent="0.15"/>
  <cols>
    <col min="1" max="1" width="9" style="1"/>
    <col min="2" max="2" width="2.625" style="1" customWidth="1"/>
    <col min="3" max="3" width="1.625" style="1" customWidth="1"/>
    <col min="4" max="5" width="12.625" style="1" customWidth="1"/>
    <col min="6" max="6" width="7.5" style="1" customWidth="1"/>
    <col min="7" max="7" width="5.5" style="19" customWidth="1"/>
    <col min="8" max="8" width="12.375" style="1" customWidth="1"/>
    <col min="9" max="9" width="7.5" style="1" customWidth="1"/>
    <col min="10" max="10" width="5.5" style="1" customWidth="1"/>
    <col min="11" max="11" width="12.375" style="1" customWidth="1"/>
    <col min="12" max="12" width="7.5" style="1" customWidth="1"/>
    <col min="13" max="13" width="5.5" style="1" customWidth="1"/>
    <col min="14" max="17" width="12.375" style="1" customWidth="1"/>
    <col min="18" max="18" width="26.125" style="1" bestFit="1" customWidth="1"/>
    <col min="19" max="19" width="1.625" style="1" customWidth="1"/>
    <col min="20" max="20" width="2.625" style="1" customWidth="1"/>
    <col min="21" max="16384" width="9" style="1"/>
  </cols>
  <sheetData>
    <row r="1" spans="2:19" x14ac:dyDescent="0.15">
      <c r="B1" s="29"/>
      <c r="C1" s="29"/>
      <c r="D1" s="29"/>
      <c r="E1" s="29"/>
      <c r="F1" s="29"/>
      <c r="G1" s="30"/>
      <c r="H1" s="29"/>
      <c r="I1" s="29"/>
    </row>
    <row r="2" spans="2:19" x14ac:dyDescent="0.15">
      <c r="D2" s="1" t="s">
        <v>70</v>
      </c>
    </row>
    <row r="4" spans="2:19" x14ac:dyDescent="0.15">
      <c r="C4" s="2"/>
      <c r="D4" s="3"/>
      <c r="E4" s="3"/>
      <c r="F4" s="3"/>
      <c r="G4" s="3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</row>
    <row r="5" spans="2:19" ht="18.75" x14ac:dyDescent="0.15">
      <c r="C5" s="5"/>
      <c r="D5" s="26" t="s">
        <v>25</v>
      </c>
      <c r="E5" s="6"/>
      <c r="F5" s="6"/>
      <c r="G5" s="20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</row>
    <row r="6" spans="2:19" x14ac:dyDescent="0.15">
      <c r="C6" s="5"/>
      <c r="D6" s="55" t="s">
        <v>7</v>
      </c>
      <c r="E6" s="34" t="s">
        <v>8</v>
      </c>
      <c r="F6" s="57" t="s">
        <v>10</v>
      </c>
      <c r="G6" s="59"/>
      <c r="H6" s="55" t="s">
        <v>14</v>
      </c>
      <c r="I6" s="63" t="s">
        <v>5</v>
      </c>
      <c r="J6" s="47"/>
      <c r="K6" s="34" t="s">
        <v>17</v>
      </c>
      <c r="L6" s="57" t="s">
        <v>19</v>
      </c>
      <c r="M6" s="59"/>
      <c r="N6" s="55" t="s">
        <v>6</v>
      </c>
      <c r="O6" s="55" t="s">
        <v>0</v>
      </c>
      <c r="P6" s="55" t="s">
        <v>21</v>
      </c>
      <c r="Q6" s="57" t="s">
        <v>22</v>
      </c>
      <c r="R6" s="55" t="s">
        <v>2</v>
      </c>
      <c r="S6" s="7"/>
    </row>
    <row r="7" spans="2:19" x14ac:dyDescent="0.15">
      <c r="C7" s="5"/>
      <c r="D7" s="56"/>
      <c r="E7" s="35" t="s">
        <v>9</v>
      </c>
      <c r="F7" s="58"/>
      <c r="G7" s="60"/>
      <c r="H7" s="56"/>
      <c r="I7" s="63"/>
      <c r="J7" s="47"/>
      <c r="K7" s="36" t="s">
        <v>18</v>
      </c>
      <c r="L7" s="58"/>
      <c r="M7" s="60"/>
      <c r="N7" s="56"/>
      <c r="O7" s="56"/>
      <c r="P7" s="56"/>
      <c r="Q7" s="58"/>
      <c r="R7" s="66"/>
      <c r="S7" s="7"/>
    </row>
    <row r="8" spans="2:19" x14ac:dyDescent="0.15">
      <c r="C8" s="5"/>
      <c r="D8" s="55"/>
      <c r="E8" s="34"/>
      <c r="F8" s="57"/>
      <c r="G8" s="59"/>
      <c r="H8" s="55"/>
      <c r="I8" s="57"/>
      <c r="J8" s="59"/>
      <c r="K8" s="55"/>
      <c r="L8" s="57"/>
      <c r="M8" s="59"/>
      <c r="N8" s="53"/>
      <c r="O8" s="55"/>
      <c r="P8" s="55"/>
      <c r="Q8" s="57"/>
      <c r="R8" s="67"/>
      <c r="S8" s="7"/>
    </row>
    <row r="9" spans="2:19" x14ac:dyDescent="0.15">
      <c r="C9" s="5"/>
      <c r="D9" s="56"/>
      <c r="E9" s="36"/>
      <c r="F9" s="58"/>
      <c r="G9" s="60"/>
      <c r="H9" s="56"/>
      <c r="I9" s="58"/>
      <c r="J9" s="60"/>
      <c r="K9" s="56"/>
      <c r="L9" s="58"/>
      <c r="M9" s="60"/>
      <c r="N9" s="54"/>
      <c r="O9" s="56"/>
      <c r="P9" s="56"/>
      <c r="Q9" s="58"/>
      <c r="R9" s="68"/>
      <c r="S9" s="7"/>
    </row>
    <row r="10" spans="2:19" x14ac:dyDescent="0.15">
      <c r="C10" s="5"/>
      <c r="D10" s="57" t="s">
        <v>13</v>
      </c>
      <c r="E10" s="59"/>
      <c r="F10" s="63" t="s">
        <v>11</v>
      </c>
      <c r="G10" s="63"/>
      <c r="H10" s="47"/>
      <c r="I10" s="63" t="s">
        <v>16</v>
      </c>
      <c r="J10" s="63"/>
      <c r="K10" s="47"/>
      <c r="L10" s="63" t="s">
        <v>20</v>
      </c>
      <c r="M10" s="63"/>
      <c r="N10" s="47"/>
      <c r="O10" s="57" t="s">
        <v>23</v>
      </c>
      <c r="P10" s="64"/>
      <c r="Q10" s="59"/>
      <c r="R10" s="8" t="s">
        <v>24</v>
      </c>
      <c r="S10" s="7"/>
    </row>
    <row r="11" spans="2:19" x14ac:dyDescent="0.15">
      <c r="C11" s="5"/>
      <c r="D11" s="58"/>
      <c r="E11" s="60"/>
      <c r="F11" s="36" t="s">
        <v>1</v>
      </c>
      <c r="G11" s="33" t="s">
        <v>12</v>
      </c>
      <c r="H11" s="33" t="s">
        <v>4</v>
      </c>
      <c r="I11" s="33" t="s">
        <v>1</v>
      </c>
      <c r="J11" s="33" t="s">
        <v>12</v>
      </c>
      <c r="K11" s="33" t="s">
        <v>4</v>
      </c>
      <c r="L11" s="33" t="s">
        <v>1</v>
      </c>
      <c r="M11" s="33" t="s">
        <v>12</v>
      </c>
      <c r="N11" s="33" t="s">
        <v>4</v>
      </c>
      <c r="O11" s="58"/>
      <c r="P11" s="65"/>
      <c r="Q11" s="60"/>
      <c r="R11" s="9" t="s">
        <v>3</v>
      </c>
      <c r="S11" s="7"/>
    </row>
    <row r="12" spans="2:19" x14ac:dyDescent="0.15">
      <c r="C12" s="5"/>
      <c r="D12" s="47"/>
      <c r="E12" s="47"/>
      <c r="F12" s="10"/>
      <c r="G12" s="33"/>
      <c r="H12" s="9" t="s">
        <v>15</v>
      </c>
      <c r="I12" s="10"/>
      <c r="J12" s="8"/>
      <c r="K12" s="9" t="s">
        <v>15</v>
      </c>
      <c r="L12" s="10"/>
      <c r="M12" s="8"/>
      <c r="N12" s="9" t="s">
        <v>15</v>
      </c>
      <c r="O12" s="11"/>
      <c r="P12" s="12"/>
      <c r="Q12" s="13"/>
      <c r="R12" s="8"/>
      <c r="S12" s="7"/>
    </row>
    <row r="13" spans="2:19" ht="13.5" customHeight="1" x14ac:dyDescent="0.15">
      <c r="C13" s="5"/>
      <c r="D13" s="47"/>
      <c r="E13" s="47"/>
      <c r="F13" s="10"/>
      <c r="G13" s="33"/>
      <c r="H13" s="8"/>
      <c r="I13" s="10"/>
      <c r="J13" s="8"/>
      <c r="K13" s="8"/>
      <c r="L13" s="10"/>
      <c r="M13" s="8"/>
      <c r="N13" s="8"/>
      <c r="O13" s="48" t="s">
        <v>26</v>
      </c>
      <c r="P13" s="49"/>
      <c r="Q13" s="50"/>
      <c r="R13" s="8" t="s">
        <v>64</v>
      </c>
      <c r="S13" s="7"/>
    </row>
    <row r="14" spans="2:19" x14ac:dyDescent="0.15">
      <c r="C14" s="5"/>
      <c r="D14" s="47" t="s">
        <v>27</v>
      </c>
      <c r="E14" s="47"/>
      <c r="F14" s="10"/>
      <c r="G14" s="33"/>
      <c r="H14" s="8"/>
      <c r="I14" s="10"/>
      <c r="J14" s="8"/>
      <c r="K14" s="8"/>
      <c r="L14" s="10"/>
      <c r="M14" s="8"/>
      <c r="N14" s="8"/>
      <c r="O14" s="48"/>
      <c r="P14" s="49"/>
      <c r="Q14" s="50"/>
      <c r="R14" s="31">
        <v>11453</v>
      </c>
      <c r="S14" s="7"/>
    </row>
    <row r="15" spans="2:19" x14ac:dyDescent="0.15">
      <c r="C15" s="5"/>
      <c r="D15" s="47" t="s">
        <v>28</v>
      </c>
      <c r="E15" s="47"/>
      <c r="F15" s="14">
        <v>81</v>
      </c>
      <c r="G15" s="33" t="s">
        <v>29</v>
      </c>
      <c r="H15" s="15">
        <v>133569</v>
      </c>
      <c r="I15" s="14">
        <v>81</v>
      </c>
      <c r="J15" s="33" t="s">
        <v>29</v>
      </c>
      <c r="K15" s="15">
        <v>135108</v>
      </c>
      <c r="L15" s="10">
        <f t="shared" ref="L15:L25" si="0">I15-F15</f>
        <v>0</v>
      </c>
      <c r="M15" s="33" t="s">
        <v>30</v>
      </c>
      <c r="N15" s="27">
        <f>K15-H15</f>
        <v>1539</v>
      </c>
      <c r="O15" s="48"/>
      <c r="P15" s="49"/>
      <c r="Q15" s="50"/>
      <c r="R15" s="8" t="s">
        <v>65</v>
      </c>
      <c r="S15" s="7"/>
    </row>
    <row r="16" spans="2:19" x14ac:dyDescent="0.15">
      <c r="C16" s="5"/>
      <c r="D16" s="47" t="s">
        <v>31</v>
      </c>
      <c r="E16" s="47"/>
      <c r="F16" s="14">
        <v>3.24</v>
      </c>
      <c r="G16" s="33" t="s">
        <v>32</v>
      </c>
      <c r="H16" s="15">
        <v>18341</v>
      </c>
      <c r="I16" s="14">
        <v>3.24</v>
      </c>
      <c r="J16" s="33" t="s">
        <v>32</v>
      </c>
      <c r="K16" s="15">
        <v>18837</v>
      </c>
      <c r="L16" s="10">
        <f t="shared" si="0"/>
        <v>0</v>
      </c>
      <c r="M16" s="33" t="s">
        <v>32</v>
      </c>
      <c r="N16" s="27">
        <f t="shared" ref="N16:N26" si="1">K16-H16</f>
        <v>496</v>
      </c>
      <c r="O16" s="48"/>
      <c r="P16" s="49"/>
      <c r="Q16" s="50"/>
      <c r="R16" s="32" t="s">
        <v>66</v>
      </c>
      <c r="S16" s="7"/>
    </row>
    <row r="17" spans="3:19" x14ac:dyDescent="0.15">
      <c r="C17" s="5"/>
      <c r="D17" s="47" t="s">
        <v>33</v>
      </c>
      <c r="E17" s="47"/>
      <c r="F17" s="14">
        <v>134.6</v>
      </c>
      <c r="G17" s="33" t="s">
        <v>32</v>
      </c>
      <c r="H17" s="15">
        <v>408646</v>
      </c>
      <c r="I17" s="14">
        <v>441.2</v>
      </c>
      <c r="J17" s="33" t="s">
        <v>32</v>
      </c>
      <c r="K17" s="15">
        <v>1359778</v>
      </c>
      <c r="L17" s="10">
        <f t="shared" si="0"/>
        <v>306.60000000000002</v>
      </c>
      <c r="M17" s="33" t="s">
        <v>32</v>
      </c>
      <c r="N17" s="27">
        <f t="shared" si="1"/>
        <v>951132</v>
      </c>
      <c r="O17" s="48"/>
      <c r="P17" s="49"/>
      <c r="Q17" s="50"/>
      <c r="R17" s="8"/>
      <c r="S17" s="7"/>
    </row>
    <row r="18" spans="3:19" x14ac:dyDescent="0.15">
      <c r="C18" s="5"/>
      <c r="D18" s="47" t="s">
        <v>34</v>
      </c>
      <c r="E18" s="47"/>
      <c r="F18" s="14">
        <v>134.6</v>
      </c>
      <c r="G18" s="33" t="s">
        <v>32</v>
      </c>
      <c r="H18" s="15">
        <v>761971</v>
      </c>
      <c r="I18" s="14">
        <v>441.2</v>
      </c>
      <c r="J18" s="33" t="s">
        <v>32</v>
      </c>
      <c r="K18" s="15">
        <v>374137</v>
      </c>
      <c r="L18" s="10">
        <f t="shared" si="0"/>
        <v>306.60000000000002</v>
      </c>
      <c r="M18" s="33" t="s">
        <v>32</v>
      </c>
      <c r="N18" s="27">
        <f t="shared" si="1"/>
        <v>-387834</v>
      </c>
      <c r="O18" s="48"/>
      <c r="P18" s="49"/>
      <c r="Q18" s="50"/>
      <c r="R18" s="8" t="s">
        <v>67</v>
      </c>
      <c r="S18" s="7"/>
    </row>
    <row r="19" spans="3:19" x14ac:dyDescent="0.15">
      <c r="C19" s="5"/>
      <c r="D19" s="51" t="s">
        <v>35</v>
      </c>
      <c r="E19" s="52"/>
      <c r="F19" s="14"/>
      <c r="G19" s="33"/>
      <c r="H19" s="15">
        <f>SUM(H15:H18)</f>
        <v>1322527</v>
      </c>
      <c r="I19" s="14"/>
      <c r="J19" s="33"/>
      <c r="K19" s="15">
        <f>SUM(K15:K18)</f>
        <v>1887860</v>
      </c>
      <c r="L19" s="10"/>
      <c r="M19" s="33"/>
      <c r="N19" s="27">
        <f t="shared" si="1"/>
        <v>565333</v>
      </c>
      <c r="O19" s="48"/>
      <c r="P19" s="49"/>
      <c r="Q19" s="50"/>
      <c r="R19" s="31">
        <v>11328</v>
      </c>
      <c r="S19" s="7"/>
    </row>
    <row r="20" spans="3:19" x14ac:dyDescent="0.15">
      <c r="C20" s="5"/>
      <c r="D20" s="47" t="s">
        <v>36</v>
      </c>
      <c r="E20" s="47"/>
      <c r="F20" s="14"/>
      <c r="G20" s="33"/>
      <c r="H20" s="15"/>
      <c r="I20" s="14"/>
      <c r="J20" s="33"/>
      <c r="K20" s="15"/>
      <c r="L20" s="10"/>
      <c r="M20" s="33"/>
      <c r="N20" s="27"/>
      <c r="O20" s="48"/>
      <c r="P20" s="49"/>
      <c r="Q20" s="50"/>
      <c r="R20" s="8" t="s">
        <v>65</v>
      </c>
      <c r="S20" s="7"/>
    </row>
    <row r="21" spans="3:19" x14ac:dyDescent="0.15">
      <c r="C21" s="5"/>
      <c r="D21" s="47" t="s">
        <v>37</v>
      </c>
      <c r="E21" s="47"/>
      <c r="F21" s="14">
        <v>184.85</v>
      </c>
      <c r="G21" s="33" t="s">
        <v>38</v>
      </c>
      <c r="H21" s="15">
        <v>4303308</v>
      </c>
      <c r="I21" s="14">
        <v>256.64999999999998</v>
      </c>
      <c r="J21" s="33" t="s">
        <v>38</v>
      </c>
      <c r="K21" s="15">
        <v>5476911</v>
      </c>
      <c r="L21" s="10">
        <f t="shared" si="0"/>
        <v>71.799999999999983</v>
      </c>
      <c r="M21" s="33" t="s">
        <v>38</v>
      </c>
      <c r="N21" s="27">
        <f t="shared" si="1"/>
        <v>1173603</v>
      </c>
      <c r="O21" s="48"/>
      <c r="P21" s="49"/>
      <c r="Q21" s="50"/>
      <c r="R21" s="32" t="s">
        <v>66</v>
      </c>
      <c r="S21" s="7"/>
    </row>
    <row r="22" spans="3:19" x14ac:dyDescent="0.15">
      <c r="C22" s="5"/>
      <c r="D22" s="47" t="s">
        <v>39</v>
      </c>
      <c r="E22" s="47"/>
      <c r="F22" s="14">
        <v>100.06</v>
      </c>
      <c r="G22" s="33" t="s">
        <v>29</v>
      </c>
      <c r="H22" s="15">
        <v>583550</v>
      </c>
      <c r="I22" s="14">
        <v>144.54</v>
      </c>
      <c r="J22" s="33" t="s">
        <v>29</v>
      </c>
      <c r="K22" s="15">
        <v>813760</v>
      </c>
      <c r="L22" s="10">
        <f t="shared" si="0"/>
        <v>44.47999999999999</v>
      </c>
      <c r="M22" s="33" t="s">
        <v>29</v>
      </c>
      <c r="N22" s="27">
        <f t="shared" si="1"/>
        <v>230210</v>
      </c>
      <c r="O22" s="48"/>
      <c r="P22" s="49"/>
      <c r="Q22" s="50"/>
      <c r="R22" s="8"/>
      <c r="S22" s="7"/>
    </row>
    <row r="23" spans="3:19" x14ac:dyDescent="0.15">
      <c r="C23" s="5"/>
      <c r="D23" s="51" t="s">
        <v>35</v>
      </c>
      <c r="E23" s="52"/>
      <c r="F23" s="14"/>
      <c r="G23" s="33"/>
      <c r="H23" s="15">
        <f>SUM(H21:H22)</f>
        <v>4886858</v>
      </c>
      <c r="I23" s="14"/>
      <c r="J23" s="33"/>
      <c r="K23" s="15">
        <f>SUM(K21:K22)</f>
        <v>6290671</v>
      </c>
      <c r="L23" s="10"/>
      <c r="M23" s="33"/>
      <c r="N23" s="27">
        <f t="shared" si="1"/>
        <v>1403813</v>
      </c>
      <c r="O23" s="48"/>
      <c r="P23" s="49"/>
      <c r="Q23" s="50"/>
      <c r="R23" s="8" t="s">
        <v>68</v>
      </c>
      <c r="S23" s="7"/>
    </row>
    <row r="24" spans="3:19" x14ac:dyDescent="0.15">
      <c r="C24" s="5"/>
      <c r="D24" s="47" t="s">
        <v>40</v>
      </c>
      <c r="E24" s="47"/>
      <c r="F24" s="14"/>
      <c r="G24" s="33"/>
      <c r="H24" s="15"/>
      <c r="I24" s="14"/>
      <c r="J24" s="33"/>
      <c r="K24" s="15"/>
      <c r="L24" s="10"/>
      <c r="M24" s="33"/>
      <c r="N24" s="27"/>
      <c r="O24" s="48" t="s">
        <v>41</v>
      </c>
      <c r="P24" s="49"/>
      <c r="Q24" s="50"/>
      <c r="R24" s="31">
        <v>16027</v>
      </c>
      <c r="S24" s="7"/>
    </row>
    <row r="25" spans="3:19" x14ac:dyDescent="0.15">
      <c r="C25" s="5"/>
      <c r="D25" s="47" t="s">
        <v>42</v>
      </c>
      <c r="E25" s="47"/>
      <c r="F25" s="14">
        <v>67.5</v>
      </c>
      <c r="G25" s="33" t="s">
        <v>43</v>
      </c>
      <c r="H25" s="15">
        <v>186625</v>
      </c>
      <c r="I25" s="14">
        <v>67.5</v>
      </c>
      <c r="J25" s="33" t="s">
        <v>43</v>
      </c>
      <c r="K25" s="15">
        <v>187233</v>
      </c>
      <c r="L25" s="10">
        <f t="shared" si="0"/>
        <v>0</v>
      </c>
      <c r="M25" s="33" t="s">
        <v>43</v>
      </c>
      <c r="N25" s="27">
        <f t="shared" si="1"/>
        <v>608</v>
      </c>
      <c r="O25" s="48"/>
      <c r="P25" s="49"/>
      <c r="Q25" s="50"/>
      <c r="R25" s="8" t="s">
        <v>65</v>
      </c>
      <c r="S25" s="7"/>
    </row>
    <row r="26" spans="3:19" x14ac:dyDescent="0.15">
      <c r="C26" s="5"/>
      <c r="D26" s="51" t="s">
        <v>35</v>
      </c>
      <c r="E26" s="52"/>
      <c r="F26" s="14"/>
      <c r="G26" s="33"/>
      <c r="H26" s="15">
        <f>H25</f>
        <v>186625</v>
      </c>
      <c r="I26" s="14"/>
      <c r="J26" s="8"/>
      <c r="K26" s="21">
        <f>K25</f>
        <v>187233</v>
      </c>
      <c r="L26" s="10"/>
      <c r="M26" s="8"/>
      <c r="N26" s="27">
        <f t="shared" si="1"/>
        <v>608</v>
      </c>
      <c r="O26" s="48"/>
      <c r="P26" s="49"/>
      <c r="Q26" s="50"/>
      <c r="R26" s="32" t="s">
        <v>66</v>
      </c>
      <c r="S26" s="7"/>
    </row>
    <row r="27" spans="3:19" x14ac:dyDescent="0.15">
      <c r="C27" s="5"/>
      <c r="D27" s="47"/>
      <c r="E27" s="47"/>
      <c r="F27" s="10"/>
      <c r="G27" s="33"/>
      <c r="H27" s="8"/>
      <c r="I27" s="10"/>
      <c r="J27" s="8"/>
      <c r="K27" s="8"/>
      <c r="L27" s="10"/>
      <c r="M27" s="8"/>
      <c r="N27" s="27"/>
      <c r="O27" s="48"/>
      <c r="P27" s="49"/>
      <c r="Q27" s="50"/>
      <c r="R27" s="9"/>
      <c r="S27" s="7"/>
    </row>
    <row r="28" spans="3:19" x14ac:dyDescent="0.15">
      <c r="C28" s="5"/>
      <c r="D28" s="47" t="s">
        <v>44</v>
      </c>
      <c r="E28" s="47"/>
      <c r="F28" s="10"/>
      <c r="G28" s="33"/>
      <c r="H28" s="21">
        <f>SUM(H19,H23,H26)</f>
        <v>6396010</v>
      </c>
      <c r="I28" s="10"/>
      <c r="J28" s="8"/>
      <c r="K28" s="21">
        <f>SUM(K19,K23,K26)</f>
        <v>8365764</v>
      </c>
      <c r="L28" s="10"/>
      <c r="M28" s="8"/>
      <c r="N28" s="28">
        <f>SUM(N19,N23,N26)</f>
        <v>1969754</v>
      </c>
      <c r="O28" s="48"/>
      <c r="P28" s="49"/>
      <c r="Q28" s="50"/>
      <c r="R28" s="8" t="s">
        <v>69</v>
      </c>
      <c r="S28" s="7"/>
    </row>
    <row r="29" spans="3:19" x14ac:dyDescent="0.15">
      <c r="C29" s="5"/>
      <c r="D29" s="47" t="s">
        <v>45</v>
      </c>
      <c r="E29" s="47"/>
      <c r="F29" s="10"/>
      <c r="G29" s="33"/>
      <c r="H29" s="21">
        <f>ROUND(H28,-3)</f>
        <v>6396000</v>
      </c>
      <c r="I29" s="10"/>
      <c r="J29" s="8"/>
      <c r="K29" s="21">
        <f>ROUND(K28,-3)</f>
        <v>8366000</v>
      </c>
      <c r="L29" s="10"/>
      <c r="M29" s="8"/>
      <c r="N29" s="28">
        <f>ROUND(N28,-3)</f>
        <v>1970000</v>
      </c>
      <c r="O29" s="48"/>
      <c r="P29" s="49"/>
      <c r="Q29" s="50"/>
      <c r="R29" s="31">
        <f>+R24-R14</f>
        <v>4574</v>
      </c>
      <c r="S29" s="7"/>
    </row>
    <row r="30" spans="3:19" ht="13.5" customHeight="1" x14ac:dyDescent="0.15">
      <c r="C30" s="5"/>
      <c r="D30" s="47"/>
      <c r="E30" s="47"/>
      <c r="F30" s="10"/>
      <c r="G30" s="33"/>
      <c r="H30" s="8"/>
      <c r="I30" s="10"/>
      <c r="J30" s="8"/>
      <c r="K30" s="8"/>
      <c r="L30" s="10"/>
      <c r="M30" s="8"/>
      <c r="N30" s="28"/>
      <c r="O30" s="48" t="s">
        <v>46</v>
      </c>
      <c r="P30" s="49"/>
      <c r="Q30" s="50"/>
      <c r="R30" s="8"/>
      <c r="S30" s="7"/>
    </row>
    <row r="31" spans="3:19" x14ac:dyDescent="0.15">
      <c r="C31" s="5"/>
      <c r="D31" s="47" t="s">
        <v>47</v>
      </c>
      <c r="E31" s="47"/>
      <c r="F31" s="10"/>
      <c r="G31" s="33"/>
      <c r="H31" s="15">
        <v>947000</v>
      </c>
      <c r="I31" s="10"/>
      <c r="J31" s="8"/>
      <c r="K31" s="15">
        <v>1180000</v>
      </c>
      <c r="L31" s="23"/>
      <c r="M31" s="15"/>
      <c r="N31" s="27">
        <f>K31-H31</f>
        <v>233000</v>
      </c>
      <c r="O31" s="48"/>
      <c r="P31" s="49"/>
      <c r="Q31" s="50"/>
      <c r="R31" s="8"/>
      <c r="S31" s="7"/>
    </row>
    <row r="32" spans="3:19" x14ac:dyDescent="0.15">
      <c r="C32" s="5"/>
      <c r="D32" s="47" t="s">
        <v>48</v>
      </c>
      <c r="E32" s="47"/>
      <c r="F32" s="10"/>
      <c r="G32" s="33"/>
      <c r="H32" s="15">
        <v>1971000</v>
      </c>
      <c r="I32" s="10"/>
      <c r="J32" s="8"/>
      <c r="K32" s="15">
        <v>2535000</v>
      </c>
      <c r="L32" s="23"/>
      <c r="M32" s="15"/>
      <c r="N32" s="27">
        <f>K32-H32</f>
        <v>564000</v>
      </c>
      <c r="O32" s="48"/>
      <c r="P32" s="49"/>
      <c r="Q32" s="50"/>
      <c r="R32" s="8"/>
      <c r="S32" s="7"/>
    </row>
    <row r="33" spans="3:19" x14ac:dyDescent="0.15">
      <c r="C33" s="5"/>
      <c r="D33" s="47" t="s">
        <v>49</v>
      </c>
      <c r="E33" s="47"/>
      <c r="F33" s="10"/>
      <c r="G33" s="33"/>
      <c r="H33" s="15">
        <v>1274000</v>
      </c>
      <c r="I33" s="10"/>
      <c r="J33" s="8"/>
      <c r="K33" s="15">
        <v>1617000</v>
      </c>
      <c r="L33" s="23"/>
      <c r="M33" s="15"/>
      <c r="N33" s="27">
        <f>K33-H33</f>
        <v>343000</v>
      </c>
      <c r="O33" s="48"/>
      <c r="P33" s="49"/>
      <c r="Q33" s="50"/>
      <c r="R33" s="8"/>
      <c r="S33" s="7"/>
    </row>
    <row r="34" spans="3:19" x14ac:dyDescent="0.15">
      <c r="C34" s="5"/>
      <c r="D34" s="47"/>
      <c r="E34" s="47"/>
      <c r="F34" s="10"/>
      <c r="G34" s="33"/>
      <c r="H34" s="15"/>
      <c r="I34" s="10"/>
      <c r="J34" s="8"/>
      <c r="K34" s="15"/>
      <c r="L34" s="23"/>
      <c r="M34" s="15"/>
      <c r="N34" s="27"/>
      <c r="O34" s="48"/>
      <c r="P34" s="49"/>
      <c r="Q34" s="50"/>
      <c r="R34" s="8"/>
      <c r="S34" s="7"/>
    </row>
    <row r="35" spans="3:19" x14ac:dyDescent="0.15">
      <c r="C35" s="5"/>
      <c r="D35" s="47" t="s">
        <v>50</v>
      </c>
      <c r="E35" s="47"/>
      <c r="F35" s="10"/>
      <c r="G35" s="33"/>
      <c r="H35" s="15">
        <f>SUM(H29:H33)</f>
        <v>10588000</v>
      </c>
      <c r="I35" s="10"/>
      <c r="J35" s="8"/>
      <c r="K35" s="15">
        <f>SUM(K29:K33)</f>
        <v>13698000</v>
      </c>
      <c r="L35" s="10"/>
      <c r="M35" s="8"/>
      <c r="N35" s="27">
        <f>SUM(N29:N33)</f>
        <v>3110000</v>
      </c>
      <c r="O35" s="48" t="s">
        <v>51</v>
      </c>
      <c r="P35" s="49"/>
      <c r="Q35" s="50"/>
      <c r="R35" s="8"/>
      <c r="S35" s="7"/>
    </row>
    <row r="36" spans="3:19" x14ac:dyDescent="0.15">
      <c r="C36" s="5"/>
      <c r="D36" s="47"/>
      <c r="E36" s="47"/>
      <c r="F36" s="10"/>
      <c r="G36" s="33"/>
      <c r="H36" s="15"/>
      <c r="I36" s="10"/>
      <c r="J36" s="8"/>
      <c r="K36" s="8"/>
      <c r="L36" s="10"/>
      <c r="M36" s="8"/>
      <c r="N36" s="28"/>
      <c r="O36" s="48"/>
      <c r="P36" s="49"/>
      <c r="Q36" s="50"/>
      <c r="R36" s="8"/>
      <c r="S36" s="7"/>
    </row>
    <row r="37" spans="3:19" x14ac:dyDescent="0.15">
      <c r="C37" s="5"/>
      <c r="D37" s="47" t="s">
        <v>52</v>
      </c>
      <c r="E37" s="47"/>
      <c r="F37" s="10"/>
      <c r="G37" s="33"/>
      <c r="H37" s="15"/>
      <c r="I37" s="10"/>
      <c r="J37" s="8"/>
      <c r="K37" s="8"/>
      <c r="L37" s="10"/>
      <c r="M37" s="8"/>
      <c r="N37" s="28"/>
      <c r="O37" s="48"/>
      <c r="P37" s="49"/>
      <c r="Q37" s="50"/>
      <c r="R37" s="8"/>
      <c r="S37" s="7"/>
    </row>
    <row r="38" spans="3:19" x14ac:dyDescent="0.15">
      <c r="C38" s="5"/>
      <c r="D38" s="47" t="s">
        <v>53</v>
      </c>
      <c r="E38" s="47"/>
      <c r="F38" s="10"/>
      <c r="G38" s="33"/>
      <c r="H38" s="15"/>
      <c r="I38" s="14">
        <v>3</v>
      </c>
      <c r="J38" s="33" t="s">
        <v>54</v>
      </c>
      <c r="K38" s="15">
        <v>568000</v>
      </c>
      <c r="L38" s="14">
        <f>I38-F38</f>
        <v>3</v>
      </c>
      <c r="M38" s="33" t="s">
        <v>54</v>
      </c>
      <c r="N38" s="28">
        <f>K38-H38</f>
        <v>568000</v>
      </c>
      <c r="O38" s="5"/>
      <c r="P38" s="6"/>
      <c r="Q38" s="7"/>
      <c r="R38" s="8"/>
      <c r="S38" s="7"/>
    </row>
    <row r="39" spans="3:19" x14ac:dyDescent="0.15">
      <c r="C39" s="5"/>
      <c r="D39" s="47" t="s">
        <v>55</v>
      </c>
      <c r="E39" s="47"/>
      <c r="F39" s="10"/>
      <c r="G39" s="33"/>
      <c r="H39" s="15"/>
      <c r="I39" s="10"/>
      <c r="J39" s="8"/>
      <c r="K39" s="15">
        <v>552000</v>
      </c>
      <c r="L39" s="10"/>
      <c r="M39" s="8"/>
      <c r="N39" s="28">
        <f>K39-H39</f>
        <v>552000</v>
      </c>
      <c r="O39" s="5"/>
      <c r="P39" s="6"/>
      <c r="Q39" s="7"/>
      <c r="R39" s="8"/>
      <c r="S39" s="7"/>
    </row>
    <row r="40" spans="3:19" x14ac:dyDescent="0.15">
      <c r="C40" s="5"/>
      <c r="D40" s="47"/>
      <c r="E40" s="47"/>
      <c r="F40" s="10"/>
      <c r="G40" s="33"/>
      <c r="H40" s="15"/>
      <c r="I40" s="10"/>
      <c r="J40" s="8"/>
      <c r="K40" s="15"/>
      <c r="L40" s="10"/>
      <c r="M40" s="8"/>
      <c r="N40" s="28"/>
      <c r="O40" s="5"/>
      <c r="P40" s="6"/>
      <c r="Q40" s="7"/>
      <c r="R40" s="8"/>
      <c r="S40" s="7"/>
    </row>
    <row r="41" spans="3:19" x14ac:dyDescent="0.15">
      <c r="C41" s="5"/>
      <c r="D41" s="47" t="s">
        <v>56</v>
      </c>
      <c r="E41" s="47"/>
      <c r="F41" s="10"/>
      <c r="G41" s="33"/>
      <c r="H41" s="15"/>
      <c r="I41" s="10"/>
      <c r="J41" s="8"/>
      <c r="K41" s="15">
        <f>SUM(K38:K39)</f>
        <v>1120000</v>
      </c>
      <c r="L41" s="10"/>
      <c r="M41" s="8"/>
      <c r="N41" s="27">
        <f>SUM(N38:N39)</f>
        <v>1120000</v>
      </c>
      <c r="O41" s="5"/>
      <c r="P41" s="6"/>
      <c r="Q41" s="7"/>
      <c r="R41" s="8"/>
      <c r="S41" s="7"/>
    </row>
    <row r="42" spans="3:19" x14ac:dyDescent="0.15">
      <c r="C42" s="5"/>
      <c r="D42" s="47"/>
      <c r="E42" s="47"/>
      <c r="F42" s="10"/>
      <c r="G42" s="33"/>
      <c r="H42" s="15"/>
      <c r="I42" s="10"/>
      <c r="J42" s="8"/>
      <c r="K42" s="15"/>
      <c r="L42" s="10"/>
      <c r="M42" s="8"/>
      <c r="N42" s="28"/>
      <c r="O42" s="5"/>
      <c r="P42" s="6"/>
      <c r="Q42" s="7"/>
      <c r="R42" s="8"/>
      <c r="S42" s="7"/>
    </row>
    <row r="43" spans="3:19" x14ac:dyDescent="0.15">
      <c r="C43" s="5"/>
      <c r="D43" s="47" t="s">
        <v>57</v>
      </c>
      <c r="E43" s="47"/>
      <c r="F43" s="10"/>
      <c r="G43" s="33"/>
      <c r="H43" s="15">
        <f>H35+H41</f>
        <v>10588000</v>
      </c>
      <c r="I43" s="10"/>
      <c r="J43" s="8"/>
      <c r="K43" s="15">
        <f>K35+K41</f>
        <v>14818000</v>
      </c>
      <c r="L43" s="10"/>
      <c r="M43" s="8"/>
      <c r="N43" s="27">
        <f>N35+N41</f>
        <v>4230000</v>
      </c>
      <c r="O43" s="10"/>
      <c r="P43" s="24"/>
      <c r="Q43" s="25"/>
      <c r="R43" s="8"/>
      <c r="S43" s="7"/>
    </row>
    <row r="44" spans="3:19" x14ac:dyDescent="0.15">
      <c r="C44" s="5"/>
      <c r="D44" s="47" t="s">
        <v>58</v>
      </c>
      <c r="E44" s="47"/>
      <c r="F44" s="10"/>
      <c r="G44" s="33"/>
      <c r="H44" s="15">
        <f>H43*0.05</f>
        <v>529400</v>
      </c>
      <c r="I44" s="10"/>
      <c r="J44" s="8"/>
      <c r="K44" s="15">
        <f>K43*0.05</f>
        <v>740900</v>
      </c>
      <c r="L44" s="10"/>
      <c r="M44" s="8"/>
      <c r="N44" s="27">
        <f>N43*0.05</f>
        <v>211500</v>
      </c>
      <c r="O44" s="10"/>
      <c r="P44" s="24"/>
      <c r="Q44" s="25"/>
      <c r="R44" s="8"/>
      <c r="S44" s="7"/>
    </row>
    <row r="45" spans="3:19" x14ac:dyDescent="0.15">
      <c r="C45" s="5"/>
      <c r="D45" s="47" t="s">
        <v>59</v>
      </c>
      <c r="E45" s="47"/>
      <c r="F45" s="10"/>
      <c r="G45" s="33"/>
      <c r="H45" s="15">
        <f>SUM(H43:H44)</f>
        <v>11117400</v>
      </c>
      <c r="I45" s="10"/>
      <c r="J45" s="8"/>
      <c r="K45" s="15">
        <f>SUM(K43:K44)</f>
        <v>15558900</v>
      </c>
      <c r="L45" s="10"/>
      <c r="M45" s="8"/>
      <c r="N45" s="27">
        <f>SUM(N43:N44)</f>
        <v>4441500</v>
      </c>
      <c r="O45" s="10"/>
      <c r="P45" s="24"/>
      <c r="Q45" s="25"/>
      <c r="R45" s="8"/>
      <c r="S45" s="7"/>
    </row>
    <row r="46" spans="3:19" x14ac:dyDescent="0.15">
      <c r="C46" s="5"/>
      <c r="D46" s="47"/>
      <c r="E46" s="47"/>
      <c r="F46" s="10"/>
      <c r="G46" s="33"/>
      <c r="H46" s="15"/>
      <c r="I46" s="10"/>
      <c r="J46" s="8"/>
      <c r="K46" s="15"/>
      <c r="L46" s="10"/>
      <c r="M46" s="8"/>
      <c r="N46" s="28"/>
      <c r="O46" s="10"/>
      <c r="P46" s="24"/>
      <c r="Q46" s="25"/>
      <c r="R46" s="8"/>
      <c r="S46" s="7"/>
    </row>
    <row r="47" spans="3:19" x14ac:dyDescent="0.15">
      <c r="C47" s="5"/>
      <c r="D47" s="47"/>
      <c r="E47" s="47"/>
      <c r="F47" s="10"/>
      <c r="G47" s="33"/>
      <c r="H47" s="15"/>
      <c r="I47" s="10"/>
      <c r="J47" s="8"/>
      <c r="K47" s="15"/>
      <c r="L47" s="10"/>
      <c r="M47" s="8"/>
      <c r="N47" s="28"/>
      <c r="O47" s="10"/>
      <c r="P47" s="24"/>
      <c r="Q47" s="25"/>
      <c r="R47" s="8"/>
      <c r="S47" s="7"/>
    </row>
    <row r="48" spans="3:19" x14ac:dyDescent="0.15">
      <c r="C48" s="5"/>
      <c r="D48" s="47" t="s">
        <v>60</v>
      </c>
      <c r="E48" s="47"/>
      <c r="F48" s="10"/>
      <c r="G48" s="33"/>
      <c r="H48" s="15">
        <v>166600</v>
      </c>
      <c r="I48" s="10"/>
      <c r="J48" s="8"/>
      <c r="K48" s="15">
        <v>233000</v>
      </c>
      <c r="L48" s="10"/>
      <c r="M48" s="8"/>
      <c r="N48" s="28">
        <f>K48-H48</f>
        <v>66400</v>
      </c>
      <c r="O48" s="10" t="s">
        <v>61</v>
      </c>
      <c r="P48" s="24"/>
      <c r="Q48" s="25"/>
      <c r="R48" s="8"/>
      <c r="S48" s="7"/>
    </row>
    <row r="49" spans="3:19" x14ac:dyDescent="0.15">
      <c r="C49" s="5"/>
      <c r="D49" s="47" t="s">
        <v>62</v>
      </c>
      <c r="E49" s="47"/>
      <c r="F49" s="10"/>
      <c r="G49" s="33"/>
      <c r="H49" s="15">
        <v>169000</v>
      </c>
      <c r="I49" s="10"/>
      <c r="J49" s="8"/>
      <c r="K49" s="15">
        <v>235100</v>
      </c>
      <c r="L49" s="10"/>
      <c r="M49" s="8"/>
      <c r="N49" s="28">
        <f>K49-H49</f>
        <v>66100</v>
      </c>
      <c r="O49" s="10" t="s">
        <v>61</v>
      </c>
      <c r="P49" s="24"/>
      <c r="Q49" s="25"/>
      <c r="R49" s="8"/>
      <c r="S49" s="7"/>
    </row>
    <row r="50" spans="3:19" x14ac:dyDescent="0.15">
      <c r="C50" s="5"/>
      <c r="D50" s="47"/>
      <c r="E50" s="47"/>
      <c r="F50" s="10"/>
      <c r="G50" s="33"/>
      <c r="H50" s="15"/>
      <c r="I50" s="10"/>
      <c r="J50" s="8"/>
      <c r="K50" s="15"/>
      <c r="L50" s="10"/>
      <c r="M50" s="8"/>
      <c r="N50" s="28"/>
      <c r="O50" s="10"/>
      <c r="P50" s="24"/>
      <c r="Q50" s="25"/>
      <c r="R50" s="8"/>
      <c r="S50" s="7"/>
    </row>
    <row r="51" spans="3:19" x14ac:dyDescent="0.15">
      <c r="C51" s="5"/>
      <c r="D51" s="47" t="s">
        <v>63</v>
      </c>
      <c r="E51" s="47"/>
      <c r="F51" s="10"/>
      <c r="G51" s="33"/>
      <c r="H51" s="15">
        <f>H45+H48+H49</f>
        <v>11453000</v>
      </c>
      <c r="I51" s="10"/>
      <c r="J51" s="8"/>
      <c r="K51" s="15">
        <f>SUM(K45:K49)</f>
        <v>16027000</v>
      </c>
      <c r="L51" s="10"/>
      <c r="M51" s="8"/>
      <c r="N51" s="28">
        <f>K51-H51</f>
        <v>4574000</v>
      </c>
      <c r="O51" s="10"/>
      <c r="P51" s="24"/>
      <c r="Q51" s="25"/>
      <c r="R51" s="8"/>
      <c r="S51" s="7"/>
    </row>
    <row r="52" spans="3:19" x14ac:dyDescent="0.15">
      <c r="C52" s="16"/>
      <c r="D52" s="17"/>
      <c r="E52" s="17"/>
      <c r="F52" s="17"/>
      <c r="G52" s="38"/>
      <c r="H52" s="22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8"/>
    </row>
  </sheetData>
  <mergeCells count="69">
    <mergeCell ref="F6:G7"/>
    <mergeCell ref="F8:G9"/>
    <mergeCell ref="K8:K9"/>
    <mergeCell ref="O35:Q37"/>
    <mergeCell ref="H6:H7"/>
    <mergeCell ref="O13:Q23"/>
    <mergeCell ref="O24:Q29"/>
    <mergeCell ref="O30:Q34"/>
    <mergeCell ref="I6:J7"/>
    <mergeCell ref="H8:H9"/>
    <mergeCell ref="I8:J9"/>
    <mergeCell ref="L6:M7"/>
    <mergeCell ref="L8:M9"/>
    <mergeCell ref="L10:N10"/>
    <mergeCell ref="N6:N7"/>
    <mergeCell ref="N8:N9"/>
    <mergeCell ref="D6:D7"/>
    <mergeCell ref="D8:D9"/>
    <mergeCell ref="O10:Q11"/>
    <mergeCell ref="D20:E20"/>
    <mergeCell ref="D51:E51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7:E47"/>
    <mergeCell ref="D50:E50"/>
    <mergeCell ref="D24:E24"/>
    <mergeCell ref="D23:E23"/>
    <mergeCell ref="D16:E16"/>
    <mergeCell ref="D17:E17"/>
    <mergeCell ref="D18:E18"/>
    <mergeCell ref="D19:E19"/>
    <mergeCell ref="D29:E29"/>
    <mergeCell ref="D31:E31"/>
    <mergeCell ref="D32:E32"/>
    <mergeCell ref="D48:E48"/>
    <mergeCell ref="D49:E49"/>
    <mergeCell ref="D44:E44"/>
    <mergeCell ref="D45:E45"/>
    <mergeCell ref="D21:E21"/>
    <mergeCell ref="D22:E22"/>
    <mergeCell ref="Q6:Q7"/>
    <mergeCell ref="R6:R9"/>
    <mergeCell ref="O8:O9"/>
    <mergeCell ref="P8:P9"/>
    <mergeCell ref="Q8:Q9"/>
    <mergeCell ref="O6:O7"/>
    <mergeCell ref="P6:P7"/>
    <mergeCell ref="I10:K10"/>
    <mergeCell ref="D14:E14"/>
    <mergeCell ref="D15:E15"/>
    <mergeCell ref="D10:E11"/>
    <mergeCell ref="F10:H10"/>
    <mergeCell ref="D12:E12"/>
    <mergeCell ref="D13:E13"/>
    <mergeCell ref="D46:E46"/>
    <mergeCell ref="D33:E33"/>
    <mergeCell ref="D30:E30"/>
    <mergeCell ref="D25:E25"/>
    <mergeCell ref="D26:E26"/>
    <mergeCell ref="D27:E27"/>
    <mergeCell ref="D28:E28"/>
  </mergeCells>
  <phoneticPr fontId="2"/>
  <pageMargins left="0.59055118110236227" right="0.59055118110236227" top="0.59055118110236227" bottom="0.59055118110236227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様式第９号－別紙２</vt:lpstr>
      <vt:lpstr>様式!Print_Area</vt:lpstr>
      <vt:lpstr>'様式第９号－別紙２'!Print_Area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関東農政局</dc:creator>
  <cp:lastModifiedBy>Administrator</cp:lastModifiedBy>
  <cp:lastPrinted>2022-04-12T03:39:13Z</cp:lastPrinted>
  <dcterms:created xsi:type="dcterms:W3CDTF">2008-12-01T06:38:45Z</dcterms:created>
  <dcterms:modified xsi:type="dcterms:W3CDTF">2022-04-12T03:59:10Z</dcterms:modified>
</cp:coreProperties>
</file>