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vg.vdi.pref.nagano.lg.jp\合庁共有\南信州地振企画振興\公文書\令和５年度\015補助金等\003地域発 元気づくり支援金\001地域発元気づくり支援金　一般\（申請団体用）各種様式\02概算払\"/>
    </mc:Choice>
  </mc:AlternateContent>
  <xr:revisionPtr revIDLastSave="0" documentId="13_ncr:1_{8E851483-5185-47D0-B093-75CD50C42AED}" xr6:coauthVersionLast="47" xr6:coauthVersionMax="47" xr10:uidLastSave="{00000000-0000-0000-0000-000000000000}"/>
  <bookViews>
    <workbookView xWindow="-110" yWindow="-110" windowWidth="19420" windowHeight="10420" tabRatio="834" xr2:uid="{00000000-000D-0000-FFFF-FFFF00000000}"/>
  </bookViews>
  <sheets>
    <sheet name="概算払請求書" sheetId="4" r:id="rId1"/>
    <sheet name="【参考様式】事業実施状況" sheetId="6" r:id="rId2"/>
    <sheet name="【参考様式】概算払計算書" sheetId="3" r:id="rId3"/>
    <sheet name="補助簿" sheetId="8" r:id="rId4"/>
    <sheet name="補助簿(詳細版)" sheetId="10" r:id="rId5"/>
    <sheet name="証拠書類貼付台紙" sheetId="9" r:id="rId6"/>
    <sheet name="支援金受領に係る委任状" sheetId="7" r:id="rId7"/>
    <sheet name="検索データ" sheetId="5" state="hidden" r:id="rId8"/>
  </sheets>
  <definedNames>
    <definedName name="_xlnm._FilterDatabase" localSheetId="7" hidden="1">検索データ!$A$1:$E$45</definedName>
    <definedName name="_xlnm.Print_Area" localSheetId="2">【参考様式】概算払計算書!$A$5:$O$28</definedName>
    <definedName name="_xlnm.Print_Area" localSheetId="1">【参考様式】事業実施状況!$A$1:$BC$163</definedName>
    <definedName name="_xlnm.Print_Area" localSheetId="0">概算払請求書!$A$7:$F$47</definedName>
    <definedName name="_xlnm.Print_Area" localSheetId="6">支援金受領に係る委任状!$A$2:$E$21</definedName>
    <definedName name="_xlnm.Print_Area" localSheetId="3">補助簿!$A$1:$L$35</definedName>
    <definedName name="_xlnm.Print_Area" localSheetId="4">'補助簿(詳細版)'!$A$1:$R$37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4" l="1"/>
  <c r="C4" i="4" l="1"/>
  <c r="E19" i="4"/>
  <c r="E20" i="4"/>
  <c r="D21" i="7" l="1"/>
  <c r="Q29" i="10"/>
  <c r="N29" i="10"/>
  <c r="M29" i="10"/>
  <c r="L29" i="10"/>
  <c r="J29" i="10"/>
  <c r="I29" i="10"/>
  <c r="H29" i="10"/>
  <c r="G29" i="10"/>
  <c r="F29" i="10"/>
  <c r="E29" i="10"/>
  <c r="O28" i="10"/>
  <c r="K28" i="10"/>
  <c r="P28" i="10" s="1"/>
  <c r="R28" i="10" s="1"/>
  <c r="O27" i="10"/>
  <c r="K27" i="10"/>
  <c r="P27" i="10" s="1"/>
  <c r="R27" i="10" s="1"/>
  <c r="O26" i="10"/>
  <c r="K26" i="10"/>
  <c r="P26" i="10" s="1"/>
  <c r="R26" i="10" s="1"/>
  <c r="O25" i="10"/>
  <c r="K25" i="10"/>
  <c r="P25" i="10" s="1"/>
  <c r="R25" i="10" s="1"/>
  <c r="O24" i="10"/>
  <c r="K24" i="10"/>
  <c r="P24" i="10" s="1"/>
  <c r="R24" i="10" s="1"/>
  <c r="O23" i="10"/>
  <c r="K23" i="10"/>
  <c r="P23" i="10" s="1"/>
  <c r="R23" i="10" s="1"/>
  <c r="O22" i="10"/>
  <c r="K22" i="10"/>
  <c r="P22" i="10" s="1"/>
  <c r="R22" i="10" s="1"/>
  <c r="O21" i="10"/>
  <c r="K21" i="10"/>
  <c r="P21" i="10" s="1"/>
  <c r="R21" i="10" s="1"/>
  <c r="O20" i="10"/>
  <c r="K20" i="10"/>
  <c r="P20" i="10" s="1"/>
  <c r="R20" i="10" s="1"/>
  <c r="O19" i="10"/>
  <c r="K19" i="10"/>
  <c r="P19" i="10" s="1"/>
  <c r="R19" i="10" s="1"/>
  <c r="O18" i="10"/>
  <c r="K18" i="10"/>
  <c r="P18" i="10" s="1"/>
  <c r="R18" i="10" s="1"/>
  <c r="O17" i="10"/>
  <c r="K17" i="10"/>
  <c r="P17" i="10" s="1"/>
  <c r="R17" i="10" s="1"/>
  <c r="O16" i="10"/>
  <c r="K16" i="10"/>
  <c r="P16" i="10" s="1"/>
  <c r="R16" i="10" s="1"/>
  <c r="O15" i="10"/>
  <c r="K15" i="10"/>
  <c r="O14" i="10"/>
  <c r="K14" i="10"/>
  <c r="O13" i="10"/>
  <c r="K13" i="10"/>
  <c r="O12" i="10"/>
  <c r="K12" i="10"/>
  <c r="O11" i="10"/>
  <c r="K11" i="10"/>
  <c r="O10" i="10"/>
  <c r="K10" i="10"/>
  <c r="O9" i="10"/>
  <c r="O29" i="10" s="1"/>
  <c r="K9" i="10"/>
  <c r="K29" i="10" l="1"/>
  <c r="P10" i="10"/>
  <c r="R10" i="10" s="1"/>
  <c r="P11" i="10"/>
  <c r="R11" i="10" s="1"/>
  <c r="P12" i="10"/>
  <c r="R12" i="10" s="1"/>
  <c r="P13" i="10"/>
  <c r="R13" i="10" s="1"/>
  <c r="P14" i="10"/>
  <c r="R14" i="10" s="1"/>
  <c r="P15" i="10"/>
  <c r="R15" i="10" s="1"/>
  <c r="P9" i="10"/>
  <c r="P29" i="10" s="1"/>
  <c r="R9" i="10" l="1"/>
  <c r="R29" i="10" s="1"/>
  <c r="I27" i="8"/>
  <c r="K27" i="8"/>
  <c r="C5" i="4" l="1"/>
  <c r="E18" i="4" s="1"/>
  <c r="A6" i="7" l="1"/>
  <c r="C2" i="10"/>
  <c r="C1" i="10"/>
  <c r="B5" i="9"/>
  <c r="D4" i="8"/>
  <c r="B4" i="9"/>
  <c r="D3" i="8"/>
  <c r="B11" i="7"/>
  <c r="B20" i="3" l="1"/>
  <c r="B12" i="3"/>
  <c r="D32" i="4" l="1"/>
  <c r="R3" i="3" l="1"/>
  <c r="V3" i="3" s="1"/>
  <c r="C12" i="3" s="1"/>
  <c r="B8" i="3" l="1"/>
  <c r="B7" i="3"/>
  <c r="J8" i="6"/>
  <c r="C27" i="4" l="1"/>
  <c r="C19" i="7"/>
  <c r="B13" i="7"/>
  <c r="B12" i="7"/>
  <c r="E11" i="7"/>
  <c r="E10" i="7"/>
  <c r="B10" i="7"/>
  <c r="E32" i="4"/>
  <c r="A5" i="6"/>
  <c r="F19" i="3" l="1"/>
  <c r="M28" i="3"/>
  <c r="J12" i="3"/>
  <c r="I27" i="3"/>
  <c r="H27" i="3"/>
  <c r="F27" i="3"/>
  <c r="E27" i="3"/>
  <c r="I19" i="3"/>
  <c r="H19" i="3"/>
  <c r="H28" i="3" s="1"/>
  <c r="E19" i="3"/>
  <c r="C25" i="4" l="1"/>
  <c r="D20" i="7"/>
  <c r="AJ5" i="6"/>
  <c r="E28" i="3"/>
  <c r="F28" i="3"/>
  <c r="J19" i="3"/>
  <c r="I28" i="3"/>
  <c r="J13" i="3" l="1"/>
  <c r="J14" i="3"/>
  <c r="J15" i="3"/>
  <c r="J16" i="3"/>
  <c r="J17" i="3"/>
  <c r="J18" i="3"/>
  <c r="J20" i="3"/>
  <c r="J21" i="3"/>
  <c r="J22" i="3"/>
  <c r="J23" i="3"/>
  <c r="J24" i="3"/>
  <c r="J25" i="3"/>
  <c r="J26" i="3"/>
  <c r="J27" i="3"/>
  <c r="C20" i="3"/>
  <c r="V5" i="3"/>
  <c r="V4" i="3"/>
  <c r="S6" i="3"/>
  <c r="R6" i="3"/>
  <c r="S5" i="3"/>
  <c r="V6" i="3" s="1"/>
  <c r="R5" i="3"/>
  <c r="R4" i="3"/>
  <c r="G19" i="3" l="1"/>
  <c r="G27" i="3"/>
  <c r="K27" i="3"/>
  <c r="J28" i="3"/>
  <c r="F32" i="4" s="1"/>
  <c r="K19" i="3" l="1"/>
  <c r="L19" i="3" s="1"/>
  <c r="N19" i="3" s="1"/>
  <c r="O19" i="3" s="1"/>
  <c r="G28" i="3"/>
  <c r="L27" i="3"/>
  <c r="K28" i="3" l="1"/>
  <c r="N27" i="3"/>
  <c r="L28" i="3"/>
  <c r="O27" i="3" l="1"/>
  <c r="O28" i="3" s="1"/>
  <c r="N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K19" authorId="0" shapeId="0" xr:uid="{00000000-0006-0000-0100-000001000000}">
      <text>
        <r>
          <rPr>
            <sz val="9"/>
            <color indexed="81"/>
            <rFont val="ＭＳ Ｐゴシック"/>
            <family val="3"/>
            <charset val="128"/>
          </rPr>
          <t xml:space="preserve">　（事業を行う背景・課題・必要性を記載すること。また、この事業が重点テーマに該当する旨を明確に記載すること。）
</t>
        </r>
      </text>
    </comment>
    <comment ref="BC31" authorId="0" shapeId="0" xr:uid="{00000000-0006-0000-0100-000002000000}">
      <text>
        <r>
          <rPr>
            <sz val="9"/>
            <color indexed="81"/>
            <rFont val="ＭＳ Ｐゴシック"/>
            <family val="3"/>
            <charset val="128"/>
          </rPr>
          <t xml:space="preserve">実施の時期、場所、規模、方法等について具体的に記載すること。また、重点テーマに該当する場合は、その内容も具体的に記載すること。
</t>
        </r>
      </text>
    </comment>
    <comment ref="K113" authorId="0" shapeId="0" xr:uid="{00000000-0006-0000-0100-000003000000}">
      <text>
        <r>
          <rPr>
            <sz val="9"/>
            <color indexed="81"/>
            <rFont val="ＭＳ Ｐゴシック"/>
            <family val="3"/>
            <charset val="128"/>
          </rPr>
          <t>①の事業目的に対応した課題がどのように解消されたか記載すること。</t>
        </r>
      </text>
    </comment>
    <comment ref="K130" authorId="0" shapeId="0" xr:uid="{00000000-0006-0000-0100-000004000000}">
      <text>
        <r>
          <rPr>
            <sz val="9"/>
            <color indexed="81"/>
            <rFont val="ＭＳ Ｐゴシック"/>
            <family val="3"/>
            <charset val="128"/>
          </rPr>
          <t>表示場所、内容等について具体的に表示方法を記載すること。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D9" authorId="0" shapeId="0" xr:uid="{00000000-0006-0000-0200-000001000000}">
      <text>
        <r>
          <rPr>
            <b/>
            <sz val="11"/>
            <color indexed="81"/>
            <rFont val="ＭＳ Ｐゴシック"/>
            <family val="3"/>
            <charset val="128"/>
          </rPr>
          <t>事業計画の内容に基づき記載してください</t>
        </r>
      </text>
    </comment>
  </commentList>
</comments>
</file>

<file path=xl/sharedStrings.xml><?xml version="1.0" encoding="utf-8"?>
<sst xmlns="http://schemas.openxmlformats.org/spreadsheetml/2006/main" count="681" uniqueCount="423">
  <si>
    <t>概　　算　　払　　計　　算　　書</t>
    <rPh sb="0" eb="1">
      <t>オオムネ</t>
    </rPh>
    <rPh sb="3" eb="4">
      <t>ザン</t>
    </rPh>
    <rPh sb="6" eb="7">
      <t>バラ</t>
    </rPh>
    <rPh sb="9" eb="10">
      <t>ケイ</t>
    </rPh>
    <rPh sb="12" eb="13">
      <t>ザン</t>
    </rPh>
    <rPh sb="15" eb="16">
      <t>ショ</t>
    </rPh>
    <phoneticPr fontId="3"/>
  </si>
  <si>
    <t>（単位：円、％）</t>
    <rPh sb="1" eb="3">
      <t>タンイ</t>
    </rPh>
    <rPh sb="4" eb="5">
      <t>エン</t>
    </rPh>
    <phoneticPr fontId="3"/>
  </si>
  <si>
    <t>事業区分</t>
    <rPh sb="0" eb="2">
      <t>ジギョウ</t>
    </rPh>
    <rPh sb="2" eb="4">
      <t>クブン</t>
    </rPh>
    <phoneticPr fontId="3"/>
  </si>
  <si>
    <t>実施内容</t>
    <rPh sb="0" eb="2">
      <t>ジッシ</t>
    </rPh>
    <rPh sb="2" eb="4">
      <t>ナイヨウ</t>
    </rPh>
    <phoneticPr fontId="3"/>
  </si>
  <si>
    <t>概算払い可能額</t>
    <rPh sb="0" eb="2">
      <t>ガイサン</t>
    </rPh>
    <rPh sb="2" eb="3">
      <t>バラ</t>
    </rPh>
    <rPh sb="4" eb="6">
      <t>カノウ</t>
    </rPh>
    <rPh sb="6" eb="7">
      <t>ガク</t>
    </rPh>
    <phoneticPr fontId="3"/>
  </si>
  <si>
    <t>支援金支払残額</t>
    <rPh sb="0" eb="2">
      <t>シエン</t>
    </rPh>
    <rPh sb="2" eb="3">
      <t>キン</t>
    </rPh>
    <rPh sb="3" eb="5">
      <t>シハラ</t>
    </rPh>
    <rPh sb="5" eb="7">
      <t>ザンガク</t>
    </rPh>
    <phoneticPr fontId="3"/>
  </si>
  <si>
    <t>出来高率</t>
  </si>
  <si>
    <t>A</t>
  </si>
  <si>
    <t>B</t>
  </si>
  <si>
    <t>C</t>
  </si>
  <si>
    <t>D</t>
  </si>
  <si>
    <t>E</t>
  </si>
  <si>
    <t>E/B×100＝F</t>
  </si>
  <si>
    <t>E×補助率＝G</t>
    <rPh sb="2" eb="4">
      <t>ホジョ</t>
    </rPh>
    <rPh sb="4" eb="5">
      <t>リツ</t>
    </rPh>
    <phoneticPr fontId="3"/>
  </si>
  <si>
    <t>G×0.9＝H</t>
  </si>
  <si>
    <t>Ｉ</t>
  </si>
  <si>
    <t>Ｊ</t>
  </si>
  <si>
    <t>計</t>
    <rPh sb="0" eb="1">
      <t>ケイ</t>
    </rPh>
    <phoneticPr fontId="3"/>
  </si>
  <si>
    <t>団体種別</t>
    <rPh sb="0" eb="1">
      <t>ダン</t>
    </rPh>
    <rPh sb="1" eb="2">
      <t>タイ</t>
    </rPh>
    <rPh sb="2" eb="4">
      <t>シュベツ</t>
    </rPh>
    <phoneticPr fontId="1"/>
  </si>
  <si>
    <t>広域連合</t>
    <rPh sb="0" eb="2">
      <t>コウイキ</t>
    </rPh>
    <rPh sb="2" eb="4">
      <t>レンゴウ</t>
    </rPh>
    <phoneticPr fontId="1"/>
  </si>
  <si>
    <t>その他団体</t>
    <rPh sb="2" eb="3">
      <t>タ</t>
    </rPh>
    <rPh sb="3" eb="4">
      <t>ダン</t>
    </rPh>
    <rPh sb="4" eb="5">
      <t>タイ</t>
    </rPh>
    <phoneticPr fontId="1"/>
  </si>
  <si>
    <t>区分</t>
    <rPh sb="0" eb="2">
      <t>クブン</t>
    </rPh>
    <phoneticPr fontId="1"/>
  </si>
  <si>
    <t>ソフト</t>
    <phoneticPr fontId="1"/>
  </si>
  <si>
    <t>ハード</t>
    <phoneticPr fontId="1"/>
  </si>
  <si>
    <t>補助率</t>
    <rPh sb="0" eb="3">
      <t>ホジョリツ</t>
    </rPh>
    <phoneticPr fontId="1"/>
  </si>
  <si>
    <t>リストから選択</t>
    <rPh sb="5" eb="7">
      <t>センタク</t>
    </rPh>
    <phoneticPr fontId="1"/>
  </si>
  <si>
    <t>当初総事業費</t>
    <rPh sb="0" eb="2">
      <t>トウショ</t>
    </rPh>
    <rPh sb="2" eb="3">
      <t>ソウ</t>
    </rPh>
    <rPh sb="3" eb="6">
      <t>ジギョウヒ</t>
    </rPh>
    <phoneticPr fontId="3"/>
  </si>
  <si>
    <t>うち
支援金
対象額</t>
    <rPh sb="3" eb="5">
      <t>シエン</t>
    </rPh>
    <rPh sb="5" eb="6">
      <t>キン</t>
    </rPh>
    <rPh sb="7" eb="9">
      <t>タイショウ</t>
    </rPh>
    <rPh sb="9" eb="10">
      <t>ガク</t>
    </rPh>
    <phoneticPr fontId="3"/>
  </si>
  <si>
    <t>支援金
交付
決定額</t>
    <rPh sb="0" eb="3">
      <t>シエンキン</t>
    </rPh>
    <rPh sb="4" eb="6">
      <t>コウフ</t>
    </rPh>
    <rPh sb="7" eb="9">
      <t>ケッテイ</t>
    </rPh>
    <rPh sb="9" eb="10">
      <t>ガク</t>
    </rPh>
    <phoneticPr fontId="3"/>
  </si>
  <si>
    <t>出来高(総事業費)</t>
    <rPh sb="0" eb="1">
      <t>デ</t>
    </rPh>
    <rPh sb="1" eb="2">
      <t>ライ</t>
    </rPh>
    <rPh sb="2" eb="3">
      <t>コウ</t>
    </rPh>
    <rPh sb="4" eb="8">
      <t>ソウジギョウヒ</t>
    </rPh>
    <phoneticPr fontId="3"/>
  </si>
  <si>
    <t>出来高に対する支援金額</t>
    <rPh sb="0" eb="3">
      <t>デキダカ</t>
    </rPh>
    <rPh sb="4" eb="5">
      <t>タイ</t>
    </rPh>
    <rPh sb="7" eb="9">
      <t>シエン</t>
    </rPh>
    <rPh sb="9" eb="10">
      <t>キン</t>
    </rPh>
    <rPh sb="10" eb="11">
      <t>ガク</t>
    </rPh>
    <phoneticPr fontId="3"/>
  </si>
  <si>
    <t>2/3</t>
    <phoneticPr fontId="1"/>
  </si>
  <si>
    <t>自動入力</t>
    <rPh sb="0" eb="2">
      <t>ジドウ</t>
    </rPh>
    <rPh sb="2" eb="4">
      <t>ニュウリョク</t>
    </rPh>
    <phoneticPr fontId="1"/>
  </si>
  <si>
    <t>1/2</t>
    <phoneticPr fontId="1"/>
  </si>
  <si>
    <t>3/4</t>
    <phoneticPr fontId="1"/>
  </si>
  <si>
    <t>非該当</t>
    <rPh sb="0" eb="3">
      <t>ヒガイトウ</t>
    </rPh>
    <phoneticPr fontId="1"/>
  </si>
  <si>
    <t>4/5</t>
    <phoneticPr fontId="1"/>
  </si>
  <si>
    <t>支援金
交付済額</t>
    <rPh sb="0" eb="3">
      <t>シエンキン</t>
    </rPh>
    <rPh sb="4" eb="6">
      <t>コウフ</t>
    </rPh>
    <rPh sb="6" eb="7">
      <t>ス</t>
    </rPh>
    <rPh sb="7" eb="8">
      <t>ガク</t>
    </rPh>
    <phoneticPr fontId="3"/>
  </si>
  <si>
    <t>概算払
上限額</t>
    <rPh sb="0" eb="2">
      <t>ガイサン</t>
    </rPh>
    <rPh sb="2" eb="3">
      <t>バラ</t>
    </rPh>
    <rPh sb="4" eb="6">
      <t>ジョウゲン</t>
    </rPh>
    <rPh sb="6" eb="7">
      <t>ガク</t>
    </rPh>
    <phoneticPr fontId="3"/>
  </si>
  <si>
    <t>C-(Ｉ＋Ｊ)</t>
    <phoneticPr fontId="1"/>
  </si>
  <si>
    <t>重点事業
区分</t>
    <rPh sb="0" eb="2">
      <t>ジュウテン</t>
    </rPh>
    <rPh sb="2" eb="4">
      <t>ジギョウ</t>
    </rPh>
    <rPh sb="5" eb="7">
      <t>クブン</t>
    </rPh>
    <phoneticPr fontId="1"/>
  </si>
  <si>
    <t>記</t>
  </si>
  <si>
    <t>担当部署名</t>
  </si>
  <si>
    <t>電話番号</t>
  </si>
  <si>
    <t>E-mail</t>
  </si>
  <si>
    <t>担当者名</t>
  </si>
  <si>
    <t>計</t>
  </si>
  <si>
    <t>団体名</t>
    <rPh sb="0" eb="1">
      <t>ダン</t>
    </rPh>
    <rPh sb="1" eb="2">
      <t>タイ</t>
    </rPh>
    <rPh sb="2" eb="3">
      <t>メイ</t>
    </rPh>
    <phoneticPr fontId="1"/>
  </si>
  <si>
    <t>住　　所</t>
  </si>
  <si>
    <t>団 体 名</t>
  </si>
  <si>
    <t>FAX番号</t>
  </si>
  <si>
    <t>残　額</t>
  </si>
  <si>
    <t>請求日現在</t>
  </si>
  <si>
    <t>出　来　高</t>
  </si>
  <si>
    <t>既交付額</t>
  </si>
  <si>
    <t>今回請求額</t>
  </si>
  <si>
    <t>円</t>
  </si>
  <si>
    <t>　　　円</t>
  </si>
  <si>
    <t>　　　　円</t>
  </si>
  <si>
    <t>％</t>
  </si>
  <si>
    <t>金融機関名</t>
  </si>
  <si>
    <t>支店名等</t>
  </si>
  <si>
    <t>口座の種類</t>
  </si>
  <si>
    <t>口座番号</t>
  </si>
  <si>
    <t>（フリガナ）</t>
  </si>
  <si>
    <t>口座名義人</t>
  </si>
  <si>
    <t>※　支援金の振込先口座</t>
  </si>
  <si>
    <t>　　注）交付申請書に記載した口座を記入してください。</t>
  </si>
  <si>
    <t>（別記様式第10号）（第３の７関係）</t>
  </si>
  <si>
    <t>事業名</t>
    <phoneticPr fontId="1"/>
  </si>
  <si>
    <t>金</t>
    <rPh sb="0" eb="1">
      <t>キン</t>
    </rPh>
    <phoneticPr fontId="1"/>
  </si>
  <si>
    <t>円</t>
    <rPh sb="0" eb="1">
      <t>エン</t>
    </rPh>
    <phoneticPr fontId="1"/>
  </si>
  <si>
    <t>概算払額</t>
    <phoneticPr fontId="1"/>
  </si>
  <si>
    <t>交付決定額</t>
    <phoneticPr fontId="1"/>
  </si>
  <si>
    <t>地域発　元気づくり支援金概算払請求書</t>
    <phoneticPr fontId="1"/>
  </si>
  <si>
    <t>今回
概算払
可能額
(千円未満切捨)</t>
    <rPh sb="0" eb="2">
      <t>コンカイ</t>
    </rPh>
    <rPh sb="3" eb="5">
      <t>ガイサン</t>
    </rPh>
    <rPh sb="5" eb="6">
      <t>ハラ</t>
    </rPh>
    <rPh sb="7" eb="9">
      <t>カノウ</t>
    </rPh>
    <rPh sb="9" eb="10">
      <t>ガク</t>
    </rPh>
    <rPh sb="12" eb="14">
      <t>センエン</t>
    </rPh>
    <rPh sb="14" eb="16">
      <t>ミマン</t>
    </rPh>
    <rPh sb="16" eb="18">
      <t>キリス</t>
    </rPh>
    <phoneticPr fontId="3"/>
  </si>
  <si>
    <t>ソフト
事業</t>
    <rPh sb="4" eb="6">
      <t>ジギョウ</t>
    </rPh>
    <phoneticPr fontId="3"/>
  </si>
  <si>
    <t>ハード
事業</t>
    <rPh sb="4" eb="6">
      <t>ジギョウ</t>
    </rPh>
    <phoneticPr fontId="3"/>
  </si>
  <si>
    <t>事業名</t>
    <rPh sb="0" eb="2">
      <t>ジギョウ</t>
    </rPh>
    <rPh sb="2" eb="3">
      <t>メイ</t>
    </rPh>
    <phoneticPr fontId="1"/>
  </si>
  <si>
    <t>番号</t>
    <rPh sb="0" eb="2">
      <t>バンゴウ</t>
    </rPh>
    <phoneticPr fontId="13"/>
  </si>
  <si>
    <t>申請者</t>
    <rPh sb="0" eb="3">
      <t>シンセイシャ</t>
    </rPh>
    <phoneticPr fontId="14"/>
  </si>
  <si>
    <t>事業名</t>
    <rPh sb="0" eb="2">
      <t>ジギョウ</t>
    </rPh>
    <rPh sb="2" eb="3">
      <t>メイ</t>
    </rPh>
    <phoneticPr fontId="14"/>
  </si>
  <si>
    <t>交付決定日</t>
    <rPh sb="0" eb="2">
      <t>コウフ</t>
    </rPh>
    <rPh sb="2" eb="4">
      <t>ケッテイ</t>
    </rPh>
    <rPh sb="4" eb="5">
      <t>ビ</t>
    </rPh>
    <phoneticPr fontId="1"/>
  </si>
  <si>
    <t>代表職名</t>
    <rPh sb="0" eb="2">
      <t>ダイヒョウ</t>
    </rPh>
    <rPh sb="2" eb="3">
      <t>ショク</t>
    </rPh>
    <rPh sb="3" eb="4">
      <t>メイ</t>
    </rPh>
    <phoneticPr fontId="1"/>
  </si>
  <si>
    <t>小計</t>
    <rPh sb="0" eb="1">
      <t>ショウ</t>
    </rPh>
    <rPh sb="1" eb="2">
      <t>ケイ</t>
    </rPh>
    <phoneticPr fontId="1"/>
  </si>
  <si>
    <t>事業名：</t>
    <rPh sb="0" eb="2">
      <t>ジギョウ</t>
    </rPh>
    <rPh sb="2" eb="3">
      <t>メイ</t>
    </rPh>
    <phoneticPr fontId="1"/>
  </si>
  <si>
    <t>団体名：</t>
    <rPh sb="0" eb="1">
      <t>ダン</t>
    </rPh>
    <rPh sb="1" eb="2">
      <t>タイ</t>
    </rPh>
    <rPh sb="2" eb="3">
      <t>メイ</t>
    </rPh>
    <phoneticPr fontId="1"/>
  </si>
  <si>
    <t>申請者名</t>
    <rPh sb="0" eb="3">
      <t>シンセイシャ</t>
    </rPh>
    <rPh sb="3" eb="4">
      <t>メイ</t>
    </rPh>
    <phoneticPr fontId="1"/>
  </si>
  <si>
    <t>事業区分</t>
    <rPh sb="0" eb="2">
      <t>ジギョウ</t>
    </rPh>
    <rPh sb="2" eb="4">
      <t>クブン</t>
    </rPh>
    <phoneticPr fontId="1"/>
  </si>
  <si>
    <t>実施箇所</t>
    <rPh sb="0" eb="2">
      <t>ジッシ</t>
    </rPh>
    <rPh sb="2" eb="4">
      <t>カショ</t>
    </rPh>
    <phoneticPr fontId="1"/>
  </si>
  <si>
    <t>実施期間</t>
    <rPh sb="0" eb="2">
      <t>ジッシ</t>
    </rPh>
    <rPh sb="2" eb="4">
      <t>キカン</t>
    </rPh>
    <phoneticPr fontId="1"/>
  </si>
  <si>
    <t>事業終了予定年月日</t>
    <rPh sb="0" eb="2">
      <t>ジギョウ</t>
    </rPh>
    <rPh sb="2" eb="4">
      <t>シュウリョウ</t>
    </rPh>
    <rPh sb="4" eb="6">
      <t>ヨテイ</t>
    </rPh>
    <rPh sb="6" eb="9">
      <t>ネンガッピ</t>
    </rPh>
    <phoneticPr fontId="1"/>
  </si>
  <si>
    <t>事業概要</t>
    <rPh sb="0" eb="2">
      <t>ジギョウ</t>
    </rPh>
    <rPh sb="2" eb="4">
      <t>ガイヨウ</t>
    </rPh>
    <phoneticPr fontId="1"/>
  </si>
  <si>
    <t>①事業目的</t>
    <rPh sb="1" eb="3">
      <t>ジギョウ</t>
    </rPh>
    <rPh sb="3" eb="5">
      <t>モクテキ</t>
    </rPh>
    <phoneticPr fontId="1"/>
  </si>
  <si>
    <t>※入力スペースが不足する場合は適宜行挿入等により調整してください。</t>
    <rPh sb="1" eb="3">
      <t>ニュウリョク</t>
    </rPh>
    <rPh sb="8" eb="10">
      <t>フソク</t>
    </rPh>
    <rPh sb="12" eb="14">
      <t>バアイ</t>
    </rPh>
    <rPh sb="15" eb="17">
      <t>テキギ</t>
    </rPh>
    <rPh sb="17" eb="18">
      <t>ギョウ</t>
    </rPh>
    <rPh sb="18" eb="20">
      <t>ソウニュウ</t>
    </rPh>
    <rPh sb="20" eb="21">
      <t>トウ</t>
    </rPh>
    <rPh sb="24" eb="26">
      <t>チョウセイ</t>
    </rPh>
    <phoneticPr fontId="1"/>
  </si>
  <si>
    <t>　</t>
    <phoneticPr fontId="1"/>
  </si>
  <si>
    <t>④広報表示（長野県　元気づくり支援金事業である旨の表示）</t>
    <rPh sb="1" eb="3">
      <t>コウホウ</t>
    </rPh>
    <rPh sb="3" eb="5">
      <t>ヒョウジ</t>
    </rPh>
    <rPh sb="6" eb="9">
      <t>ナガノケン</t>
    </rPh>
    <rPh sb="10" eb="12">
      <t>ゲンキ</t>
    </rPh>
    <rPh sb="15" eb="17">
      <t>シエン</t>
    </rPh>
    <rPh sb="17" eb="18">
      <t>カネ</t>
    </rPh>
    <rPh sb="18" eb="20">
      <t>ジギョウ</t>
    </rPh>
    <rPh sb="23" eb="24">
      <t>ムネ</t>
    </rPh>
    <rPh sb="25" eb="27">
      <t>ヒョウジ</t>
    </rPh>
    <phoneticPr fontId="1"/>
  </si>
  <si>
    <t>⑤特記事項（（合意形成、諸手続、住民の参画等、特に説明すべき事項を記載）</t>
  </si>
  <si>
    <t>（添付書類）</t>
    <rPh sb="1" eb="3">
      <t>テンプ</t>
    </rPh>
    <rPh sb="3" eb="5">
      <t>ショルイ</t>
    </rPh>
    <phoneticPr fontId="1"/>
  </si>
  <si>
    <t>３　公共的団体については、会計簿・補助簿(収入も記載)、支援金専用口座通帳の写し</t>
    <rPh sb="2" eb="5">
      <t>コウキョウテキ</t>
    </rPh>
    <rPh sb="5" eb="6">
      <t>ダン</t>
    </rPh>
    <rPh sb="6" eb="7">
      <t>タイ</t>
    </rPh>
    <rPh sb="13" eb="15">
      <t>カイケイ</t>
    </rPh>
    <rPh sb="15" eb="16">
      <t>ボ</t>
    </rPh>
    <rPh sb="17" eb="19">
      <t>ホジョ</t>
    </rPh>
    <rPh sb="19" eb="20">
      <t>ボ</t>
    </rPh>
    <rPh sb="21" eb="23">
      <t>シュウニュウ</t>
    </rPh>
    <rPh sb="24" eb="26">
      <t>キサイ</t>
    </rPh>
    <rPh sb="28" eb="31">
      <t>シエンキン</t>
    </rPh>
    <rPh sb="31" eb="33">
      <t>センヨウ</t>
    </rPh>
    <rPh sb="33" eb="35">
      <t>コウザ</t>
    </rPh>
    <rPh sb="35" eb="37">
      <t>ツウチョウ</t>
    </rPh>
    <rPh sb="38" eb="39">
      <t>ウツ</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</si>
  <si>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</si>
  <si>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(1)地域協働の推進に関する事業</t>
    <phoneticPr fontId="1"/>
  </si>
  <si>
    <t>(2)保健、医療、福祉の充実に関する事業</t>
    <phoneticPr fontId="1"/>
  </si>
  <si>
    <t xml:space="preserve">(3)教育、文化の振興に関する事業 </t>
    <phoneticPr fontId="1"/>
  </si>
  <si>
    <t>(4)安全・安心な地域づくりに関する事業</t>
    <phoneticPr fontId="1"/>
  </si>
  <si>
    <t>(5)環境保全、景観形成に関する事業</t>
    <phoneticPr fontId="1"/>
  </si>
  <si>
    <t>(6)産業振興、雇用拡大　ア　特色ある観光地づくり　　　　</t>
    <rPh sb="3" eb="5">
      <t>サンギョウ</t>
    </rPh>
    <phoneticPr fontId="1"/>
  </si>
  <si>
    <t>(6)産業振興、雇用拡大　イ　農業の振興と農山村づくり</t>
    <phoneticPr fontId="1"/>
  </si>
  <si>
    <t>(6)産業振興、雇用拡大　ウ　森林づくりと林業の振興　　　</t>
    <phoneticPr fontId="1"/>
  </si>
  <si>
    <t>(6)産業振興、雇用拡大　エ　商業の振興</t>
    <phoneticPr fontId="1"/>
  </si>
  <si>
    <t>(6)産業振興、雇用拡大　オ　その他地域の特色、個性を活かした産業振興、雇用拡大に資する事業</t>
    <phoneticPr fontId="1"/>
  </si>
  <si>
    <t>(7)市町村合併に伴う地域の連携の推進に関する事業</t>
    <phoneticPr fontId="1"/>
  </si>
  <si>
    <t>(8)その他地域の元気を生み出す地域づくりに資する事業</t>
    <phoneticPr fontId="1"/>
  </si>
  <si>
    <t>重点事業区分</t>
    <rPh sb="0" eb="2">
      <t>ジュウテン</t>
    </rPh>
    <rPh sb="2" eb="4">
      <t>ジギョウ</t>
    </rPh>
    <rPh sb="4" eb="6">
      <t>クブン</t>
    </rPh>
    <phoneticPr fontId="1"/>
  </si>
  <si>
    <t>(1)県と市町村との協働事業</t>
    <phoneticPr fontId="1"/>
  </si>
  <si>
    <t>(2)自然エネルギーの普及・拡大</t>
    <phoneticPr fontId="1"/>
  </si>
  <si>
    <t>(3)障害者、女性、若者の雇用促進、就業支援</t>
    <phoneticPr fontId="1"/>
  </si>
  <si>
    <t>１ 産業・雇用　１ 信州をけん引するものづくり産業の振興</t>
  </si>
  <si>
    <t>１ 産業・雇用　２ 強みを活かした観光の振興</t>
  </si>
  <si>
    <t>１ 産業・雇用　３ 夢に挑戦する農業</t>
  </si>
  <si>
    <t>１ 産業・雇用　４ 森林を活かす力強い林業・木材産業づくり</t>
  </si>
  <si>
    <t>１ 産業・雇用　５ 地域の暮らしを支える産業の振興</t>
  </si>
  <si>
    <t>１ 産業・雇用　６ 職業能力の開発と安心できる雇用・就業環境づくり</t>
  </si>
  <si>
    <t>２ 地域づくり　１ 魅力ある地域の創造と発信</t>
  </si>
  <si>
    <t>２ 地域づくり　２ 協働、人権尊重、男女共同参画社会の実現</t>
  </si>
  <si>
    <t>３ 環境　１ 低炭素で循環型の地域社会づくり</t>
  </si>
  <si>
    <t>３ 環境　２ 豊かな自然環境の保全</t>
  </si>
  <si>
    <t>４ 安全　１ 地域防災力の向上</t>
  </si>
  <si>
    <t>４ 安全　２ 県民生活の安全確保</t>
  </si>
  <si>
    <t>５ 社会基盤　１ 高速交通・情報通信ネットワークの充実</t>
  </si>
  <si>
    <t>５ 社会基盤　２ 快適で暮らしやすいまちづくり</t>
  </si>
  <si>
    <t>６ 健康・福祉　１ 健康で長生きできる地域づくり</t>
  </si>
  <si>
    <t>６ 健康・福祉　２ いきいきと安心して暮らせる社会づくり</t>
  </si>
  <si>
    <t>７ 教育・子育て　１ 子ども一人ひとりの個性や能力を伸ばす学校教育の充実</t>
  </si>
  <si>
    <t>７ 教育・子育て　２ 子育て先進県の実現</t>
  </si>
  <si>
    <t>７ 教育・子育て　３ 生涯を通じた学びと文化・スポーツに親しむ環境づくり</t>
  </si>
  <si>
    <t>ソフト・ハード</t>
    <phoneticPr fontId="1"/>
  </si>
  <si>
    <t>事業開始年月日</t>
    <rPh sb="0" eb="2">
      <t>ジギョウ</t>
    </rPh>
    <rPh sb="2" eb="4">
      <t>カイシ</t>
    </rPh>
    <rPh sb="4" eb="7">
      <t>ネンガッピ</t>
    </rPh>
    <rPh sb="5" eb="6">
      <t>テイネン</t>
    </rPh>
    <phoneticPr fontId="1"/>
  </si>
  <si>
    <t>地域発　元気づくり支援金　事業実施状況</t>
    <rPh sb="0" eb="2">
      <t>チイキ</t>
    </rPh>
    <rPh sb="2" eb="3">
      <t>ハツ</t>
    </rPh>
    <rPh sb="4" eb="6">
      <t>ゲンキ</t>
    </rPh>
    <rPh sb="9" eb="12">
      <t>シエンキン</t>
    </rPh>
    <rPh sb="13" eb="15">
      <t>ジギョウ</t>
    </rPh>
    <rPh sb="15" eb="17">
      <t>ジッシ</t>
    </rPh>
    <rPh sb="17" eb="19">
      <t>ジョウキョウ</t>
    </rPh>
    <phoneticPr fontId="1"/>
  </si>
  <si>
    <t>○今後の事業予定</t>
    <rPh sb="1" eb="3">
      <t>コンゴ</t>
    </rPh>
    <rPh sb="4" eb="6">
      <t>ジギョウ</t>
    </rPh>
    <rPh sb="6" eb="8">
      <t>ヨテイ</t>
    </rPh>
    <phoneticPr fontId="1"/>
  </si>
  <si>
    <t>２　契約書、支出証拠書、給付完了検査書(写し)、写真等実施済事業の内容がわかる書類</t>
    <rPh sb="2" eb="3">
      <t>ケイ</t>
    </rPh>
    <rPh sb="3" eb="4">
      <t>ヤク</t>
    </rPh>
    <rPh sb="4" eb="5">
      <t>ショ</t>
    </rPh>
    <rPh sb="6" eb="8">
      <t>シシュツ</t>
    </rPh>
    <rPh sb="8" eb="10">
      <t>ショウコ</t>
    </rPh>
    <rPh sb="10" eb="11">
      <t>ショ</t>
    </rPh>
    <rPh sb="12" eb="14">
      <t>キュウフ</t>
    </rPh>
    <rPh sb="14" eb="16">
      <t>カンリョウ</t>
    </rPh>
    <rPh sb="16" eb="19">
      <t>ケンサショ</t>
    </rPh>
    <rPh sb="20" eb="21">
      <t>ウツ</t>
    </rPh>
    <rPh sb="24" eb="27">
      <t>シャシントウ</t>
    </rPh>
    <rPh sb="27" eb="29">
      <t>ジッシ</t>
    </rPh>
    <rPh sb="29" eb="30">
      <t>ズ</t>
    </rPh>
    <rPh sb="30" eb="32">
      <t>ジギョウ</t>
    </rPh>
    <rPh sb="33" eb="35">
      <t>ナイヨウ</t>
    </rPh>
    <rPh sb="39" eb="41">
      <t>ショルイ</t>
    </rPh>
    <phoneticPr fontId="1"/>
  </si>
  <si>
    <t>１　実施済事業に係る位置図、見取図、設計図、設計書等　</t>
    <rPh sb="2" eb="4">
      <t>ジッシ</t>
    </rPh>
    <rPh sb="4" eb="5">
      <t>ズ</t>
    </rPh>
    <rPh sb="5" eb="7">
      <t>ジギョウ</t>
    </rPh>
    <rPh sb="8" eb="9">
      <t>カカ</t>
    </rPh>
    <rPh sb="10" eb="13">
      <t>イチズ</t>
    </rPh>
    <rPh sb="14" eb="17">
      <t>ミトリズ</t>
    </rPh>
    <rPh sb="18" eb="21">
      <t>セッケイズ</t>
    </rPh>
    <rPh sb="22" eb="25">
      <t>セッケイショ</t>
    </rPh>
    <rPh sb="25" eb="26">
      <t>トウ</t>
    </rPh>
    <phoneticPr fontId="1"/>
  </si>
  <si>
    <t>②事業進捗状況</t>
    <rPh sb="1" eb="3">
      <t>ジギョウ</t>
    </rPh>
    <rPh sb="3" eb="5">
      <t>シンチョク</t>
    </rPh>
    <rPh sb="5" eb="7">
      <t>ジョウキョウ</t>
    </rPh>
    <phoneticPr fontId="1"/>
  </si>
  <si>
    <t>○実施済事業の内容</t>
    <rPh sb="1" eb="3">
      <t>ジッシ</t>
    </rPh>
    <rPh sb="3" eb="4">
      <t>ズミ</t>
    </rPh>
    <rPh sb="4" eb="6">
      <t>ジギョウ</t>
    </rPh>
    <rPh sb="7" eb="9">
      <t>ナイヨウ</t>
    </rPh>
    <phoneticPr fontId="1"/>
  </si>
  <si>
    <t>③事業実施の効果（可能な限り数値化をすること）</t>
    <rPh sb="1" eb="3">
      <t>ジギョウ</t>
    </rPh>
    <rPh sb="3" eb="5">
      <t>ジッシ</t>
    </rPh>
    <rPh sb="6" eb="8">
      <t>コウカ</t>
    </rPh>
    <rPh sb="9" eb="11">
      <t>カノウ</t>
    </rPh>
    <rPh sb="12" eb="13">
      <t>カギ</t>
    </rPh>
    <rPh sb="14" eb="17">
      <t>スウチカ</t>
    </rPh>
    <phoneticPr fontId="1"/>
  </si>
  <si>
    <t>(参考様式)</t>
    <rPh sb="1" eb="3">
      <t>サンコウ</t>
    </rPh>
    <rPh sb="3" eb="5">
      <t>ヨウシキ</t>
    </rPh>
    <phoneticPr fontId="1"/>
  </si>
  <si>
    <t>←団体種別及び重点事業区分を選択してください
　（補助率が自動入力されます）</t>
    <rPh sb="1" eb="2">
      <t>ダン</t>
    </rPh>
    <rPh sb="2" eb="3">
      <t>タイ</t>
    </rPh>
    <rPh sb="3" eb="5">
      <t>シュベツ</t>
    </rPh>
    <rPh sb="5" eb="6">
      <t>オヨ</t>
    </rPh>
    <rPh sb="7" eb="9">
      <t>ジュウテン</t>
    </rPh>
    <rPh sb="9" eb="11">
      <t>ジギョウ</t>
    </rPh>
    <rPh sb="11" eb="13">
      <t>クブン</t>
    </rPh>
    <rPh sb="14" eb="16">
      <t>センタク</t>
    </rPh>
    <rPh sb="25" eb="28">
      <t>ホジョリツ</t>
    </rPh>
    <rPh sb="29" eb="31">
      <t>ジドウ</t>
    </rPh>
    <rPh sb="31" eb="33">
      <t>ニュウリョク</t>
    </rPh>
    <phoneticPr fontId="1"/>
  </si>
  <si>
    <t>※振込指定口座名義が、団体名及び代表者名と異なる場合は、委任状を提出してください。</t>
    <rPh sb="1" eb="3">
      <t>フリコ</t>
    </rPh>
    <rPh sb="3" eb="5">
      <t>シテイ</t>
    </rPh>
    <rPh sb="5" eb="7">
      <t>コウザ</t>
    </rPh>
    <rPh sb="7" eb="9">
      <t>メイギ</t>
    </rPh>
    <rPh sb="11" eb="13">
      <t>ダンタイ</t>
    </rPh>
    <rPh sb="13" eb="14">
      <t>メイ</t>
    </rPh>
    <rPh sb="14" eb="15">
      <t>オヨ</t>
    </rPh>
    <rPh sb="16" eb="18">
      <t>ダイヒョウ</t>
    </rPh>
    <rPh sb="18" eb="19">
      <t>シャ</t>
    </rPh>
    <rPh sb="19" eb="20">
      <t>メイ</t>
    </rPh>
    <rPh sb="21" eb="22">
      <t>コト</t>
    </rPh>
    <rPh sb="24" eb="26">
      <t>バアイ</t>
    </rPh>
    <rPh sb="28" eb="31">
      <t>イニンジョウ</t>
    </rPh>
    <rPh sb="32" eb="34">
      <t>テイシュツ</t>
    </rPh>
    <phoneticPr fontId="1"/>
  </si>
  <si>
    <t>委　　　任　　　状</t>
  </si>
  <si>
    <t>　記</t>
  </si>
  <si>
    <t>注）　通帳を御確認の上、正確に記入して下さい。（特に「口座名義人」欄）</t>
  </si>
  <si>
    <t>団体名</t>
    <phoneticPr fontId="1"/>
  </si>
  <si>
    <t>代表者</t>
    <phoneticPr fontId="1"/>
  </si>
  <si>
    <t>番　　号</t>
    <phoneticPr fontId="1"/>
  </si>
  <si>
    <t>（　　　　　　　　　　　　）</t>
    <phoneticPr fontId="1"/>
  </si>
  <si>
    <t>代表者名</t>
    <phoneticPr fontId="1"/>
  </si>
  <si>
    <t>　南信州地域振興局長　様</t>
    <rPh sb="1" eb="2">
      <t>ミナミ</t>
    </rPh>
    <rPh sb="2" eb="4">
      <t>シンシュウ</t>
    </rPh>
    <rPh sb="4" eb="6">
      <t>チイキ</t>
    </rPh>
    <rPh sb="6" eb="8">
      <t>シンコウ</t>
    </rPh>
    <rPh sb="8" eb="10">
      <t>キョクチョウ</t>
    </rPh>
    <rPh sb="9" eb="10">
      <t>チョウ</t>
    </rPh>
    <phoneticPr fontId="1"/>
  </si>
  <si>
    <t>※</t>
    <phoneticPr fontId="1"/>
  </si>
  <si>
    <t>(1)地域協働の推進に関する事業</t>
    <phoneticPr fontId="1"/>
  </si>
  <si>
    <t>(2)保健、医療、福祉の充実に関する事業</t>
    <phoneticPr fontId="1"/>
  </si>
  <si>
    <t xml:space="preserve">(3)教育、文化の振興に関する事業 </t>
    <phoneticPr fontId="1"/>
  </si>
  <si>
    <t>(4)安全・安心な地域づくりに関する事業</t>
    <phoneticPr fontId="1"/>
  </si>
  <si>
    <t>(5)環境保全、景観形成に関する事業</t>
    <phoneticPr fontId="1"/>
  </si>
  <si>
    <t>(6)産業振興、雇用拡大　イ　農業の振興と農山村づくり</t>
    <phoneticPr fontId="1"/>
  </si>
  <si>
    <t>(6)産業振興、雇用拡大　ウ　森林づくりと林業の振興　　　</t>
    <phoneticPr fontId="1"/>
  </si>
  <si>
    <t>(6)産業振興、雇用拡大　エ　商業の振興</t>
    <phoneticPr fontId="1"/>
  </si>
  <si>
    <t>(6)産業振興、雇用拡大　オ　その他地域の特色、個性を活かした産業振興、雇用拡大に資する事業</t>
    <phoneticPr fontId="1"/>
  </si>
  <si>
    <t>(7)市町村合併に伴う地域の連携の推進に関する事業</t>
    <phoneticPr fontId="1"/>
  </si>
  <si>
    <t>(8)その他地域の元気を生み出す地域づくりに資する事業</t>
    <phoneticPr fontId="1"/>
  </si>
  <si>
    <t>ア　しあわせ×２(buy)信州運動の推進（地産地消）</t>
    <rPh sb="13" eb="15">
      <t>シンシュウ</t>
    </rPh>
    <rPh sb="15" eb="17">
      <t>ウンドウ</t>
    </rPh>
    <rPh sb="18" eb="20">
      <t>スイシン</t>
    </rPh>
    <rPh sb="21" eb="25">
      <t>チサンチショウ</t>
    </rPh>
    <phoneticPr fontId="1"/>
  </si>
  <si>
    <t>イ　人生二毛作社会の推進</t>
    <rPh sb="2" eb="4">
      <t>ジンセイ</t>
    </rPh>
    <rPh sb="4" eb="5">
      <t>２</t>
    </rPh>
    <rPh sb="5" eb="7">
      <t>モウサク</t>
    </rPh>
    <rPh sb="7" eb="9">
      <t>シャカイ</t>
    </rPh>
    <rPh sb="10" eb="12">
      <t>スイシン</t>
    </rPh>
    <phoneticPr fontId="1"/>
  </si>
  <si>
    <t>ウ　信州ACEプロジェクトの推進</t>
    <rPh sb="2" eb="4">
      <t>シンシュウ</t>
    </rPh>
    <rPh sb="14" eb="16">
      <t>スイシン</t>
    </rPh>
    <phoneticPr fontId="1"/>
  </si>
  <si>
    <t>ア　広域観光の推進</t>
    <rPh sb="2" eb="4">
      <t>コウイキ</t>
    </rPh>
    <rPh sb="4" eb="6">
      <t>カンコウ</t>
    </rPh>
    <rPh sb="7" eb="9">
      <t>スイシン</t>
    </rPh>
    <phoneticPr fontId="1"/>
  </si>
  <si>
    <t>イ　地域の特色ある産業の振興</t>
    <rPh sb="2" eb="4">
      <t>チイキ</t>
    </rPh>
    <rPh sb="5" eb="7">
      <t>トクショク</t>
    </rPh>
    <rPh sb="9" eb="11">
      <t>サンギョウ</t>
    </rPh>
    <rPh sb="12" eb="14">
      <t>シンコウ</t>
    </rPh>
    <phoneticPr fontId="1"/>
  </si>
  <si>
    <t>ウ　移住・定住、若者向けUターン就職の促進</t>
    <rPh sb="2" eb="4">
      <t>イジュウ</t>
    </rPh>
    <rPh sb="5" eb="7">
      <t>テイジュウ</t>
    </rPh>
    <rPh sb="8" eb="10">
      <t>ワカモノ</t>
    </rPh>
    <rPh sb="10" eb="11">
      <t>ム</t>
    </rPh>
    <rPh sb="16" eb="18">
      <t>シュウショク</t>
    </rPh>
    <rPh sb="19" eb="21">
      <t>ソクシン</t>
    </rPh>
    <phoneticPr fontId="1"/>
  </si>
  <si>
    <t>エ　伝統芸能の継承</t>
    <rPh sb="2" eb="4">
      <t>デントウ</t>
    </rPh>
    <rPh sb="4" eb="6">
      <t>ゲイノウ</t>
    </rPh>
    <rPh sb="7" eb="9">
      <t>ケイショウ</t>
    </rPh>
    <phoneticPr fontId="1"/>
  </si>
  <si>
    <t>オ　安全・安心な暮らしの確保</t>
    <rPh sb="2" eb="4">
      <t>アンゼン</t>
    </rPh>
    <rPh sb="5" eb="7">
      <t>アンシン</t>
    </rPh>
    <rPh sb="8" eb="9">
      <t>ク</t>
    </rPh>
    <rPh sb="12" eb="14">
      <t>カクホ</t>
    </rPh>
    <phoneticPr fontId="1"/>
  </si>
  <si>
    <t>カ　地域交通の確保・充実</t>
    <rPh sb="2" eb="4">
      <t>チイキ</t>
    </rPh>
    <rPh sb="4" eb="6">
      <t>コウツウ</t>
    </rPh>
    <rPh sb="7" eb="9">
      <t>カクホ</t>
    </rPh>
    <rPh sb="10" eb="12">
      <t>ジュウジツ</t>
    </rPh>
    <phoneticPr fontId="1"/>
  </si>
  <si>
    <t>ソフト</t>
    <phoneticPr fontId="1"/>
  </si>
  <si>
    <t>ハード</t>
    <phoneticPr fontId="1"/>
  </si>
  <si>
    <t>ソフト・ハード</t>
    <phoneticPr fontId="1"/>
  </si>
  <si>
    <t>平成30年○月○日</t>
    <rPh sb="0" eb="2">
      <t>ヘイセイ</t>
    </rPh>
    <rPh sb="4" eb="5">
      <t>ネン</t>
    </rPh>
    <rPh sb="6" eb="7">
      <t>ガツ</t>
    </rPh>
    <rPh sb="8" eb="9">
      <t>ニチ</t>
    </rPh>
    <phoneticPr fontId="1"/>
  </si>
  <si>
    <t>４　その他地域振興局長が必要と認める書類</t>
    <rPh sb="5" eb="7">
      <t>チイキ</t>
    </rPh>
    <rPh sb="7" eb="9">
      <t>シンコウ</t>
    </rPh>
    <rPh sb="9" eb="11">
      <t>キョクチョウ</t>
    </rPh>
    <phoneticPr fontId="1"/>
  </si>
  <si>
    <t>　　令和　　　　年　　　　月　　　　日</t>
    <rPh sb="2" eb="3">
      <t>レイ</t>
    </rPh>
    <rPh sb="3" eb="4">
      <t>ワ</t>
    </rPh>
    <rPh sb="8" eb="9">
      <t>ネン</t>
    </rPh>
    <rPh sb="13" eb="14">
      <t>ツキ</t>
    </rPh>
    <rPh sb="18" eb="19">
      <t>ニチ</t>
    </rPh>
    <phoneticPr fontId="1"/>
  </si>
  <si>
    <t>令和　 年　 月　 日</t>
    <rPh sb="0" eb="2">
      <t>レイワ</t>
    </rPh>
    <phoneticPr fontId="1"/>
  </si>
  <si>
    <t>(2)　①広域観光の推進</t>
    <rPh sb="5" eb="7">
      <t>コウイキ</t>
    </rPh>
    <rPh sb="7" eb="9">
      <t>カンコウ</t>
    </rPh>
    <rPh sb="10" eb="12">
      <t>スイシン</t>
    </rPh>
    <phoneticPr fontId="1"/>
  </si>
  <si>
    <t>(2)　②地域の特色ある産業の振興</t>
    <rPh sb="5" eb="7">
      <t>チイキ</t>
    </rPh>
    <rPh sb="8" eb="10">
      <t>トクショク</t>
    </rPh>
    <rPh sb="12" eb="14">
      <t>サンギョウ</t>
    </rPh>
    <rPh sb="15" eb="17">
      <t>シンコウ</t>
    </rPh>
    <phoneticPr fontId="1"/>
  </si>
  <si>
    <t>(2)　④伝統芸能の継承</t>
    <rPh sb="5" eb="7">
      <t>デントウ</t>
    </rPh>
    <rPh sb="7" eb="9">
      <t>ゲイノウ</t>
    </rPh>
    <rPh sb="10" eb="12">
      <t>ケイショウ</t>
    </rPh>
    <phoneticPr fontId="1"/>
  </si>
  <si>
    <t>事業番号
（交付番号）</t>
    <rPh sb="0" eb="2">
      <t>ジギョウ</t>
    </rPh>
    <rPh sb="2" eb="4">
      <t>バンゴウ</t>
    </rPh>
    <rPh sb="6" eb="8">
      <t>コウフ</t>
    </rPh>
    <rPh sb="8" eb="10">
      <t>バンゴウ</t>
    </rPh>
    <phoneticPr fontId="1"/>
  </si>
  <si>
    <t>←事業番号を入力してください（事業名、団体名等が自動入力されます）</t>
    <rPh sb="1" eb="3">
      <t>ジギョウ</t>
    </rPh>
    <rPh sb="3" eb="5">
      <t>バンゴウ</t>
    </rPh>
    <rPh sb="6" eb="8">
      <t>ニュウリョク</t>
    </rPh>
    <rPh sb="15" eb="17">
      <t>ジギョウ</t>
    </rPh>
    <rPh sb="17" eb="18">
      <t>メイ</t>
    </rPh>
    <rPh sb="19" eb="20">
      <t>ダン</t>
    </rPh>
    <rPh sb="20" eb="21">
      <t>タイ</t>
    </rPh>
    <rPh sb="22" eb="23">
      <t>ナド</t>
    </rPh>
    <rPh sb="24" eb="26">
      <t>ジドウ</t>
    </rPh>
    <rPh sb="26" eb="28">
      <t>ニュウリョク</t>
    </rPh>
    <phoneticPr fontId="1"/>
  </si>
  <si>
    <t>　　令和　　　　年　　　　月　　　　日</t>
    <rPh sb="2" eb="4">
      <t>レイワ</t>
    </rPh>
    <rPh sb="8" eb="9">
      <t>ネン</t>
    </rPh>
    <rPh sb="13" eb="14">
      <t>ツキ</t>
    </rPh>
    <rPh sb="18" eb="19">
      <t>ニチ</t>
    </rPh>
    <phoneticPr fontId="1"/>
  </si>
  <si>
    <t>飯田市、松川町、高森町</t>
    <rPh sb="0" eb="3">
      <t>イイダシ</t>
    </rPh>
    <rPh sb="4" eb="7">
      <t>マツカワマチ</t>
    </rPh>
    <rPh sb="8" eb="11">
      <t>タカモリマチ</t>
    </rPh>
    <phoneticPr fontId="1"/>
  </si>
  <si>
    <t>町村（松川町、高森町を除く）</t>
    <rPh sb="0" eb="2">
      <t>チョウソン</t>
    </rPh>
    <rPh sb="3" eb="6">
      <t>マツカワマチ</t>
    </rPh>
    <rPh sb="7" eb="10">
      <t>タカモリマチ</t>
    </rPh>
    <rPh sb="11" eb="12">
      <t>ノゾ</t>
    </rPh>
    <phoneticPr fontId="1"/>
  </si>
  <si>
    <t>(1)　①地域防災力の向上（R2～R4）</t>
    <phoneticPr fontId="1"/>
  </si>
  <si>
    <t>(1)　②2050ゼロカーボンに向けた取組の推進（R3～R5）</t>
    <rPh sb="16" eb="17">
      <t>ム</t>
    </rPh>
    <rPh sb="19" eb="21">
      <t>トリクミ</t>
    </rPh>
    <rPh sb="22" eb="24">
      <t>スイシン</t>
    </rPh>
    <phoneticPr fontId="1"/>
  </si>
  <si>
    <t>(2)　③移住・定住、つながり人口づくりの促進</t>
    <rPh sb="5" eb="7">
      <t>イジュウ</t>
    </rPh>
    <rPh sb="8" eb="10">
      <t>テイジュウ</t>
    </rPh>
    <rPh sb="15" eb="17">
      <t>ジンコウ</t>
    </rPh>
    <rPh sb="21" eb="23">
      <t>ソクシン</t>
    </rPh>
    <phoneticPr fontId="1"/>
  </si>
  <si>
    <t>(2)　⑤ふるさとを大切にする心を育む取組の促進</t>
    <rPh sb="10" eb="12">
      <t>タイセツ</t>
    </rPh>
    <rPh sb="15" eb="16">
      <t>ココロ</t>
    </rPh>
    <rPh sb="17" eb="18">
      <t>ハグク</t>
    </rPh>
    <rPh sb="19" eb="21">
      <t>トリクミ</t>
    </rPh>
    <rPh sb="22" eb="24">
      <t>ソクシン</t>
    </rPh>
    <phoneticPr fontId="1"/>
  </si>
  <si>
    <t>(2)　⑥竹の利活用の推進</t>
    <rPh sb="5" eb="6">
      <t>タケ</t>
    </rPh>
    <rPh sb="7" eb="10">
      <t>リカツヨウ</t>
    </rPh>
    <phoneticPr fontId="1"/>
  </si>
  <si>
    <t>(2)　⑦若者のUIJターン就業の促進</t>
    <rPh sb="5" eb="7">
      <t>ワカモノ</t>
    </rPh>
    <rPh sb="14" eb="16">
      <t>シュウギョウ</t>
    </rPh>
    <rPh sb="17" eb="19">
      <t>ソクシン</t>
    </rPh>
    <phoneticPr fontId="1"/>
  </si>
  <si>
    <t>委員長</t>
  </si>
  <si>
    <t>会長</t>
  </si>
  <si>
    <t>代表</t>
    <rPh sb="0" eb="2">
      <t>ダイヒョウ</t>
    </rPh>
    <phoneticPr fontId="4"/>
  </si>
  <si>
    <t>）</t>
    <phoneticPr fontId="1"/>
  </si>
  <si>
    <t>　　　　　　　　（※住所</t>
    <rPh sb="10" eb="12">
      <t>ジュウショ</t>
    </rPh>
    <phoneticPr fontId="3"/>
  </si>
  <si>
    <t>令和　　年　　月　　日　　氏　名</t>
    <rPh sb="0" eb="2">
      <t>レイワ</t>
    </rPh>
    <phoneticPr fontId="3"/>
  </si>
  <si>
    <t xml:space="preserve"> 　上記関係書類を照合精査した結果、正確に処理されていたことを確認いたしました。</t>
    <rPh sb="2" eb="4">
      <t>ジョウキ</t>
    </rPh>
    <rPh sb="4" eb="6">
      <t>カンケイ</t>
    </rPh>
    <rPh sb="6" eb="8">
      <t>ショルイ</t>
    </rPh>
    <rPh sb="9" eb="11">
      <t>ショウゴウ</t>
    </rPh>
    <rPh sb="11" eb="13">
      <t>セイサ</t>
    </rPh>
    <rPh sb="15" eb="17">
      <t>ケッカ</t>
    </rPh>
    <rPh sb="18" eb="20">
      <t>セイカク</t>
    </rPh>
    <rPh sb="21" eb="23">
      <t>ショリ</t>
    </rPh>
    <rPh sb="31" eb="33">
      <t>カクニン</t>
    </rPh>
    <phoneticPr fontId="3"/>
  </si>
  <si>
    <t>　（※当該団体以外の者による確認の場合には、確認者の住所を記入してください。）</t>
    <rPh sb="3" eb="5">
      <t>トウガイ</t>
    </rPh>
    <rPh sb="5" eb="7">
      <t>ダンタイ</t>
    </rPh>
    <rPh sb="7" eb="9">
      <t>イガイ</t>
    </rPh>
    <rPh sb="10" eb="11">
      <t>シャ</t>
    </rPh>
    <rPh sb="14" eb="16">
      <t>カクニン</t>
    </rPh>
    <rPh sb="17" eb="19">
      <t>バアイ</t>
    </rPh>
    <rPh sb="22" eb="24">
      <t>カクニン</t>
    </rPh>
    <rPh sb="24" eb="25">
      <t>シャ</t>
    </rPh>
    <rPh sb="26" eb="28">
      <t>ジュウショ</t>
    </rPh>
    <rPh sb="29" eb="31">
      <t>キニュウ</t>
    </rPh>
    <phoneticPr fontId="3"/>
  </si>
  <si>
    <t>○代表者、会計責任者以外の者による確認</t>
    <phoneticPr fontId="3"/>
  </si>
  <si>
    <t>※　証拠書類は一覧表のどの項目に該当するか分かるように番号を記載し、金額等が一致しているか確認
　　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51" eb="52">
      <t>ウエ</t>
    </rPh>
    <rPh sb="53" eb="55">
      <t>バンゴウ</t>
    </rPh>
    <rPh sb="55" eb="56">
      <t>ジュン</t>
    </rPh>
    <rPh sb="57" eb="58">
      <t>ヘン</t>
    </rPh>
    <rPh sb="58" eb="59">
      <t>サツ</t>
    </rPh>
    <rPh sb="61" eb="63">
      <t>テイシュツ</t>
    </rPh>
    <phoneticPr fontId="3"/>
  </si>
  <si>
    <t>（注）証拠書（領収書、請求書）の番号</t>
    <rPh sb="1" eb="2">
      <t>チュウ</t>
    </rPh>
    <rPh sb="3" eb="5">
      <t>ショウコ</t>
    </rPh>
    <rPh sb="5" eb="6">
      <t>ショ</t>
    </rPh>
    <rPh sb="7" eb="10">
      <t>リョウシュウショ</t>
    </rPh>
    <rPh sb="11" eb="14">
      <t>セイキュウショ</t>
    </rPh>
    <rPh sb="16" eb="18">
      <t>バンゴウ</t>
    </rPh>
    <phoneticPr fontId="3"/>
  </si>
  <si>
    <t>円</t>
    <rPh sb="0" eb="1">
      <t>エン</t>
    </rPh>
    <phoneticPr fontId="3"/>
  </si>
  <si>
    <t>合　　計</t>
    <rPh sb="0" eb="1">
      <t>ゴウ</t>
    </rPh>
    <rPh sb="3" eb="4">
      <t>ケイ</t>
    </rPh>
    <phoneticPr fontId="3"/>
  </si>
  <si>
    <t>日</t>
    <rPh sb="0" eb="1">
      <t>ヒ</t>
    </rPh>
    <phoneticPr fontId="3"/>
  </si>
  <si>
    <t>月</t>
    <rPh sb="0" eb="1">
      <t>ツキ</t>
    </rPh>
    <phoneticPr fontId="3"/>
  </si>
  <si>
    <t>年</t>
    <rPh sb="0" eb="1">
      <t>ネン</t>
    </rPh>
    <phoneticPr fontId="3"/>
  </si>
  <si>
    <t>支出金額</t>
    <rPh sb="0" eb="2">
      <t>シシュツ</t>
    </rPh>
    <rPh sb="2" eb="4">
      <t>キンガク</t>
    </rPh>
    <phoneticPr fontId="3"/>
  </si>
  <si>
    <t>収入金額</t>
    <rPh sb="0" eb="2">
      <t>シュウニュウ</t>
    </rPh>
    <rPh sb="2" eb="4">
      <t>キンガク</t>
    </rPh>
    <phoneticPr fontId="3"/>
  </si>
  <si>
    <t>収　　支　　明　　細</t>
    <rPh sb="0" eb="1">
      <t>オサム</t>
    </rPh>
    <rPh sb="3" eb="4">
      <t>シ</t>
    </rPh>
    <rPh sb="6" eb="7">
      <t>アキラ</t>
    </rPh>
    <rPh sb="9" eb="10">
      <t>ホソ</t>
    </rPh>
    <phoneticPr fontId="3"/>
  </si>
  <si>
    <t>年月日</t>
    <rPh sb="0" eb="3">
      <t>ネンガッピ</t>
    </rPh>
    <phoneticPr fontId="3"/>
  </si>
  <si>
    <r>
      <t>番号
(注</t>
    </r>
    <r>
      <rPr>
        <sz val="10"/>
        <rFont val="ＭＳ ゴシック"/>
        <family val="3"/>
        <charset val="128"/>
      </rPr>
      <t>)</t>
    </r>
    <rPh sb="0" eb="2">
      <t>バンゴウ</t>
    </rPh>
    <rPh sb="4" eb="5">
      <t>チュウ</t>
    </rPh>
    <phoneticPr fontId="3"/>
  </si>
  <si>
    <t>○事業名：</t>
    <rPh sb="1" eb="3">
      <t>ジギョウ</t>
    </rPh>
    <rPh sb="3" eb="4">
      <t>メイ</t>
    </rPh>
    <phoneticPr fontId="3"/>
  </si>
  <si>
    <t>○団体名：</t>
    <rPh sb="1" eb="4">
      <t>ダンタイメイ</t>
    </rPh>
    <phoneticPr fontId="3"/>
  </si>
  <si>
    <t>「地域発　元気づくり支援金」活用事業補助簿</t>
    <rPh sb="1" eb="4">
      <t>チイキハツ</t>
    </rPh>
    <rPh sb="5" eb="7">
      <t>ゲンキ</t>
    </rPh>
    <rPh sb="10" eb="13">
      <t>シエンキン</t>
    </rPh>
    <rPh sb="14" eb="16">
      <t>カツヨウ</t>
    </rPh>
    <rPh sb="16" eb="18">
      <t>ジギョウ</t>
    </rPh>
    <rPh sb="18" eb="21">
      <t>ホジョボ</t>
    </rPh>
    <phoneticPr fontId="3"/>
  </si>
  <si>
    <t>証拠書類</t>
    <rPh sb="0" eb="2">
      <t>ショウコ</t>
    </rPh>
    <rPh sb="2" eb="4">
      <t>ショルイ</t>
    </rPh>
    <phoneticPr fontId="3"/>
  </si>
  <si>
    <t>団体名：　</t>
    <rPh sb="0" eb="2">
      <t>ダンタイ</t>
    </rPh>
    <rPh sb="2" eb="3">
      <t>メイ</t>
    </rPh>
    <phoneticPr fontId="3"/>
  </si>
  <si>
    <t>事業名：　　　　　　　　　　　　　　　</t>
    <phoneticPr fontId="1"/>
  </si>
  <si>
    <t>補助簿Ｎｏ．</t>
    <rPh sb="0" eb="2">
      <t>ホジョ</t>
    </rPh>
    <rPh sb="2" eb="3">
      <t>ボ</t>
    </rPh>
    <phoneticPr fontId="3"/>
  </si>
  <si>
    <t>支出内容</t>
    <rPh sb="0" eb="2">
      <t>シシュツ</t>
    </rPh>
    <rPh sb="2" eb="4">
      <t>ナイヨウ</t>
    </rPh>
    <phoneticPr fontId="3"/>
  </si>
  <si>
    <t>支払先</t>
    <rPh sb="0" eb="2">
      <t>シハライ</t>
    </rPh>
    <rPh sb="2" eb="3">
      <t>サキ</t>
    </rPh>
    <phoneticPr fontId="3"/>
  </si>
  <si>
    <t>書類整備確認（チェック項目)</t>
    <rPh sb="0" eb="2">
      <t>ショルイ</t>
    </rPh>
    <rPh sb="2" eb="4">
      <t>セイビ</t>
    </rPh>
    <rPh sb="4" eb="6">
      <t>カクニン</t>
    </rPh>
    <rPh sb="11" eb="13">
      <t>コウモク</t>
    </rPh>
    <phoneticPr fontId="3"/>
  </si>
  <si>
    <t>書類有無</t>
    <rPh sb="0" eb="2">
      <t>ショルイ</t>
    </rPh>
    <rPh sb="2" eb="4">
      <t>ウム</t>
    </rPh>
    <phoneticPr fontId="3"/>
  </si>
  <si>
    <t>日付の記載</t>
    <rPh sb="0" eb="2">
      <t>ヒヅ</t>
    </rPh>
    <rPh sb="3" eb="5">
      <t>キサイ</t>
    </rPh>
    <phoneticPr fontId="3"/>
  </si>
  <si>
    <t>宛名</t>
    <rPh sb="0" eb="2">
      <t>アテナ</t>
    </rPh>
    <phoneticPr fontId="3"/>
  </si>
  <si>
    <t>相手方押印</t>
    <rPh sb="0" eb="3">
      <t>アイテガタ</t>
    </rPh>
    <rPh sb="3" eb="5">
      <t>オウイン</t>
    </rPh>
    <phoneticPr fontId="3"/>
  </si>
  <si>
    <t>品名・数量等</t>
    <rPh sb="0" eb="2">
      <t>ヒンメイ</t>
    </rPh>
    <rPh sb="3" eb="6">
      <t>スウリョウトウ</t>
    </rPh>
    <phoneticPr fontId="3"/>
  </si>
  <si>
    <t>複数見積</t>
    <rPh sb="0" eb="2">
      <t>フクスウ</t>
    </rPh>
    <rPh sb="2" eb="4">
      <t>ミツ</t>
    </rPh>
    <phoneticPr fontId="3"/>
  </si>
  <si>
    <t>見　積　書</t>
    <rPh sb="0" eb="1">
      <t>ケン</t>
    </rPh>
    <rPh sb="2" eb="3">
      <t>セキ</t>
    </rPh>
    <rPh sb="4" eb="5">
      <t>ショ</t>
    </rPh>
    <phoneticPr fontId="3"/>
  </si>
  <si>
    <t>有　・　無</t>
    <rPh sb="0" eb="1">
      <t>ユウ</t>
    </rPh>
    <rPh sb="4" eb="5">
      <t>ム</t>
    </rPh>
    <phoneticPr fontId="3"/>
  </si>
  <si>
    <t>請　求　書</t>
    <rPh sb="0" eb="1">
      <t>ショウ</t>
    </rPh>
    <rPh sb="2" eb="3">
      <t>モトム</t>
    </rPh>
    <rPh sb="4" eb="5">
      <t>ショ</t>
    </rPh>
    <phoneticPr fontId="3"/>
  </si>
  <si>
    <t>領　収　書</t>
    <rPh sb="0" eb="1">
      <t>リョウ</t>
    </rPh>
    <rPh sb="2" eb="3">
      <t>オサム</t>
    </rPh>
    <rPh sb="4" eb="5">
      <t>ショ</t>
    </rPh>
    <phoneticPr fontId="3"/>
  </si>
  <si>
    <r>
      <t>納品確認</t>
    </r>
    <r>
      <rPr>
        <sz val="9"/>
        <rFont val="ＭＳ Ｐゴシック"/>
        <family val="3"/>
        <charset val="128"/>
      </rPr>
      <t>(給付完了検査)</t>
    </r>
    <rPh sb="0" eb="2">
      <t>ノウヒン</t>
    </rPh>
    <rPh sb="2" eb="4">
      <t>カクニン</t>
    </rPh>
    <phoneticPr fontId="3"/>
  </si>
  <si>
    <t>納品日</t>
    <rPh sb="0" eb="2">
      <t>ノウヒン</t>
    </rPh>
    <rPh sb="2" eb="3">
      <t>ヒ</t>
    </rPh>
    <phoneticPr fontId="3"/>
  </si>
  <si>
    <t>確認者</t>
    <rPh sb="0" eb="2">
      <t>カクニン</t>
    </rPh>
    <rPh sb="2" eb="3">
      <t>シャ</t>
    </rPh>
    <phoneticPr fontId="3"/>
  </si>
  <si>
    <t>見積書、請求書、領収書等貼付欄</t>
    <rPh sb="0" eb="3">
      <t>ミツモリショ</t>
    </rPh>
    <rPh sb="4" eb="7">
      <t>セイキュウショ</t>
    </rPh>
    <rPh sb="8" eb="11">
      <t>リョウシュウショ</t>
    </rPh>
    <rPh sb="11" eb="12">
      <t>トウ</t>
    </rPh>
    <rPh sb="12" eb="14">
      <t>チョウフ</t>
    </rPh>
    <rPh sb="14" eb="15">
      <t>ラン</t>
    </rPh>
    <phoneticPr fontId="3"/>
  </si>
  <si>
    <t>（Ａ４サイズの見積書、請求書、領収書は次ページに綴る）</t>
    <rPh sb="7" eb="10">
      <t>ミツモリショ</t>
    </rPh>
    <rPh sb="11" eb="13">
      <t>セイキュウ</t>
    </rPh>
    <rPh sb="13" eb="14">
      <t>ショ</t>
    </rPh>
    <rPh sb="15" eb="18">
      <t>リョウシュウショ</t>
    </rPh>
    <rPh sb="19" eb="20">
      <t>ジ</t>
    </rPh>
    <rPh sb="24" eb="25">
      <t>ツヅ</t>
    </rPh>
    <phoneticPr fontId="3"/>
  </si>
  <si>
    <t>※概算払を希望される場合は、予め南信州地域振興局　リニア活用・企画振興課(電話0265-53-0401)へご相談ください。</t>
    <rPh sb="1" eb="3">
      <t>ガイサン</t>
    </rPh>
    <rPh sb="3" eb="4">
      <t>バラ</t>
    </rPh>
    <rPh sb="5" eb="7">
      <t>キボウ</t>
    </rPh>
    <rPh sb="10" eb="12">
      <t>バアイ</t>
    </rPh>
    <rPh sb="14" eb="15">
      <t>アラカジ</t>
    </rPh>
    <rPh sb="16" eb="24">
      <t>ミナミシンシュウチイキシンコウキョク</t>
    </rPh>
    <rPh sb="28" eb="30">
      <t>カツヨウ</t>
    </rPh>
    <rPh sb="31" eb="36">
      <t>キカクシンコウカ</t>
    </rPh>
    <rPh sb="37" eb="39">
      <t>デンワ</t>
    </rPh>
    <rPh sb="54" eb="56">
      <t>ソウダン</t>
    </rPh>
    <phoneticPr fontId="1"/>
  </si>
  <si>
    <t>←薄緑セルは入力が必要です。</t>
    <rPh sb="1" eb="3">
      <t>ウスミドリ</t>
    </rPh>
    <rPh sb="6" eb="8">
      <t>ニュウリョク</t>
    </rPh>
    <rPh sb="9" eb="11">
      <t>ヒツヨウ</t>
    </rPh>
    <phoneticPr fontId="1"/>
  </si>
  <si>
    <t>団体名：</t>
    <rPh sb="0" eb="2">
      <t>ダンタイ</t>
    </rPh>
    <rPh sb="2" eb="3">
      <t>メイ</t>
    </rPh>
    <phoneticPr fontId="3"/>
  </si>
  <si>
    <t>事業名：</t>
    <rPh sb="0" eb="3">
      <t>ジギョウメイ</t>
    </rPh>
    <phoneticPr fontId="3"/>
  </si>
  <si>
    <t>補助簿（詳細版）</t>
    <rPh sb="0" eb="2">
      <t>ホジョ</t>
    </rPh>
    <rPh sb="2" eb="3">
      <t>ボ</t>
    </rPh>
    <rPh sb="4" eb="6">
      <t>ショウサイ</t>
    </rPh>
    <rPh sb="6" eb="7">
      <t>バン</t>
    </rPh>
    <phoneticPr fontId="3"/>
  </si>
  <si>
    <t>番号</t>
    <rPh sb="0" eb="2">
      <t>バンゴウ</t>
    </rPh>
    <phoneticPr fontId="3"/>
  </si>
  <si>
    <t>収支内容</t>
    <rPh sb="0" eb="2">
      <t>シュウシ</t>
    </rPh>
    <rPh sb="2" eb="4">
      <t>ナイヨウ</t>
    </rPh>
    <phoneticPr fontId="3"/>
  </si>
  <si>
    <t>相手方</t>
    <rPh sb="0" eb="2">
      <t>アイテ</t>
    </rPh>
    <rPh sb="2" eb="3">
      <t>カタ</t>
    </rPh>
    <phoneticPr fontId="3"/>
  </si>
  <si>
    <t>実　　施　　内　　容　（　支　出　金　額　明　細　）</t>
    <rPh sb="0" eb="1">
      <t>ジツ</t>
    </rPh>
    <rPh sb="3" eb="4">
      <t>シ</t>
    </rPh>
    <rPh sb="6" eb="7">
      <t>ナイ</t>
    </rPh>
    <rPh sb="9" eb="10">
      <t>カタチ</t>
    </rPh>
    <rPh sb="13" eb="14">
      <t>シ</t>
    </rPh>
    <rPh sb="15" eb="16">
      <t>デ</t>
    </rPh>
    <rPh sb="17" eb="18">
      <t>キン</t>
    </rPh>
    <rPh sb="19" eb="20">
      <t>ガク</t>
    </rPh>
    <rPh sb="21" eb="22">
      <t>メイ</t>
    </rPh>
    <rPh sb="23" eb="24">
      <t>サイ</t>
    </rPh>
    <phoneticPr fontId="3"/>
  </si>
  <si>
    <t>「補助簿」又は「補助簿(詳細版)」のいずれかをお使いください。</t>
    <rPh sb="1" eb="4">
      <t>ホジョボ</t>
    </rPh>
    <rPh sb="5" eb="6">
      <t>マタ</t>
    </rPh>
    <rPh sb="8" eb="11">
      <t>ホジョボ</t>
    </rPh>
    <rPh sb="12" eb="15">
      <t>ショウサイバン</t>
    </rPh>
    <rPh sb="24" eb="25">
      <t>ツカ</t>
    </rPh>
    <phoneticPr fontId="1"/>
  </si>
  <si>
    <t>ソフト</t>
    <phoneticPr fontId="3"/>
  </si>
  <si>
    <t>ハード</t>
    <phoneticPr fontId="3"/>
  </si>
  <si>
    <t>支援金対象計</t>
    <rPh sb="0" eb="3">
      <t>シエンキン</t>
    </rPh>
    <rPh sb="3" eb="6">
      <t>タイショウケイ</t>
    </rPh>
    <phoneticPr fontId="3"/>
  </si>
  <si>
    <t>支援金対象外</t>
    <rPh sb="0" eb="3">
      <t>シエンキン</t>
    </rPh>
    <rPh sb="3" eb="6">
      <t>タイショウガイ</t>
    </rPh>
    <phoneticPr fontId="3"/>
  </si>
  <si>
    <t>合計</t>
    <rPh sb="0" eb="2">
      <t>ゴウケイ</t>
    </rPh>
    <phoneticPr fontId="3"/>
  </si>
  <si>
    <t>※　証拠書類は一覧表のどの項目に該当するか分かるように番号を記載し、金額等が一致しているか確認の上、番号順に編冊して提出してください。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48" eb="49">
      <t>ウエ</t>
    </rPh>
    <rPh sb="50" eb="52">
      <t>バンゴウ</t>
    </rPh>
    <rPh sb="52" eb="53">
      <t>ジュン</t>
    </rPh>
    <rPh sb="54" eb="55">
      <t>ヘン</t>
    </rPh>
    <rPh sb="55" eb="56">
      <t>サツ</t>
    </rPh>
    <rPh sb="58" eb="60">
      <t>テイシュツ</t>
    </rPh>
    <phoneticPr fontId="3"/>
  </si>
  <si>
    <t>○代表者、会計責任者以外の者による確認</t>
    <phoneticPr fontId="3"/>
  </si>
  <si>
    <t>令和　年　月　日　　氏名　　　　　　　　　　　　　　　</t>
    <rPh sb="0" eb="2">
      <t>レイワ</t>
    </rPh>
    <phoneticPr fontId="3"/>
  </si>
  <si>
    <t>　　　　　　　　（※住所　　　　　　　　　　　　　　　　）</t>
    <rPh sb="10" eb="12">
      <t>ジュウショ</t>
    </rPh>
    <phoneticPr fontId="3"/>
  </si>
  <si>
    <t>〒</t>
    <phoneticPr fontId="1"/>
  </si>
  <si>
    <t>代表者氏名</t>
    <rPh sb="0" eb="3">
      <t>ダイヒョウシャ</t>
    </rPh>
    <rPh sb="3" eb="5">
      <t>シメイ</t>
    </rPh>
    <phoneticPr fontId="4"/>
  </si>
  <si>
    <t>村長</t>
    <rPh sb="0" eb="2">
      <t>ソンチョウ</t>
    </rPh>
    <phoneticPr fontId="4"/>
  </si>
  <si>
    <t>清水　秀樹</t>
    <rPh sb="0" eb="2">
      <t>シミズ</t>
    </rPh>
    <rPh sb="3" eb="5">
      <t>ヒデキ</t>
    </rPh>
    <phoneticPr fontId="4"/>
  </si>
  <si>
    <t>学長</t>
  </si>
  <si>
    <t>高松　彰充</t>
  </si>
  <si>
    <t>中島　武津雄</t>
  </si>
  <si>
    <t>市瀬　直史</t>
  </si>
  <si>
    <t>プラスチックスマート運動の推進</t>
  </si>
  <si>
    <t>阿智村</t>
  </si>
  <si>
    <t>南信州プラスチックスマート推進協議会</t>
  </si>
  <si>
    <t>代表理事</t>
    <rPh sb="0" eb="2">
      <t>ダイヒョウ</t>
    </rPh>
    <rPh sb="2" eb="4">
      <t>リジ</t>
    </rPh>
    <phoneticPr fontId="4"/>
  </si>
  <si>
    <t>横前　明</t>
    <rPh sb="0" eb="2">
      <t>ヨコマエ</t>
    </rPh>
    <rPh sb="3" eb="4">
      <t>アキラ</t>
    </rPh>
    <phoneticPr fontId="4"/>
  </si>
  <si>
    <t>佐藤　健</t>
    <rPh sb="0" eb="2">
      <t>サトウ</t>
    </rPh>
    <rPh sb="3" eb="4">
      <t>ケン</t>
    </rPh>
    <phoneticPr fontId="4"/>
  </si>
  <si>
    <t>喬木村</t>
  </si>
  <si>
    <t>小京都飯田伝統文化育成会</t>
  </si>
  <si>
    <t>演劇集団「演劇宿」</t>
  </si>
  <si>
    <t>南信州民俗芸能継承推進協議会</t>
  </si>
  <si>
    <t>一般社団法人阿智村全村博物館協会</t>
    <rPh sb="0" eb="6">
      <t>イッパンシャダンホウジン</t>
    </rPh>
    <phoneticPr fontId="4"/>
  </si>
  <si>
    <t>中馬街道連絡会</t>
  </si>
  <si>
    <t>源氏物語帚木プロジェクト</t>
  </si>
  <si>
    <t>売木村</t>
  </si>
  <si>
    <t>飯田市</t>
  </si>
  <si>
    <t>竹林活用プロジェクト　CHIKURIN</t>
  </si>
  <si>
    <t>南信州環境メッセ2023実行委員会</t>
  </si>
  <si>
    <t>南信州地産地消推進協議会</t>
  </si>
  <si>
    <t>南信州リゾート株式会社</t>
  </si>
  <si>
    <t>下伊那郡西部３か村地域振興協議会</t>
  </si>
  <si>
    <t>平谷村観光協会</t>
    <rPh sb="0" eb="3">
      <t>ヒラヤムラ</t>
    </rPh>
    <rPh sb="3" eb="7">
      <t>カンコウキョウカイ</t>
    </rPh>
    <phoneticPr fontId="3"/>
  </si>
  <si>
    <t>一般社団法人南信州山岳文化の会</t>
  </si>
  <si>
    <t>特定非営利活動法人
国際りんご・シードル振興会</t>
    <rPh sb="5" eb="7">
      <t>カツドウ</t>
    </rPh>
    <phoneticPr fontId="4"/>
  </si>
  <si>
    <t>公益財団法人南信州・飯田産業センター</t>
  </si>
  <si>
    <t>南信州広域連合</t>
  </si>
  <si>
    <t>りゅうのまーけっと実行委員会</t>
  </si>
  <si>
    <t>JR飯田線活性化期成同盟会</t>
  </si>
  <si>
    <t>飯田商工会議所青年部</t>
  </si>
  <si>
    <t>特定非営利活動法人　南信州山都共同社中</t>
  </si>
  <si>
    <t>まつかわ森林セラピーの会</t>
  </si>
  <si>
    <t>ひさかた和紙の会</t>
    <rPh sb="4" eb="6">
      <t>ワシ</t>
    </rPh>
    <rPh sb="7" eb="8">
      <t>カイ</t>
    </rPh>
    <phoneticPr fontId="4"/>
  </si>
  <si>
    <t>松川町</t>
    <rPh sb="0" eb="2">
      <t>マツカワ</t>
    </rPh>
    <rPh sb="2" eb="3">
      <t>マチ</t>
    </rPh>
    <phoneticPr fontId="4"/>
  </si>
  <si>
    <t>高森文化ユニット内「井上井月顕彰会下伊那支部」</t>
    <rPh sb="0" eb="2">
      <t>タカモリ</t>
    </rPh>
    <rPh sb="2" eb="4">
      <t>ブンカ</t>
    </rPh>
    <rPh sb="8" eb="9">
      <t>ナイ</t>
    </rPh>
    <rPh sb="10" eb="12">
      <t>イノウエ</t>
    </rPh>
    <rPh sb="12" eb="13">
      <t>イ</t>
    </rPh>
    <rPh sb="13" eb="14">
      <t>ツキ</t>
    </rPh>
    <rPh sb="14" eb="17">
      <t>ケンショウカイ</t>
    </rPh>
    <rPh sb="17" eb="20">
      <t>シモイナ</t>
    </rPh>
    <rPh sb="20" eb="22">
      <t>シブ</t>
    </rPh>
    <phoneticPr fontId="4"/>
  </si>
  <si>
    <t>泰阜村</t>
    <rPh sb="0" eb="3">
      <t>ヤスオカムラ</t>
    </rPh>
    <phoneticPr fontId="4"/>
  </si>
  <si>
    <t>学校法人高松学園　飯田短期大学</t>
  </si>
  <si>
    <t>飯田脱炭素社会推進協議会</t>
    <rPh sb="0" eb="2">
      <t>イイダ</t>
    </rPh>
    <rPh sb="2" eb="3">
      <t>ダツ</t>
    </rPh>
    <rPh sb="3" eb="5">
      <t>タンソ</t>
    </rPh>
    <rPh sb="5" eb="7">
      <t>シャカイ</t>
    </rPh>
    <rPh sb="7" eb="9">
      <t>スイシン</t>
    </rPh>
    <rPh sb="9" eb="12">
      <t>キョウギカイ</t>
    </rPh>
    <phoneticPr fontId="4"/>
  </si>
  <si>
    <t>一般社団法人恩返しＩＩＬＡ</t>
    <rPh sb="0" eb="6">
      <t>イッパンシャダンホウジン</t>
    </rPh>
    <rPh sb="6" eb="8">
      <t>オンガエ</t>
    </rPh>
    <phoneticPr fontId="4"/>
  </si>
  <si>
    <t>松川町</t>
    <rPh sb="0" eb="3">
      <t>マツカワマチ</t>
    </rPh>
    <phoneticPr fontId="4"/>
  </si>
  <si>
    <t>昼神温泉旅館青年部</t>
  </si>
  <si>
    <t>阿智村ヘーゼルナッツ協議会</t>
    <rPh sb="10" eb="13">
      <t>キョウギカイ</t>
    </rPh>
    <phoneticPr fontId="4"/>
  </si>
  <si>
    <t>ＮＰＯ法人はなぶさ学園</t>
    <rPh sb="3" eb="5">
      <t>ホウジン</t>
    </rPh>
    <rPh sb="9" eb="11">
      <t>ガクエン</t>
    </rPh>
    <phoneticPr fontId="4"/>
  </si>
  <si>
    <t>学校法人高松学園　飯田短期大学</t>
    <rPh sb="0" eb="2">
      <t>ガッコウ</t>
    </rPh>
    <rPh sb="2" eb="4">
      <t>ホウジン</t>
    </rPh>
    <rPh sb="4" eb="6">
      <t>タカマツ</t>
    </rPh>
    <rPh sb="6" eb="8">
      <t>ガクエン</t>
    </rPh>
    <rPh sb="9" eb="11">
      <t>イイダ</t>
    </rPh>
    <rPh sb="11" eb="13">
      <t>タンキ</t>
    </rPh>
    <rPh sb="13" eb="15">
      <t>ダイガク</t>
    </rPh>
    <phoneticPr fontId="4"/>
  </si>
  <si>
    <t>南信州おでかけチーム“ウィズ”</t>
    <rPh sb="0" eb="1">
      <t>ミナミ</t>
    </rPh>
    <rPh sb="1" eb="3">
      <t>シンシュウ</t>
    </rPh>
    <phoneticPr fontId="4"/>
  </si>
  <si>
    <t>天龍村ていざなす生産者組合</t>
    <rPh sb="0" eb="3">
      <t>テンリュウムラ</t>
    </rPh>
    <rPh sb="8" eb="11">
      <t>セイサンシャ</t>
    </rPh>
    <rPh sb="11" eb="13">
      <t>クミアイ</t>
    </rPh>
    <phoneticPr fontId="4"/>
  </si>
  <si>
    <t>地域戦隊カッセイカマンプロジェクト</t>
  </si>
  <si>
    <t>阿南町</t>
    <rPh sb="0" eb="3">
      <t>アナンチョウ</t>
    </rPh>
    <phoneticPr fontId="4"/>
  </si>
  <si>
    <t>千代地区まちづくり委員会</t>
    <rPh sb="0" eb="2">
      <t>チヨ</t>
    </rPh>
    <rPh sb="2" eb="4">
      <t>チク</t>
    </rPh>
    <rPh sb="9" eb="12">
      <t>イインカイ</t>
    </rPh>
    <phoneticPr fontId="4"/>
  </si>
  <si>
    <t>株式会社　阿智昼神観光局</t>
    <rPh sb="0" eb="4">
      <t>カブシキガイシャ</t>
    </rPh>
    <rPh sb="5" eb="7">
      <t>アチ</t>
    </rPh>
    <rPh sb="7" eb="9">
      <t>ヒルガミ</t>
    </rPh>
    <rPh sb="9" eb="11">
      <t>カンコウ</t>
    </rPh>
    <rPh sb="11" eb="12">
      <t>キョク</t>
    </rPh>
    <phoneticPr fontId="4"/>
  </si>
  <si>
    <t>地域づくりの祭典！”美し郷”喬木まつり（仮称）の開催</t>
    <rPh sb="0" eb="2">
      <t>チイキ</t>
    </rPh>
    <rPh sb="6" eb="8">
      <t>サイテン</t>
    </rPh>
    <rPh sb="10" eb="11">
      <t>ウツク</t>
    </rPh>
    <rPh sb="12" eb="13">
      <t>サト</t>
    </rPh>
    <rPh sb="14" eb="16">
      <t>タカギ</t>
    </rPh>
    <rPh sb="20" eb="21">
      <t>カリ</t>
    </rPh>
    <rPh sb="24" eb="26">
      <t>カイサイ</t>
    </rPh>
    <phoneticPr fontId="14"/>
  </si>
  <si>
    <t>古典舞踊育成会「飯田まい珠」による伝統文化の育成</t>
    <rPh sb="0" eb="2">
      <t>コテン</t>
    </rPh>
    <rPh sb="2" eb="4">
      <t>ブヨウ</t>
    </rPh>
    <rPh sb="4" eb="6">
      <t>イクセイ</t>
    </rPh>
    <rPh sb="6" eb="7">
      <t>カイ</t>
    </rPh>
    <rPh sb="8" eb="10">
      <t>イイダ</t>
    </rPh>
    <rPh sb="12" eb="13">
      <t>タマ</t>
    </rPh>
    <rPh sb="17" eb="19">
      <t>デントウ</t>
    </rPh>
    <rPh sb="19" eb="21">
      <t>ブンカ</t>
    </rPh>
    <rPh sb="22" eb="24">
      <t>イクセイ</t>
    </rPh>
    <phoneticPr fontId="14"/>
  </si>
  <si>
    <t>語り継ぐ、歌い継ぐ　～歌人「金田千鶴」の生きた道～</t>
    <rPh sb="0" eb="1">
      <t>カタ</t>
    </rPh>
    <rPh sb="2" eb="3">
      <t>ツ</t>
    </rPh>
    <rPh sb="5" eb="6">
      <t>ウタ</t>
    </rPh>
    <rPh sb="7" eb="8">
      <t>ツ</t>
    </rPh>
    <rPh sb="11" eb="13">
      <t>カジン</t>
    </rPh>
    <rPh sb="14" eb="16">
      <t>カネダ</t>
    </rPh>
    <rPh sb="16" eb="18">
      <t>チヅル</t>
    </rPh>
    <rPh sb="20" eb="21">
      <t>イ</t>
    </rPh>
    <rPh sb="23" eb="24">
      <t>ミチ</t>
    </rPh>
    <phoneticPr fontId="14"/>
  </si>
  <si>
    <t>繋がり創出による南信州民俗芸能継承推進事業</t>
    <rPh sb="0" eb="1">
      <t>ツナ</t>
    </rPh>
    <rPh sb="3" eb="5">
      <t>ソウシュツ</t>
    </rPh>
    <rPh sb="8" eb="11">
      <t>ミナミシンシュウ</t>
    </rPh>
    <rPh sb="11" eb="15">
      <t>ミンゾクゲイノウ</t>
    </rPh>
    <rPh sb="15" eb="19">
      <t>ケイショウスイシン</t>
    </rPh>
    <rPh sb="19" eb="21">
      <t>ジギョウ</t>
    </rPh>
    <phoneticPr fontId="14"/>
  </si>
  <si>
    <t>地域資源を活用する持続可能な観光の実現に向けた基盤づくり</t>
    <rPh sb="0" eb="2">
      <t>チイキ</t>
    </rPh>
    <rPh sb="2" eb="4">
      <t>シゲン</t>
    </rPh>
    <rPh sb="5" eb="7">
      <t>カツヨウ</t>
    </rPh>
    <rPh sb="9" eb="13">
      <t>ジゾクカノウ</t>
    </rPh>
    <rPh sb="14" eb="16">
      <t>カンコウ</t>
    </rPh>
    <rPh sb="17" eb="19">
      <t>ジツゲン</t>
    </rPh>
    <rPh sb="20" eb="21">
      <t>ム</t>
    </rPh>
    <rPh sb="23" eb="25">
      <t>キバン</t>
    </rPh>
    <phoneticPr fontId="14"/>
  </si>
  <si>
    <t>中馬街道プロジェクト</t>
    <rPh sb="0" eb="2">
      <t>チュウマ</t>
    </rPh>
    <rPh sb="2" eb="4">
      <t>カイドウ</t>
    </rPh>
    <phoneticPr fontId="14"/>
  </si>
  <si>
    <t>源氏物語帚木プロジェクト</t>
    <rPh sb="0" eb="2">
      <t>ゲンジ</t>
    </rPh>
    <rPh sb="2" eb="4">
      <t>モノガタリ</t>
    </rPh>
    <rPh sb="4" eb="5">
      <t>ホウキ</t>
    </rPh>
    <rPh sb="5" eb="6">
      <t>キ</t>
    </rPh>
    <phoneticPr fontId="14"/>
  </si>
  <si>
    <t>うるぎ国際センター　英語デイキャンプ自然体験</t>
    <rPh sb="3" eb="5">
      <t>コクサイ</t>
    </rPh>
    <rPh sb="10" eb="12">
      <t>エイゴ</t>
    </rPh>
    <rPh sb="18" eb="22">
      <t>シゼンタイケン</t>
    </rPh>
    <phoneticPr fontId="14"/>
  </si>
  <si>
    <t>水害・土砂災害から生命を守る</t>
    <rPh sb="0" eb="2">
      <t>スイガイ</t>
    </rPh>
    <rPh sb="3" eb="5">
      <t>ドシャ</t>
    </rPh>
    <rPh sb="5" eb="7">
      <t>サイガイ</t>
    </rPh>
    <rPh sb="9" eb="11">
      <t>セイメイ</t>
    </rPh>
    <rPh sb="12" eb="13">
      <t>マモ</t>
    </rPh>
    <phoneticPr fontId="14"/>
  </si>
  <si>
    <t>竹林活用プロジェクト</t>
    <rPh sb="0" eb="2">
      <t>チクリン</t>
    </rPh>
    <rPh sb="2" eb="4">
      <t>カツヨウ</t>
    </rPh>
    <phoneticPr fontId="14"/>
  </si>
  <si>
    <t>南信州環境メッセ2023の開催</t>
    <rPh sb="0" eb="1">
      <t>ミナミ</t>
    </rPh>
    <rPh sb="1" eb="3">
      <t>シンシュウ</t>
    </rPh>
    <rPh sb="13" eb="15">
      <t>カイサイ</t>
    </rPh>
    <phoneticPr fontId="14"/>
  </si>
  <si>
    <t>南信州地産地消推進事業</t>
    <rPh sb="0" eb="1">
      <t>ミナミ</t>
    </rPh>
    <rPh sb="1" eb="3">
      <t>シンシュウ</t>
    </rPh>
    <rPh sb="3" eb="5">
      <t>チサン</t>
    </rPh>
    <phoneticPr fontId="14"/>
  </si>
  <si>
    <t>住民参加と事業者連携による和船文化承継を目指す事業</t>
    <rPh sb="0" eb="2">
      <t>ジュウミン</t>
    </rPh>
    <rPh sb="2" eb="4">
      <t>サンカ</t>
    </rPh>
    <rPh sb="5" eb="8">
      <t>ジギョウシャ</t>
    </rPh>
    <rPh sb="8" eb="10">
      <t>レンケイ</t>
    </rPh>
    <rPh sb="13" eb="15">
      <t>ワセン</t>
    </rPh>
    <rPh sb="15" eb="17">
      <t>ブンカ</t>
    </rPh>
    <rPh sb="17" eb="19">
      <t>ショウケイ</t>
    </rPh>
    <rPh sb="20" eb="22">
      <t>メザ</t>
    </rPh>
    <rPh sb="23" eb="25">
      <t>ジギョウ</t>
    </rPh>
    <phoneticPr fontId="14"/>
  </si>
  <si>
    <t>南信州フォレストパーク構想事業（地域特産品販売促進事業）</t>
    <rPh sb="0" eb="1">
      <t>ミナミ</t>
    </rPh>
    <rPh sb="1" eb="3">
      <t>シンシュウ</t>
    </rPh>
    <rPh sb="11" eb="13">
      <t>コウソウ</t>
    </rPh>
    <rPh sb="13" eb="15">
      <t>ジギョウ</t>
    </rPh>
    <rPh sb="16" eb="18">
      <t>チイキ</t>
    </rPh>
    <rPh sb="18" eb="20">
      <t>トクサン</t>
    </rPh>
    <rPh sb="20" eb="21">
      <t>ヒン</t>
    </rPh>
    <rPh sb="21" eb="23">
      <t>ハンバイ</t>
    </rPh>
    <rPh sb="23" eb="25">
      <t>ソクシン</t>
    </rPh>
    <rPh sb="25" eb="27">
      <t>ジギョウ</t>
    </rPh>
    <phoneticPr fontId="14"/>
  </si>
  <si>
    <t>向日葵の生産及びこれを利用した事業（地域特産品販売促進事業）</t>
    <rPh sb="0" eb="3">
      <t>ヒマワリ</t>
    </rPh>
    <rPh sb="4" eb="6">
      <t>セイサン</t>
    </rPh>
    <rPh sb="6" eb="7">
      <t>オヨ</t>
    </rPh>
    <rPh sb="11" eb="13">
      <t>リヨウ</t>
    </rPh>
    <rPh sb="15" eb="17">
      <t>ジギョウ</t>
    </rPh>
    <phoneticPr fontId="14"/>
  </si>
  <si>
    <t>南アルプス最南部山岳遭難防止対策事業</t>
    <rPh sb="0" eb="1">
      <t>ミナミ</t>
    </rPh>
    <rPh sb="5" eb="6">
      <t>サイ</t>
    </rPh>
    <rPh sb="6" eb="8">
      <t>ナンブ</t>
    </rPh>
    <rPh sb="8" eb="10">
      <t>サンガク</t>
    </rPh>
    <rPh sb="10" eb="12">
      <t>ソウナン</t>
    </rPh>
    <rPh sb="12" eb="14">
      <t>ボウシ</t>
    </rPh>
    <rPh sb="14" eb="16">
      <t>タイサク</t>
    </rPh>
    <rPh sb="16" eb="18">
      <t>ジギョウ</t>
    </rPh>
    <phoneticPr fontId="14"/>
  </si>
  <si>
    <t>竹林整備の促進と竹パウダーの活用検討事業</t>
    <rPh sb="0" eb="2">
      <t>チクリン</t>
    </rPh>
    <rPh sb="2" eb="4">
      <t>セイビ</t>
    </rPh>
    <rPh sb="5" eb="7">
      <t>ソクシン</t>
    </rPh>
    <rPh sb="8" eb="9">
      <t>タケ</t>
    </rPh>
    <rPh sb="14" eb="16">
      <t>カツヨウ</t>
    </rPh>
    <rPh sb="16" eb="18">
      <t>ケントウ</t>
    </rPh>
    <rPh sb="18" eb="20">
      <t>ジギョウ</t>
    </rPh>
    <phoneticPr fontId="14"/>
  </si>
  <si>
    <t>竹林マップ作成と竹林整備及び利活用事業</t>
    <rPh sb="0" eb="2">
      <t>チクリン</t>
    </rPh>
    <rPh sb="5" eb="7">
      <t>サクセイ</t>
    </rPh>
    <rPh sb="8" eb="10">
      <t>チクリン</t>
    </rPh>
    <rPh sb="10" eb="12">
      <t>セイビ</t>
    </rPh>
    <rPh sb="12" eb="13">
      <t>オヨ</t>
    </rPh>
    <rPh sb="14" eb="17">
      <t>リカツヨウ</t>
    </rPh>
    <rPh sb="17" eb="19">
      <t>ジギョウ</t>
    </rPh>
    <phoneticPr fontId="14"/>
  </si>
  <si>
    <t>『南信州シードル』プラットフォーム構築事業（第一期）</t>
    <rPh sb="1" eb="2">
      <t>ミナミ</t>
    </rPh>
    <rPh sb="2" eb="4">
      <t>シンシュウ</t>
    </rPh>
    <rPh sb="17" eb="19">
      <t>コウチク</t>
    </rPh>
    <rPh sb="19" eb="21">
      <t>ジギョウ</t>
    </rPh>
    <rPh sb="22" eb="23">
      <t>ダイ</t>
    </rPh>
    <rPh sb="23" eb="25">
      <t>イッキ</t>
    </rPh>
    <phoneticPr fontId="14"/>
  </si>
  <si>
    <t>南信州地域資源活用商品開発オープンイノベーションプラットフォーム構築事業</t>
    <rPh sb="0" eb="1">
      <t>ミナミ</t>
    </rPh>
    <rPh sb="1" eb="3">
      <t>シンシュウ</t>
    </rPh>
    <rPh sb="3" eb="5">
      <t>チイキ</t>
    </rPh>
    <rPh sb="5" eb="7">
      <t>シゲン</t>
    </rPh>
    <rPh sb="7" eb="9">
      <t>カツヨウ</t>
    </rPh>
    <rPh sb="9" eb="11">
      <t>ショウヒン</t>
    </rPh>
    <rPh sb="11" eb="13">
      <t>カイハツ</t>
    </rPh>
    <rPh sb="32" eb="34">
      <t>コウチク</t>
    </rPh>
    <rPh sb="34" eb="36">
      <t>ジギョウ</t>
    </rPh>
    <phoneticPr fontId="14"/>
  </si>
  <si>
    <t>つながり人口創出に向けた南信州広域連携事業</t>
    <rPh sb="6" eb="8">
      <t>ソウシュツ</t>
    </rPh>
    <rPh sb="9" eb="10">
      <t>ム</t>
    </rPh>
    <rPh sb="12" eb="13">
      <t>ミナミ</t>
    </rPh>
    <rPh sb="13" eb="15">
      <t>シンシュウ</t>
    </rPh>
    <rPh sb="15" eb="17">
      <t>コウイキ</t>
    </rPh>
    <rPh sb="17" eb="19">
      <t>レンケイ</t>
    </rPh>
    <rPh sb="19" eb="21">
      <t>ジギョウ</t>
    </rPh>
    <phoneticPr fontId="14"/>
  </si>
  <si>
    <t>伊那谷ブランドを南信州から発信！首都圏とのつながり創出事業（仮）</t>
    <rPh sb="8" eb="9">
      <t>ミナミ</t>
    </rPh>
    <rPh sb="9" eb="11">
      <t>シンシュウ</t>
    </rPh>
    <rPh sb="13" eb="15">
      <t>ハッシン</t>
    </rPh>
    <rPh sb="16" eb="19">
      <t>シュトケン</t>
    </rPh>
    <rPh sb="25" eb="27">
      <t>ソウシュツ</t>
    </rPh>
    <rPh sb="27" eb="29">
      <t>ジギョウ</t>
    </rPh>
    <rPh sb="30" eb="31">
      <t>カリ</t>
    </rPh>
    <phoneticPr fontId="14"/>
  </si>
  <si>
    <t>飯田線で行く伊那谷の旅</t>
    <rPh sb="0" eb="3">
      <t>イイダセン</t>
    </rPh>
    <rPh sb="4" eb="5">
      <t>イ</t>
    </rPh>
    <rPh sb="6" eb="9">
      <t>イナダニ</t>
    </rPh>
    <rPh sb="10" eb="11">
      <t>タビ</t>
    </rPh>
    <phoneticPr fontId="14"/>
  </si>
  <si>
    <t>丘の上カップリング推進事業</t>
    <rPh sb="0" eb="1">
      <t>オカ</t>
    </rPh>
    <rPh sb="2" eb="3">
      <t>ウエ</t>
    </rPh>
    <rPh sb="9" eb="11">
      <t>スイシン</t>
    </rPh>
    <rPh sb="11" eb="13">
      <t>ジギョウ</t>
    </rPh>
    <phoneticPr fontId="14"/>
  </si>
  <si>
    <t>都市との連携による飯田下伊那（南信州）地域の活性化に資する事業（第２年次）</t>
    <rPh sb="0" eb="2">
      <t>トシ</t>
    </rPh>
    <rPh sb="4" eb="6">
      <t>レンケイ</t>
    </rPh>
    <rPh sb="9" eb="11">
      <t>イイダ</t>
    </rPh>
    <rPh sb="11" eb="14">
      <t>シモイナ</t>
    </rPh>
    <rPh sb="15" eb="16">
      <t>ミナミ</t>
    </rPh>
    <rPh sb="16" eb="18">
      <t>シンシュウ</t>
    </rPh>
    <rPh sb="19" eb="21">
      <t>チイキ</t>
    </rPh>
    <rPh sb="22" eb="25">
      <t>カッセイカ</t>
    </rPh>
    <rPh sb="26" eb="27">
      <t>シ</t>
    </rPh>
    <rPh sb="29" eb="31">
      <t>ジギョウ</t>
    </rPh>
    <rPh sb="32" eb="33">
      <t>ダイ</t>
    </rPh>
    <rPh sb="34" eb="36">
      <t>ネンジ</t>
    </rPh>
    <phoneticPr fontId="14"/>
  </si>
  <si>
    <t>村民とつながり人口参加型による村の魅力を伝えるPR映像制作事業</t>
    <rPh sb="0" eb="2">
      <t>ソンミン</t>
    </rPh>
    <rPh sb="7" eb="9">
      <t>ジンコウ</t>
    </rPh>
    <rPh sb="9" eb="12">
      <t>サンカガタ</t>
    </rPh>
    <rPh sb="15" eb="16">
      <t>ムラ</t>
    </rPh>
    <rPh sb="17" eb="19">
      <t>ミリョク</t>
    </rPh>
    <rPh sb="20" eb="21">
      <t>ツタ</t>
    </rPh>
    <rPh sb="25" eb="27">
      <t>エイゾウ</t>
    </rPh>
    <rPh sb="27" eb="29">
      <t>セイサク</t>
    </rPh>
    <rPh sb="29" eb="31">
      <t>ジギョウ</t>
    </rPh>
    <phoneticPr fontId="14"/>
  </si>
  <si>
    <t>「阿島の大傘」修復と阿島傘ライトアップ展示事業</t>
    <rPh sb="1" eb="3">
      <t>アジマ</t>
    </rPh>
    <rPh sb="4" eb="5">
      <t>ダイ</t>
    </rPh>
    <rPh sb="5" eb="6">
      <t>カサ</t>
    </rPh>
    <rPh sb="7" eb="9">
      <t>シュウフク</t>
    </rPh>
    <rPh sb="10" eb="12">
      <t>アジマ</t>
    </rPh>
    <rPh sb="12" eb="13">
      <t>カサ</t>
    </rPh>
    <rPh sb="19" eb="21">
      <t>テンジ</t>
    </rPh>
    <rPh sb="21" eb="23">
      <t>ジギョウ</t>
    </rPh>
    <phoneticPr fontId="14"/>
  </si>
  <si>
    <t>自分の身体に合わせたスポーツ体験会</t>
    <rPh sb="0" eb="2">
      <t>ジブン</t>
    </rPh>
    <rPh sb="3" eb="5">
      <t>カラダ</t>
    </rPh>
    <rPh sb="6" eb="7">
      <t>ア</t>
    </rPh>
    <rPh sb="14" eb="16">
      <t>タイケン</t>
    </rPh>
    <rPh sb="16" eb="17">
      <t>カイ</t>
    </rPh>
    <phoneticPr fontId="4"/>
  </si>
  <si>
    <t>Ｒ５年度「ひさかた和紙」地域振興事業</t>
    <rPh sb="2" eb="4">
      <t>ネンド</t>
    </rPh>
    <rPh sb="9" eb="11">
      <t>ワシ</t>
    </rPh>
    <rPh sb="12" eb="14">
      <t>チイキ</t>
    </rPh>
    <rPh sb="14" eb="16">
      <t>シンコウ</t>
    </rPh>
    <rPh sb="16" eb="18">
      <t>ジギョウ</t>
    </rPh>
    <phoneticPr fontId="4"/>
  </si>
  <si>
    <t>地域産木材等を利用した図書館什器類製作事業</t>
    <rPh sb="0" eb="2">
      <t>チイキ</t>
    </rPh>
    <rPh sb="2" eb="3">
      <t>サン</t>
    </rPh>
    <rPh sb="3" eb="5">
      <t>モクザイ</t>
    </rPh>
    <rPh sb="5" eb="6">
      <t>ナド</t>
    </rPh>
    <rPh sb="7" eb="9">
      <t>リヨウ</t>
    </rPh>
    <rPh sb="11" eb="14">
      <t>トショカン</t>
    </rPh>
    <rPh sb="14" eb="16">
      <t>ジュウキ</t>
    </rPh>
    <rPh sb="16" eb="17">
      <t>ルイ</t>
    </rPh>
    <rPh sb="17" eb="19">
      <t>セイサク</t>
    </rPh>
    <rPh sb="19" eb="21">
      <t>ジギョウ</t>
    </rPh>
    <phoneticPr fontId="4"/>
  </si>
  <si>
    <t>「知るや？井月さん」南信州プロジェクト－漂泊俳人井月の下伊那巡り－</t>
    <rPh sb="1" eb="2">
      <t>シ</t>
    </rPh>
    <rPh sb="5" eb="7">
      <t>セイゲツ</t>
    </rPh>
    <rPh sb="10" eb="13">
      <t>ミナミシンシュウ</t>
    </rPh>
    <rPh sb="20" eb="22">
      <t>ヒョウハク</t>
    </rPh>
    <rPh sb="22" eb="24">
      <t>ハイジン</t>
    </rPh>
    <rPh sb="24" eb="26">
      <t>セイゲツ</t>
    </rPh>
    <rPh sb="27" eb="30">
      <t>シモイナ</t>
    </rPh>
    <rPh sb="30" eb="31">
      <t>メグ</t>
    </rPh>
    <phoneticPr fontId="14"/>
  </si>
  <si>
    <t>“泰阜流”子ども・子育てコミュニティ活性化事業</t>
    <rPh sb="1" eb="3">
      <t>ヤスオカ</t>
    </rPh>
    <rPh sb="3" eb="4">
      <t>リュウ</t>
    </rPh>
    <rPh sb="5" eb="6">
      <t>コ</t>
    </rPh>
    <rPh sb="9" eb="11">
      <t>コソダ</t>
    </rPh>
    <rPh sb="18" eb="21">
      <t>カッセイカ</t>
    </rPh>
    <rPh sb="21" eb="23">
      <t>ジギョウ</t>
    </rPh>
    <phoneticPr fontId="4"/>
  </si>
  <si>
    <t>それぞれにあわせた災害への備えを考えよう</t>
    <rPh sb="9" eb="11">
      <t>サイガイ</t>
    </rPh>
    <rPh sb="13" eb="14">
      <t>ソナ</t>
    </rPh>
    <rPh sb="16" eb="17">
      <t>カンガ</t>
    </rPh>
    <phoneticPr fontId="4"/>
  </si>
  <si>
    <t>みんなで取り組もう！「ゼロカーボンシティいいだ」推進事業</t>
    <rPh sb="4" eb="5">
      <t>ト</t>
    </rPh>
    <rPh sb="6" eb="7">
      <t>ク</t>
    </rPh>
    <rPh sb="24" eb="26">
      <t>スイシン</t>
    </rPh>
    <rPh sb="26" eb="28">
      <t>ジギョウ</t>
    </rPh>
    <phoneticPr fontId="4"/>
  </si>
  <si>
    <t>楽しみながら環境について考える、地域イベント参加型企画の確立</t>
    <rPh sb="0" eb="1">
      <t>タノ</t>
    </rPh>
    <rPh sb="6" eb="8">
      <t>カンキョウ</t>
    </rPh>
    <rPh sb="12" eb="13">
      <t>カンガ</t>
    </rPh>
    <rPh sb="16" eb="18">
      <t>チイキ</t>
    </rPh>
    <rPh sb="22" eb="24">
      <t>サンカ</t>
    </rPh>
    <rPh sb="24" eb="25">
      <t>ガタ</t>
    </rPh>
    <rPh sb="25" eb="27">
      <t>キカク</t>
    </rPh>
    <rPh sb="28" eb="30">
      <t>カクリツ</t>
    </rPh>
    <phoneticPr fontId="4"/>
  </si>
  <si>
    <t>子育ての町松川町　花と憩いの場の空間づくり</t>
    <rPh sb="0" eb="2">
      <t>コソダ</t>
    </rPh>
    <rPh sb="4" eb="5">
      <t>マチ</t>
    </rPh>
    <rPh sb="5" eb="7">
      <t>マツカワ</t>
    </rPh>
    <rPh sb="7" eb="8">
      <t>マチ</t>
    </rPh>
    <rPh sb="9" eb="10">
      <t>ハナ</t>
    </rPh>
    <rPh sb="11" eb="12">
      <t>イコ</t>
    </rPh>
    <rPh sb="14" eb="15">
      <t>バ</t>
    </rPh>
    <rPh sb="16" eb="18">
      <t>クウカン</t>
    </rPh>
    <phoneticPr fontId="4"/>
  </si>
  <si>
    <t>アテビ平小鳥の森環境・生物多様性保全事業</t>
    <rPh sb="3" eb="4">
      <t>ダイラ</t>
    </rPh>
    <rPh sb="4" eb="6">
      <t>コトリ</t>
    </rPh>
    <rPh sb="7" eb="8">
      <t>モリ</t>
    </rPh>
    <rPh sb="8" eb="10">
      <t>カンキョウ</t>
    </rPh>
    <rPh sb="11" eb="13">
      <t>セイブツ</t>
    </rPh>
    <rPh sb="13" eb="16">
      <t>タヨウセイ</t>
    </rPh>
    <rPh sb="16" eb="18">
      <t>ホゼン</t>
    </rPh>
    <rPh sb="18" eb="20">
      <t>ジギョウ</t>
    </rPh>
    <phoneticPr fontId="4"/>
  </si>
  <si>
    <t>昼神温泉出湯50周年記念事業</t>
    <rPh sb="0" eb="2">
      <t>ヒルガミ</t>
    </rPh>
    <rPh sb="2" eb="4">
      <t>オンセン</t>
    </rPh>
    <rPh sb="4" eb="6">
      <t>シュットウ</t>
    </rPh>
    <rPh sb="8" eb="10">
      <t>シュウネン</t>
    </rPh>
    <rPh sb="10" eb="12">
      <t>キネン</t>
    </rPh>
    <rPh sb="12" eb="14">
      <t>ジギョウ</t>
    </rPh>
    <phoneticPr fontId="14"/>
  </si>
  <si>
    <t>遊休荒廃農地へ「ヘーゼルナッツ」植栽事業</t>
    <rPh sb="0" eb="2">
      <t>ユウキュウ</t>
    </rPh>
    <rPh sb="2" eb="4">
      <t>コウハイ</t>
    </rPh>
    <rPh sb="4" eb="6">
      <t>ノウチ</t>
    </rPh>
    <rPh sb="16" eb="18">
      <t>ショクサイ</t>
    </rPh>
    <rPh sb="18" eb="20">
      <t>ジギョウ</t>
    </rPh>
    <phoneticPr fontId="4"/>
  </si>
  <si>
    <t>持続可能な森林保全の仕組み作り事業</t>
    <rPh sb="0" eb="2">
      <t>ジゾク</t>
    </rPh>
    <rPh sb="2" eb="4">
      <t>カノウ</t>
    </rPh>
    <rPh sb="5" eb="7">
      <t>シンリン</t>
    </rPh>
    <rPh sb="7" eb="9">
      <t>ホゼン</t>
    </rPh>
    <rPh sb="10" eb="12">
      <t>シク</t>
    </rPh>
    <rPh sb="13" eb="14">
      <t>ヅク</t>
    </rPh>
    <rPh sb="15" eb="17">
      <t>ジギョウ</t>
    </rPh>
    <phoneticPr fontId="4"/>
  </si>
  <si>
    <t>食物繊維を多く含む南信州食材の啓発に向けた取り組み</t>
    <rPh sb="0" eb="2">
      <t>ショクモツ</t>
    </rPh>
    <rPh sb="2" eb="4">
      <t>センイ</t>
    </rPh>
    <rPh sb="5" eb="6">
      <t>オオ</t>
    </rPh>
    <rPh sb="7" eb="8">
      <t>フク</t>
    </rPh>
    <rPh sb="9" eb="10">
      <t>ミナミ</t>
    </rPh>
    <rPh sb="10" eb="12">
      <t>シンシュウ</t>
    </rPh>
    <rPh sb="12" eb="14">
      <t>ショクザイ</t>
    </rPh>
    <rPh sb="15" eb="17">
      <t>ケイハツ</t>
    </rPh>
    <rPh sb="18" eb="19">
      <t>ム</t>
    </rPh>
    <rPh sb="21" eb="22">
      <t>ト</t>
    </rPh>
    <rPh sb="23" eb="24">
      <t>ク</t>
    </rPh>
    <phoneticPr fontId="4"/>
  </si>
  <si>
    <t>高齢や障害（個人的な生きづらさ）を持っている方々の外出のためのインフォーマルサービス創出事業</t>
    <rPh sb="0" eb="2">
      <t>コウレイ</t>
    </rPh>
    <rPh sb="3" eb="5">
      <t>ショウガイ</t>
    </rPh>
    <rPh sb="6" eb="9">
      <t>コジンテキ</t>
    </rPh>
    <rPh sb="10" eb="11">
      <t>イ</t>
    </rPh>
    <rPh sb="17" eb="18">
      <t>モ</t>
    </rPh>
    <rPh sb="22" eb="24">
      <t>カタガタ</t>
    </rPh>
    <rPh sb="25" eb="27">
      <t>ガイシュツ</t>
    </rPh>
    <rPh sb="42" eb="44">
      <t>ソウシュツ</t>
    </rPh>
    <rPh sb="44" eb="46">
      <t>ジギョウ</t>
    </rPh>
    <phoneticPr fontId="4"/>
  </si>
  <si>
    <t>信州伝統野菜「ていざなす」ＰＲ事業</t>
    <rPh sb="0" eb="2">
      <t>シンシュウ</t>
    </rPh>
    <rPh sb="2" eb="4">
      <t>デントウ</t>
    </rPh>
    <rPh sb="4" eb="6">
      <t>ヤサイ</t>
    </rPh>
    <rPh sb="15" eb="17">
      <t>ジギョウ</t>
    </rPh>
    <phoneticPr fontId="4"/>
  </si>
  <si>
    <t>地域課題解決を通じたつながり人口創出事業</t>
    <rPh sb="0" eb="2">
      <t>チイキ</t>
    </rPh>
    <rPh sb="2" eb="4">
      <t>カダイ</t>
    </rPh>
    <rPh sb="4" eb="6">
      <t>カイケツ</t>
    </rPh>
    <rPh sb="7" eb="8">
      <t>ツウ</t>
    </rPh>
    <rPh sb="14" eb="16">
      <t>ジンコウ</t>
    </rPh>
    <rPh sb="16" eb="18">
      <t>ソウシュツ</t>
    </rPh>
    <rPh sb="18" eb="20">
      <t>ジギョウ</t>
    </rPh>
    <phoneticPr fontId="4"/>
  </si>
  <si>
    <t>地域戦隊カッセイカマン誕生20周年記念事業</t>
    <rPh sb="0" eb="2">
      <t>チイキ</t>
    </rPh>
    <rPh sb="2" eb="4">
      <t>センタイ</t>
    </rPh>
    <rPh sb="11" eb="13">
      <t>タンジョウ</t>
    </rPh>
    <rPh sb="15" eb="17">
      <t>シュウネン</t>
    </rPh>
    <rPh sb="17" eb="19">
      <t>キネン</t>
    </rPh>
    <rPh sb="19" eb="21">
      <t>ジギョウ</t>
    </rPh>
    <phoneticPr fontId="4"/>
  </si>
  <si>
    <t>地域で自主的に取り組む災害時避難行動支援事業</t>
  </si>
  <si>
    <t>野池親水公園内の池復旧による、観光と人的交流の活性化</t>
  </si>
  <si>
    <t>三遠南信広域連携プロジェクトVol.1～売木村と浜松をつなぐ～</t>
  </si>
  <si>
    <t>売木村インバウンド拠点づくり～Deep Japan PJ～</t>
  </si>
  <si>
    <t>阿智村の特産品ブランディング事業</t>
  </si>
  <si>
    <t>長坂　亘治</t>
    <rPh sb="0" eb="2">
      <t>ナガサカ</t>
    </rPh>
    <rPh sb="3" eb="4">
      <t>カン</t>
    </rPh>
    <rPh sb="4" eb="5">
      <t>ハル</t>
    </rPh>
    <phoneticPr fontId="14"/>
  </si>
  <si>
    <t>塩沢　恵子</t>
  </si>
  <si>
    <t>平松　三武</t>
    <rPh sb="0" eb="2">
      <t>ヒラマツ</t>
    </rPh>
    <rPh sb="3" eb="4">
      <t>ミ</t>
    </rPh>
    <rPh sb="4" eb="5">
      <t>タケシ</t>
    </rPh>
    <phoneticPr fontId="14"/>
  </si>
  <si>
    <t>林　茂伸</t>
    <rPh sb="0" eb="1">
      <t>ハヤシ</t>
    </rPh>
    <rPh sb="2" eb="4">
      <t>シゲノブ</t>
    </rPh>
    <phoneticPr fontId="14"/>
  </si>
  <si>
    <t>熊谷　孝志</t>
    <rPh sb="0" eb="2">
      <t>クマガイ</t>
    </rPh>
    <rPh sb="3" eb="5">
      <t>タカシ</t>
    </rPh>
    <phoneticPr fontId="14"/>
  </si>
  <si>
    <t>清水　秀樹</t>
    <rPh sb="0" eb="2">
      <t>シミズ</t>
    </rPh>
    <rPh sb="3" eb="5">
      <t>ヒデキ</t>
    </rPh>
    <phoneticPr fontId="14"/>
  </si>
  <si>
    <t>佐藤　健</t>
    <rPh sb="0" eb="2">
      <t>サトウ</t>
    </rPh>
    <rPh sb="3" eb="4">
      <t>タケル</t>
    </rPh>
    <phoneticPr fontId="14"/>
  </si>
  <si>
    <t>宮内　雅</t>
    <rPh sb="0" eb="2">
      <t>ミヤウチ</t>
    </rPh>
    <rPh sb="3" eb="4">
      <t>ミヤビ</t>
    </rPh>
    <phoneticPr fontId="14"/>
  </si>
  <si>
    <t>木下　容子</t>
    <rPh sb="0" eb="2">
      <t>キノシタ</t>
    </rPh>
    <rPh sb="3" eb="5">
      <t>ヨウコ</t>
    </rPh>
    <phoneticPr fontId="14"/>
  </si>
  <si>
    <t>高橋　充</t>
    <rPh sb="0" eb="2">
      <t>タカハシ</t>
    </rPh>
    <rPh sb="3" eb="4">
      <t>ミチル</t>
    </rPh>
    <phoneticPr fontId="14"/>
  </si>
  <si>
    <t>白澤　裕次</t>
    <rPh sb="0" eb="2">
      <t>シラサワ</t>
    </rPh>
    <rPh sb="3" eb="5">
      <t>ユウジ</t>
    </rPh>
    <phoneticPr fontId="14"/>
  </si>
  <si>
    <t>熊谷　秀樹</t>
    <rPh sb="0" eb="2">
      <t>クマガイ</t>
    </rPh>
    <phoneticPr fontId="14"/>
  </si>
  <si>
    <t>西川　盛夫</t>
    <rPh sb="0" eb="2">
      <t>ニシカワ</t>
    </rPh>
    <rPh sb="3" eb="5">
      <t>モリオ</t>
    </rPh>
    <phoneticPr fontId="3"/>
  </si>
  <si>
    <t>前澤　憲道</t>
    <rPh sb="0" eb="2">
      <t>マエザワ</t>
    </rPh>
    <rPh sb="3" eb="5">
      <t>ノリミチ</t>
    </rPh>
    <phoneticPr fontId="14"/>
  </si>
  <si>
    <t>後藤　髙一</t>
  </si>
  <si>
    <t>佐藤　健</t>
    <rPh sb="0" eb="2">
      <t>サトウ</t>
    </rPh>
    <rPh sb="3" eb="4">
      <t>ケン</t>
    </rPh>
    <phoneticPr fontId="14"/>
  </si>
  <si>
    <t>北原　妙子</t>
    <rPh sb="0" eb="2">
      <t>キタハラ</t>
    </rPh>
    <rPh sb="3" eb="4">
      <t>ミョウ</t>
    </rPh>
    <rPh sb="4" eb="5">
      <t>コ</t>
    </rPh>
    <phoneticPr fontId="14"/>
  </si>
  <si>
    <t>伊藤　祐三</t>
    <rPh sb="0" eb="2">
      <t>イトウ</t>
    </rPh>
    <rPh sb="3" eb="4">
      <t>ユウ</t>
    </rPh>
    <rPh sb="4" eb="5">
      <t>サン</t>
    </rPh>
    <phoneticPr fontId="14"/>
  </si>
  <si>
    <t>堀本　喜正</t>
    <rPh sb="0" eb="2">
      <t>ホリモト</t>
    </rPh>
    <rPh sb="3" eb="4">
      <t>ヨロコ</t>
    </rPh>
    <rPh sb="4" eb="5">
      <t>マサ</t>
    </rPh>
    <phoneticPr fontId="14"/>
  </si>
  <si>
    <t>渡邉　嘉藏</t>
    <rPh sb="0" eb="2">
      <t>ワタナベ</t>
    </rPh>
    <rPh sb="3" eb="4">
      <t>カ</t>
    </rPh>
    <rPh sb="4" eb="5">
      <t>ゾウ</t>
    </rPh>
    <phoneticPr fontId="14"/>
  </si>
  <si>
    <t>星野　光洋</t>
    <rPh sb="0" eb="2">
      <t>ホシノ</t>
    </rPh>
    <rPh sb="3" eb="4">
      <t>ミツ</t>
    </rPh>
    <rPh sb="4" eb="5">
      <t>ヨウ</t>
    </rPh>
    <phoneticPr fontId="14"/>
  </si>
  <si>
    <t>北沢　秀公</t>
    <rPh sb="0" eb="2">
      <t>キタザワ</t>
    </rPh>
    <rPh sb="3" eb="4">
      <t>ヒデ</t>
    </rPh>
    <rPh sb="4" eb="5">
      <t>キミ</t>
    </rPh>
    <phoneticPr fontId="4"/>
  </si>
  <si>
    <t>唐木　渉</t>
    <rPh sb="0" eb="2">
      <t>カラキ</t>
    </rPh>
    <rPh sb="3" eb="4">
      <t>ワタル</t>
    </rPh>
    <phoneticPr fontId="14"/>
  </si>
  <si>
    <t>島田　洋治</t>
    <rPh sb="0" eb="2">
      <t>シマダ</t>
    </rPh>
    <rPh sb="3" eb="4">
      <t>ヒロシ</t>
    </rPh>
    <rPh sb="4" eb="5">
      <t>ナオ</t>
    </rPh>
    <phoneticPr fontId="4"/>
  </si>
  <si>
    <t>前　裕治</t>
    <rPh sb="0" eb="1">
      <t>マエ</t>
    </rPh>
    <rPh sb="2" eb="3">
      <t>ユウ</t>
    </rPh>
    <rPh sb="3" eb="4">
      <t>ジ</t>
    </rPh>
    <phoneticPr fontId="14"/>
  </si>
  <si>
    <t>熊谷　安博</t>
    <rPh sb="0" eb="2">
      <t>クマガイ</t>
    </rPh>
    <rPh sb="3" eb="5">
      <t>ヤスヒロ</t>
    </rPh>
    <phoneticPr fontId="4"/>
  </si>
  <si>
    <t>熊谷　浩治</t>
    <rPh sb="0" eb="2">
      <t>クマガイ</t>
    </rPh>
    <rPh sb="3" eb="4">
      <t>ヒロシ</t>
    </rPh>
    <rPh sb="4" eb="5">
      <t>ナオ</t>
    </rPh>
    <phoneticPr fontId="4"/>
  </si>
  <si>
    <t>木下　英幸</t>
    <rPh sb="0" eb="2">
      <t>キノシタ</t>
    </rPh>
    <rPh sb="3" eb="5">
      <t>ヒデユキ</t>
    </rPh>
    <phoneticPr fontId="4"/>
  </si>
  <si>
    <t>熊谷　仁志</t>
    <rPh sb="0" eb="2">
      <t>クマガイ</t>
    </rPh>
    <rPh sb="3" eb="5">
      <t>ヒトシ</t>
    </rPh>
    <phoneticPr fontId="4"/>
  </si>
  <si>
    <t>板倉　貴樹</t>
    <rPh sb="0" eb="2">
      <t>イタクラ</t>
    </rPh>
    <rPh sb="3" eb="4">
      <t>タカ</t>
    </rPh>
    <rPh sb="4" eb="5">
      <t>キ</t>
    </rPh>
    <phoneticPr fontId="4"/>
  </si>
  <si>
    <t>今井　毅</t>
    <rPh sb="0" eb="2">
      <t>イマイ</t>
    </rPh>
    <rPh sb="3" eb="4">
      <t>ツヨシ</t>
    </rPh>
    <phoneticPr fontId="4"/>
  </si>
  <si>
    <t>勝野　一成</t>
    <rPh sb="0" eb="2">
      <t>カツノ</t>
    </rPh>
    <rPh sb="3" eb="5">
      <t>カズナリ</t>
    </rPh>
    <phoneticPr fontId="4"/>
  </si>
  <si>
    <t>小澤　克平</t>
    <rPh sb="0" eb="2">
      <t>オザワ</t>
    </rPh>
    <rPh sb="3" eb="4">
      <t>カツ</t>
    </rPh>
    <rPh sb="4" eb="5">
      <t>ヘイ</t>
    </rPh>
    <phoneticPr fontId="4"/>
  </si>
  <si>
    <t>村長</t>
    <rPh sb="0" eb="2">
      <t>ソンチョウ</t>
    </rPh>
    <phoneticPr fontId="14"/>
  </si>
  <si>
    <t>会長</t>
    <rPh sb="0" eb="2">
      <t>カイチョウ</t>
    </rPh>
    <phoneticPr fontId="14"/>
  </si>
  <si>
    <t>座長</t>
  </si>
  <si>
    <t>代表理事</t>
    <rPh sb="0" eb="2">
      <t>ダイヒョウ</t>
    </rPh>
    <rPh sb="2" eb="4">
      <t>リジ</t>
    </rPh>
    <phoneticPr fontId="14"/>
  </si>
  <si>
    <t>代表</t>
    <rPh sb="0" eb="2">
      <t>ダイヒョウ</t>
    </rPh>
    <phoneticPr fontId="14"/>
  </si>
  <si>
    <t>市長</t>
    <rPh sb="0" eb="2">
      <t>シチョウ</t>
    </rPh>
    <phoneticPr fontId="14"/>
  </si>
  <si>
    <t>代表取締役</t>
    <rPh sb="0" eb="5">
      <t>ダイヒョウトリシマリヤク</t>
    </rPh>
    <phoneticPr fontId="14"/>
  </si>
  <si>
    <t>会長</t>
    <rPh sb="0" eb="2">
      <t>カイチョウ</t>
    </rPh>
    <phoneticPr fontId="3"/>
  </si>
  <si>
    <t>理事長</t>
    <rPh sb="0" eb="3">
      <t>リジチョウ</t>
    </rPh>
    <phoneticPr fontId="14"/>
  </si>
  <si>
    <t>広域連合長</t>
    <rPh sb="0" eb="2">
      <t>コウイキ</t>
    </rPh>
    <rPh sb="2" eb="4">
      <t>レンゴウ</t>
    </rPh>
    <rPh sb="4" eb="5">
      <t>チョウ</t>
    </rPh>
    <phoneticPr fontId="14"/>
  </si>
  <si>
    <t>理事長</t>
    <rPh sb="0" eb="2">
      <t>リジ</t>
    </rPh>
    <rPh sb="2" eb="3">
      <t>チョウ</t>
    </rPh>
    <phoneticPr fontId="14"/>
  </si>
  <si>
    <t>町長</t>
    <rPh sb="0" eb="2">
      <t>チョウチョウ</t>
    </rPh>
    <phoneticPr fontId="14"/>
  </si>
  <si>
    <t>会長</t>
    <rPh sb="0" eb="2">
      <t>カイチョウ</t>
    </rPh>
    <phoneticPr fontId="4"/>
  </si>
  <si>
    <t>組合長</t>
    <rPh sb="0" eb="2">
      <t>クミアイ</t>
    </rPh>
    <rPh sb="2" eb="3">
      <t>チョウ</t>
    </rPh>
    <phoneticPr fontId="4"/>
  </si>
  <si>
    <t>町長</t>
    <rPh sb="0" eb="2">
      <t>チョウチョウ</t>
    </rPh>
    <phoneticPr fontId="4"/>
  </si>
  <si>
    <t>代表取締役社長</t>
    <rPh sb="0" eb="7">
      <t>ダイヒョウトリシマリヤクシャチョウ</t>
    </rPh>
    <phoneticPr fontId="4"/>
  </si>
  <si>
    <t>令和５年５月26日</t>
    <rPh sb="0" eb="2">
      <t>レイワ</t>
    </rPh>
    <rPh sb="3" eb="4">
      <t>ネン</t>
    </rPh>
    <rPh sb="5" eb="6">
      <t>ガツ</t>
    </rPh>
    <rPh sb="8" eb="9">
      <t>ニチ</t>
    </rPh>
    <phoneticPr fontId="4"/>
  </si>
  <si>
    <t>令和５年８月21日</t>
    <rPh sb="0" eb="2">
      <t>レイワ</t>
    </rPh>
    <rPh sb="3" eb="4">
      <t>ネン</t>
    </rPh>
    <rPh sb="5" eb="6">
      <t>ガツ</t>
    </rPh>
    <rPh sb="8" eb="9">
      <t>ニチ</t>
    </rPh>
    <phoneticPr fontId="4"/>
  </si>
  <si>
    <t>令和５年10月18日</t>
    <rPh sb="0" eb="2">
      <t>レイワ</t>
    </rPh>
    <rPh sb="3" eb="4">
      <t>ネン</t>
    </rPh>
    <rPh sb="6" eb="7">
      <t>ガツ</t>
    </rPh>
    <rPh sb="9" eb="10">
      <t>ニチ</t>
    </rPh>
    <phoneticPr fontId="4"/>
  </si>
  <si>
    <t>牧内　秀幸</t>
    <rPh sb="0" eb="2">
      <t>マキウチ</t>
    </rPh>
    <rPh sb="3" eb="5">
      <t>ヒデユキ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</si>
</sst>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Red]\(0.00\)"/>
    <numFmt numFmtId="178" formatCode="0.000_);[Red]\(0.000\)"/>
    <numFmt numFmtId="179" formatCode="#,##0.0;[Red]\-#,##0.0"/>
    <numFmt numFmtId="180" formatCode="#,##0_ "/>
    <numFmt numFmtId="181" formatCode="[$-411]ge\.m\.d;@"/>
  </numFmts>
  <fonts count="4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明朝"/>
      <family val="1"/>
      <charset val="128"/>
    </font>
    <font>
      <sz val="20"/>
      <name val="ＭＳ Ｐ明朝"/>
      <family val="1"/>
      <charset val="128"/>
    </font>
    <font>
      <sz val="11"/>
      <color theme="1"/>
      <name val="ＭＳ Ｐゴシック"/>
      <family val="3"/>
      <charset val="128"/>
      <scheme val="minor"/>
    </font>
    <font>
      <sz val="11"/>
      <name val="ＭＳ Ｐゴシック"/>
      <family val="2"/>
      <charset val="128"/>
      <scheme val="minor"/>
    </font>
    <font>
      <sz val="11"/>
      <name val="ＭＳ 明朝"/>
      <family val="1"/>
      <charset val="128"/>
    </font>
    <font>
      <sz val="12"/>
      <name val="ＭＳ Ｐゴシック"/>
      <family val="3"/>
      <charset val="128"/>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theme="1"/>
      <name val="ＭＳ 明朝"/>
      <family val="1"/>
      <charset val="128"/>
    </font>
    <font>
      <b/>
      <sz val="12"/>
      <color theme="1"/>
      <name val="ＭＳ 明朝"/>
      <family val="1"/>
      <charset val="128"/>
    </font>
    <font>
      <b/>
      <sz val="11"/>
      <color theme="1"/>
      <name val="ＭＳ 明朝"/>
      <family val="1"/>
      <charset val="128"/>
    </font>
    <font>
      <b/>
      <sz val="11"/>
      <color rgb="FFFF0000"/>
      <name val="ＭＳ 明朝"/>
      <family val="1"/>
      <charset val="128"/>
    </font>
    <font>
      <b/>
      <sz val="14"/>
      <color theme="1"/>
      <name val="ＭＳ 明朝"/>
      <family val="1"/>
      <charset val="128"/>
    </font>
    <font>
      <b/>
      <sz val="14"/>
      <color rgb="FFFF0000"/>
      <name val="ＭＳ 明朝"/>
      <family val="1"/>
      <charset val="128"/>
    </font>
    <font>
      <sz val="11"/>
      <color rgb="FFFF0000"/>
      <name val="ＭＳ Ｐゴシック"/>
      <family val="3"/>
      <charset val="128"/>
    </font>
    <font>
      <b/>
      <sz val="11"/>
      <color rgb="FFFF0000"/>
      <name val="ＭＳ Ｐゴシック"/>
      <family val="3"/>
      <charset val="128"/>
      <scheme val="minor"/>
    </font>
    <font>
      <sz val="11"/>
      <color rgb="FFFF0000"/>
      <name val="ＭＳ Ｐゴシック"/>
      <family val="2"/>
      <charset val="128"/>
      <scheme val="minor"/>
    </font>
    <font>
      <sz val="11"/>
      <color rgb="FFFF0000"/>
      <name val="ＭＳ 明朝"/>
      <family val="1"/>
      <charset val="128"/>
    </font>
    <font>
      <sz val="8"/>
      <color theme="1"/>
      <name val="ＭＳ Ｐゴシック"/>
      <family val="3"/>
      <charset val="128"/>
      <scheme val="minor"/>
    </font>
    <font>
      <sz val="11"/>
      <color rgb="FF000000"/>
      <name val="ＭＳ ゴシック"/>
      <family val="3"/>
      <charset val="128"/>
    </font>
    <font>
      <sz val="14"/>
      <name val="ＭＳ Ｐゴシック"/>
      <family val="3"/>
      <charset val="128"/>
    </font>
    <font>
      <sz val="9"/>
      <color indexed="81"/>
      <name val="ＭＳ Ｐゴシック"/>
      <family val="3"/>
      <charset val="128"/>
    </font>
    <font>
      <sz val="14"/>
      <color theme="1"/>
      <name val="ＭＳ Ｐゴシック"/>
      <family val="2"/>
      <charset val="128"/>
      <scheme val="minor"/>
    </font>
    <font>
      <b/>
      <sz val="11"/>
      <color indexed="81"/>
      <name val="ＭＳ Ｐゴシック"/>
      <family val="3"/>
      <charset val="128"/>
    </font>
    <font>
      <sz val="20"/>
      <color theme="1"/>
      <name val="ＭＳ 明朝"/>
      <family val="1"/>
      <charset val="128"/>
    </font>
    <font>
      <sz val="14"/>
      <color theme="1"/>
      <name val="Century"/>
      <family val="1"/>
    </font>
    <font>
      <sz val="12"/>
      <color theme="1"/>
      <name val="ＭＳ 明朝"/>
      <family val="1"/>
      <charset val="128"/>
    </font>
    <font>
      <sz val="14"/>
      <color theme="1"/>
      <name val="ＭＳ 明朝"/>
      <family val="1"/>
      <charset val="128"/>
    </font>
    <font>
      <b/>
      <sz val="10.5"/>
      <color theme="1"/>
      <name val="ＭＳ ゴシック"/>
      <family val="3"/>
      <charset val="128"/>
    </font>
    <font>
      <sz val="9"/>
      <color theme="1"/>
      <name val="ＭＳ 明朝"/>
      <family val="1"/>
      <charset val="128"/>
    </font>
    <font>
      <sz val="10.5"/>
      <color theme="1"/>
      <name val="Century"/>
      <family val="1"/>
    </font>
    <font>
      <sz val="11"/>
      <name val="ＭＳ ゴシック"/>
      <family val="3"/>
      <charset val="128"/>
    </font>
    <font>
      <b/>
      <sz val="18"/>
      <color rgb="FFFF0000"/>
      <name val="ＭＳ Ｐゴシック"/>
      <family val="3"/>
      <charset val="128"/>
      <scheme val="minor"/>
    </font>
    <font>
      <b/>
      <sz val="16"/>
      <color rgb="FFFF0000"/>
      <name val="ＭＳ 明朝"/>
      <family val="1"/>
      <charset val="128"/>
    </font>
    <font>
      <sz val="9"/>
      <name val="ＭＳ ゴシック"/>
      <family val="3"/>
      <charset val="128"/>
    </font>
    <font>
      <sz val="10"/>
      <name val="ＭＳ ゴシック"/>
      <family val="3"/>
      <charset val="128"/>
    </font>
    <font>
      <sz val="14"/>
      <name val="ＭＳ 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b/>
      <sz val="18"/>
      <color rgb="FFFF0000"/>
      <name val="ＭＳ 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E6FFE6"/>
        <bgColor indexed="64"/>
      </patternFill>
    </fill>
  </fills>
  <borders count="5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2">
    <xf numFmtId="0" fontId="0" fillId="0" borderId="0">
      <alignment vertical="center"/>
    </xf>
    <xf numFmtId="0" fontId="2" fillId="0" borderId="0"/>
    <xf numFmtId="38" fontId="2"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cellStyleXfs>
  <cellXfs count="397">
    <xf numFmtId="0" fontId="0" fillId="0" borderId="0" xfId="0">
      <alignment vertical="center"/>
    </xf>
    <xf numFmtId="0" fontId="0" fillId="0" borderId="0" xfId="0" applyAlignment="1">
      <alignment horizontal="center" vertical="center"/>
    </xf>
    <xf numFmtId="0" fontId="2" fillId="0" borderId="0" xfId="1"/>
    <xf numFmtId="0" fontId="5" fillId="0" borderId="0" xfId="1" applyFont="1"/>
    <xf numFmtId="0" fontId="5" fillId="0" borderId="0" xfId="1" applyFont="1" applyAlignment="1">
      <alignment vertical="center" wrapText="1"/>
    </xf>
    <xf numFmtId="0" fontId="4" fillId="0" borderId="0" xfId="1" applyFont="1" applyAlignment="1">
      <alignment horizontal="right" vertical="center"/>
    </xf>
    <xf numFmtId="0" fontId="5" fillId="0" borderId="3" xfId="1" applyFont="1" applyBorder="1" applyAlignment="1">
      <alignment horizontal="right" vertical="center" shrinkToFit="1"/>
    </xf>
    <xf numFmtId="176" fontId="5" fillId="0" borderId="7" xfId="1" applyNumberFormat="1" applyFont="1" applyBorder="1" applyAlignment="1">
      <alignment vertical="center" wrapText="1"/>
    </xf>
    <xf numFmtId="0" fontId="5" fillId="0" borderId="3" xfId="1" applyFont="1" applyFill="1" applyBorder="1" applyAlignment="1">
      <alignment horizontal="right" vertical="center" shrinkToFit="1"/>
    </xf>
    <xf numFmtId="0" fontId="5" fillId="0" borderId="4" xfId="1" applyFont="1" applyFill="1" applyBorder="1" applyAlignment="1">
      <alignment vertical="center" wrapText="1"/>
    </xf>
    <xf numFmtId="0" fontId="5" fillId="0" borderId="9" xfId="1" applyFont="1" applyBorder="1" applyAlignment="1">
      <alignment horizontal="right" vertical="center" shrinkToFit="1"/>
    </xf>
    <xf numFmtId="0" fontId="5" fillId="0" borderId="10" xfId="1" applyFont="1" applyBorder="1" applyAlignment="1">
      <alignment horizontal="right" vertical="center" shrinkToFit="1"/>
    </xf>
    <xf numFmtId="0" fontId="5" fillId="0" borderId="4" xfId="1" applyFont="1" applyBorder="1" applyAlignment="1">
      <alignment horizontal="center" vertical="center" wrapText="1"/>
    </xf>
    <xf numFmtId="177" fontId="0" fillId="0" borderId="0" xfId="0" applyNumberFormat="1">
      <alignment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3" xfId="1" applyBorder="1" applyAlignment="1">
      <alignment horizontal="center" vertical="center" wrapText="1"/>
    </xf>
    <xf numFmtId="0" fontId="0" fillId="0" borderId="0" xfId="0">
      <alignment vertical="center"/>
    </xf>
    <xf numFmtId="0" fontId="0" fillId="0" borderId="0" xfId="0" applyAlignment="1">
      <alignment horizontal="center" vertical="center"/>
    </xf>
    <xf numFmtId="0" fontId="9" fillId="0" borderId="0" xfId="0" applyFont="1">
      <alignment vertical="center"/>
    </xf>
    <xf numFmtId="0" fontId="10" fillId="0" borderId="0" xfId="0" applyFont="1" applyAlignment="1">
      <alignment horizontal="left" vertical="center"/>
    </xf>
    <xf numFmtId="0" fontId="10" fillId="0" borderId="0" xfId="0" applyFont="1">
      <alignment vertical="center"/>
    </xf>
    <xf numFmtId="0" fontId="0" fillId="0" borderId="0" xfId="0" applyAlignment="1">
      <alignment vertical="center"/>
    </xf>
    <xf numFmtId="0" fontId="5" fillId="0" borderId="12" xfId="1" applyFont="1" applyBorder="1" applyAlignment="1">
      <alignment vertical="top" shrinkToFit="1"/>
    </xf>
    <xf numFmtId="0" fontId="0" fillId="0" borderId="0" xfId="0" quotePrefix="1">
      <alignment vertical="center"/>
    </xf>
    <xf numFmtId="178" fontId="0" fillId="0" borderId="0" xfId="0" applyNumberFormat="1">
      <alignment vertical="center"/>
    </xf>
    <xf numFmtId="0" fontId="5" fillId="0" borderId="4" xfId="1" applyFont="1" applyFill="1" applyBorder="1" applyAlignment="1">
      <alignment horizontal="center" vertical="center" wrapText="1"/>
    </xf>
    <xf numFmtId="0" fontId="5" fillId="0" borderId="10" xfId="1" applyFont="1" applyFill="1" applyBorder="1" applyAlignment="1">
      <alignment horizontal="right" vertical="center" shrinkToFit="1"/>
    </xf>
    <xf numFmtId="0" fontId="5" fillId="0" borderId="12" xfId="1" applyFont="1" applyFill="1" applyBorder="1" applyAlignment="1">
      <alignment horizontal="center" vertical="center" wrapText="1"/>
    </xf>
    <xf numFmtId="0" fontId="5" fillId="0" borderId="22" xfId="1" applyFont="1" applyFill="1" applyBorder="1" applyAlignment="1">
      <alignment horizontal="center" vertical="center" wrapText="1" shrinkToFit="1"/>
    </xf>
    <xf numFmtId="0" fontId="6" fillId="2" borderId="23" xfId="1" applyFont="1" applyFill="1" applyBorder="1" applyAlignment="1">
      <alignment horizontal="center" vertical="center" wrapText="1"/>
    </xf>
    <xf numFmtId="0" fontId="5" fillId="0" borderId="24" xfId="1" applyFont="1" applyFill="1" applyBorder="1" applyAlignment="1">
      <alignment horizontal="right" vertical="center" shrinkToFit="1"/>
    </xf>
    <xf numFmtId="0" fontId="6" fillId="2" borderId="25" xfId="1" applyFont="1" applyFill="1" applyBorder="1" applyAlignment="1">
      <alignment horizontal="right" vertical="center" shrinkToFit="1"/>
    </xf>
    <xf numFmtId="0" fontId="5" fillId="0" borderId="9" xfId="1" applyFont="1" applyBorder="1" applyAlignment="1">
      <alignment horizontal="center" vertical="center" shrinkToFit="1"/>
    </xf>
    <xf numFmtId="0" fontId="5" fillId="0" borderId="5" xfId="1" applyFont="1" applyBorder="1" applyAlignment="1">
      <alignment horizontal="center" vertical="center" wrapText="1"/>
    </xf>
    <xf numFmtId="0" fontId="5" fillId="0" borderId="15" xfId="1" applyFont="1" applyBorder="1" applyAlignment="1">
      <alignment horizontal="center" vertical="center" wrapText="1"/>
    </xf>
    <xf numFmtId="0" fontId="15" fillId="0" borderId="0" xfId="0" applyFont="1" applyAlignment="1">
      <alignment horizontal="justify" vertical="center"/>
    </xf>
    <xf numFmtId="0" fontId="0" fillId="0" borderId="0" xfId="0" applyAlignment="1">
      <alignment horizontal="righ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5" fillId="0" borderId="7" xfId="0" applyFont="1" applyBorder="1" applyAlignment="1">
      <alignment horizontal="center" vertical="top" wrapText="1"/>
    </xf>
    <xf numFmtId="0" fontId="15" fillId="0" borderId="7" xfId="0" applyFont="1" applyBorder="1" applyAlignment="1">
      <alignment horizontal="center" vertical="center" wrapText="1"/>
    </xf>
    <xf numFmtId="0" fontId="0" fillId="0" borderId="7" xfId="0" applyBorder="1" applyAlignment="1">
      <alignment vertical="center" wrapText="1"/>
    </xf>
    <xf numFmtId="0" fontId="15" fillId="0" borderId="0" xfId="0" applyFont="1">
      <alignment vertical="center"/>
    </xf>
    <xf numFmtId="0" fontId="15" fillId="0" borderId="0" xfId="0" applyFont="1" applyAlignment="1">
      <alignment horizontal="right" vertical="center" indent="1"/>
    </xf>
    <xf numFmtId="0" fontId="15" fillId="0" borderId="0" xfId="0" applyFont="1" applyAlignment="1">
      <alignment horizontal="center" vertical="top"/>
    </xf>
    <xf numFmtId="0" fontId="15" fillId="0" borderId="5" xfId="0" applyFont="1" applyBorder="1" applyAlignment="1">
      <alignment horizontal="right" vertical="top"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7" fillId="0" borderId="0" xfId="0" applyFont="1">
      <alignment vertical="center"/>
    </xf>
    <xf numFmtId="0" fontId="15" fillId="0" borderId="0" xfId="0" applyFont="1" applyBorder="1" applyAlignment="1">
      <alignment vertical="center"/>
    </xf>
    <xf numFmtId="0" fontId="19" fillId="0" borderId="2" xfId="0" applyFont="1" applyBorder="1" applyAlignment="1">
      <alignment horizontal="right" vertical="center"/>
    </xf>
    <xf numFmtId="0" fontId="20" fillId="4" borderId="1" xfId="0" applyFont="1" applyFill="1" applyBorder="1" applyAlignment="1" applyProtection="1">
      <alignment horizontal="left" vertical="center"/>
      <protection locked="0"/>
    </xf>
    <xf numFmtId="0" fontId="18" fillId="0" borderId="0" xfId="0" applyFont="1">
      <alignment vertical="center"/>
    </xf>
    <xf numFmtId="0" fontId="15" fillId="0" borderId="5" xfId="0" applyFont="1" applyFill="1" applyBorder="1" applyAlignment="1">
      <alignment horizontal="right" vertical="top" wrapText="1"/>
    </xf>
    <xf numFmtId="38" fontId="15" fillId="0" borderId="3" xfId="7" applyFont="1" applyFill="1" applyBorder="1" applyAlignment="1">
      <alignment horizontal="right" vertical="center" wrapText="1"/>
    </xf>
    <xf numFmtId="0" fontId="0" fillId="0" borderId="7" xfId="0" quotePrefix="1" applyBorder="1">
      <alignment vertical="center"/>
    </xf>
    <xf numFmtId="176" fontId="6" fillId="0" borderId="17" xfId="1" applyNumberFormat="1" applyFont="1" applyBorder="1" applyAlignment="1">
      <alignment vertical="center" wrapText="1"/>
    </xf>
    <xf numFmtId="0" fontId="6" fillId="0" borderId="7" xfId="1" applyFont="1" applyFill="1" applyBorder="1" applyAlignment="1" applyProtection="1">
      <alignment horizontal="center" vertical="center" wrapText="1"/>
    </xf>
    <xf numFmtId="176" fontId="6" fillId="0" borderId="7" xfId="1" applyNumberFormat="1" applyFont="1" applyFill="1" applyBorder="1" applyAlignment="1" applyProtection="1">
      <alignment vertical="center" wrapText="1"/>
    </xf>
    <xf numFmtId="0" fontId="22" fillId="0" borderId="7"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2" fillId="0" borderId="7" xfId="0" applyFont="1" applyBorder="1" applyAlignment="1" applyProtection="1">
      <alignment horizontal="center" vertical="center" wrapText="1"/>
      <protection locked="0"/>
    </xf>
    <xf numFmtId="0" fontId="2" fillId="0" borderId="0" xfId="1" applyAlignment="1">
      <alignment horizontal="right" vertical="center"/>
    </xf>
    <xf numFmtId="0" fontId="2" fillId="0" borderId="0" xfId="1" applyAlignment="1">
      <alignment vertical="center"/>
    </xf>
    <xf numFmtId="0" fontId="7" fillId="0" borderId="0" xfId="1" applyFont="1" applyAlignment="1">
      <alignment horizontal="center" vertical="center"/>
    </xf>
    <xf numFmtId="177" fontId="0" fillId="0" borderId="0" xfId="0" applyNumberFormat="1" applyAlignment="1">
      <alignment vertical="center"/>
    </xf>
    <xf numFmtId="0" fontId="0" fillId="0" borderId="0" xfId="0" quotePrefix="1" applyAlignment="1">
      <alignment vertical="center"/>
    </xf>
    <xf numFmtId="178" fontId="0" fillId="0" borderId="0" xfId="0" applyNumberFormat="1" applyAlignment="1">
      <alignment vertical="center"/>
    </xf>
    <xf numFmtId="0" fontId="24" fillId="0" borderId="0" xfId="0" applyFont="1">
      <alignment vertical="center"/>
    </xf>
    <xf numFmtId="0" fontId="17" fillId="0" borderId="0" xfId="0" applyFont="1" applyAlignment="1">
      <alignment horizontal="right" vertical="center"/>
    </xf>
    <xf numFmtId="179" fontId="15" fillId="0" borderId="3" xfId="7" applyNumberFormat="1" applyFont="1" applyBorder="1" applyAlignment="1">
      <alignment horizontal="right" vertical="center" wrapText="1"/>
    </xf>
    <xf numFmtId="38" fontId="6" fillId="0" borderId="7" xfId="7" applyFont="1" applyFill="1" applyBorder="1" applyAlignment="1" applyProtection="1">
      <alignment vertical="center" wrapText="1"/>
    </xf>
    <xf numFmtId="38" fontId="6" fillId="0" borderId="11" xfId="7" applyFont="1" applyFill="1" applyBorder="1" applyAlignment="1" applyProtection="1">
      <alignment vertical="center" wrapText="1"/>
    </xf>
    <xf numFmtId="38" fontId="6" fillId="0" borderId="26" xfId="7" applyFont="1" applyFill="1" applyBorder="1" applyAlignment="1" applyProtection="1">
      <alignment vertical="center" wrapText="1"/>
    </xf>
    <xf numFmtId="38" fontId="6" fillId="2" borderId="27" xfId="7" applyFont="1" applyFill="1" applyBorder="1" applyAlignment="1">
      <alignment vertical="center" wrapText="1"/>
    </xf>
    <xf numFmtId="38" fontId="6" fillId="3" borderId="6" xfId="7" applyFont="1" applyFill="1" applyBorder="1" applyAlignment="1">
      <alignment vertical="center" wrapText="1"/>
    </xf>
    <xf numFmtId="38" fontId="6" fillId="0" borderId="7" xfId="7" applyFont="1" applyBorder="1" applyAlignment="1">
      <alignment vertical="center" wrapText="1"/>
    </xf>
    <xf numFmtId="38" fontId="6" fillId="0" borderId="11" xfId="7" applyFont="1" applyBorder="1" applyAlignment="1">
      <alignment vertical="center" wrapText="1"/>
    </xf>
    <xf numFmtId="38" fontId="6" fillId="0" borderId="28" xfId="7" applyFont="1" applyBorder="1" applyAlignment="1">
      <alignment vertical="center" wrapText="1"/>
    </xf>
    <xf numFmtId="38" fontId="6" fillId="0" borderId="17" xfId="7" applyFont="1" applyBorder="1" applyAlignment="1">
      <alignment vertical="center" wrapText="1"/>
    </xf>
    <xf numFmtId="38" fontId="6" fillId="2" borderId="29" xfId="7" applyFont="1" applyFill="1" applyBorder="1" applyAlignment="1">
      <alignment vertical="center" wrapText="1"/>
    </xf>
    <xf numFmtId="38" fontId="6" fillId="0" borderId="6" xfId="7" applyFont="1" applyBorder="1" applyAlignment="1">
      <alignment vertical="center" wrapText="1"/>
    </xf>
    <xf numFmtId="0" fontId="0" fillId="0" borderId="0" xfId="0" applyProtection="1">
      <alignment vertical="center"/>
    </xf>
    <xf numFmtId="0" fontId="15" fillId="0" borderId="0" xfId="0" applyFont="1" applyAlignment="1">
      <alignment vertical="center" shrinkToFit="1"/>
    </xf>
    <xf numFmtId="0" fontId="15" fillId="0" borderId="0" xfId="0" applyFont="1" applyProtection="1">
      <alignment vertical="center"/>
    </xf>
    <xf numFmtId="0" fontId="9" fillId="0" borderId="0" xfId="0" applyFont="1" applyProtection="1">
      <alignment vertical="center"/>
    </xf>
    <xf numFmtId="0" fontId="27" fillId="0" borderId="0" xfId="3" applyFont="1" applyBorder="1" applyAlignment="1">
      <alignment vertical="center" shrinkToFit="1"/>
    </xf>
    <xf numFmtId="0" fontId="15" fillId="0" borderId="0" xfId="0" applyFont="1" applyAlignment="1" applyProtection="1">
      <alignment horizontal="right" vertical="center"/>
      <protection locked="0"/>
    </xf>
    <xf numFmtId="0" fontId="22" fillId="0" borderId="0" xfId="0" applyFont="1">
      <alignment vertical="center"/>
    </xf>
    <xf numFmtId="0" fontId="32" fillId="0" borderId="0" xfId="0" applyFont="1" applyAlignment="1">
      <alignment horizontal="justify" vertical="center"/>
    </xf>
    <xf numFmtId="49" fontId="35" fillId="0" borderId="30" xfId="0" applyNumberFormat="1" applyFont="1" applyBorder="1" applyAlignment="1">
      <alignment horizontal="center" vertical="center" wrapText="1"/>
    </xf>
    <xf numFmtId="49" fontId="35" fillId="0" borderId="1" xfId="0" applyNumberFormat="1" applyFont="1" applyBorder="1" applyAlignment="1">
      <alignment horizontal="center" vertical="center" wrapText="1"/>
    </xf>
    <xf numFmtId="49" fontId="35" fillId="0" borderId="43" xfId="0" applyNumberFormat="1" applyFont="1" applyBorder="1" applyAlignment="1">
      <alignment horizontal="center" vertical="center" wrapText="1"/>
    </xf>
    <xf numFmtId="49" fontId="35" fillId="0" borderId="45" xfId="0" applyNumberFormat="1" applyFont="1" applyBorder="1" applyAlignment="1">
      <alignment horizontal="center" vertical="center" wrapText="1"/>
    </xf>
    <xf numFmtId="0" fontId="37" fillId="0" borderId="0" xfId="0" applyFont="1" applyAlignment="1">
      <alignment horizontal="justify" vertical="center"/>
    </xf>
    <xf numFmtId="0" fontId="34" fillId="0" borderId="0" xfId="0" applyFont="1" applyAlignment="1">
      <alignment horizontal="right" vertical="center"/>
    </xf>
    <xf numFmtId="49" fontId="15" fillId="0" borderId="7" xfId="0" applyNumberFormat="1" applyFont="1" applyBorder="1" applyAlignment="1">
      <alignment horizontal="center" vertical="center" wrapText="1"/>
    </xf>
    <xf numFmtId="0" fontId="0" fillId="0" borderId="7" xfId="0" applyBorder="1">
      <alignment vertical="center"/>
    </xf>
    <xf numFmtId="0" fontId="0" fillId="0" borderId="0" xfId="0" applyAlignment="1">
      <alignment vertical="center" wrapText="1"/>
    </xf>
    <xf numFmtId="0" fontId="15" fillId="0" borderId="0" xfId="0" applyFont="1" applyAlignment="1">
      <alignment horizontal="left" vertical="center"/>
    </xf>
    <xf numFmtId="0" fontId="0" fillId="0" borderId="0" xfId="0" applyAlignment="1">
      <alignment horizontal="left" vertical="center"/>
    </xf>
    <xf numFmtId="58" fontId="0" fillId="0" borderId="7" xfId="0" quotePrefix="1" applyNumberFormat="1" applyBorder="1">
      <alignment vertical="center"/>
    </xf>
    <xf numFmtId="0" fontId="12" fillId="0" borderId="7" xfId="8" applyFont="1" applyBorder="1">
      <alignment vertical="center"/>
    </xf>
    <xf numFmtId="0" fontId="38" fillId="0" borderId="7" xfId="3" applyFont="1" applyFill="1" applyBorder="1">
      <alignment vertical="center"/>
    </xf>
    <xf numFmtId="49" fontId="35" fillId="0" borderId="1"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40" fillId="0" borderId="0" xfId="0" applyFont="1" applyBorder="1" applyAlignment="1">
      <alignment vertical="center" wrapText="1"/>
    </xf>
    <xf numFmtId="0" fontId="40" fillId="0" borderId="40" xfId="0" applyFont="1" applyBorder="1" applyAlignment="1">
      <alignment vertical="center"/>
    </xf>
    <xf numFmtId="49" fontId="0" fillId="0" borderId="7" xfId="0" applyNumberFormat="1" applyBorder="1">
      <alignment vertical="center"/>
    </xf>
    <xf numFmtId="0" fontId="12" fillId="0" borderId="7" xfId="9" applyFont="1" applyBorder="1">
      <alignment vertical="center"/>
    </xf>
    <xf numFmtId="0" fontId="12" fillId="0" borderId="7" xfId="9" applyFont="1" applyBorder="1" applyAlignment="1">
      <alignment vertical="center" wrapText="1"/>
    </xf>
    <xf numFmtId="180" fontId="38" fillId="0" borderId="7" xfId="3" applyNumberFormat="1" applyFont="1" applyFill="1" applyBorder="1">
      <alignment vertical="center"/>
    </xf>
    <xf numFmtId="0" fontId="12" fillId="0" borderId="7" xfId="10" applyFont="1" applyBorder="1">
      <alignment vertical="center"/>
    </xf>
    <xf numFmtId="0" fontId="38" fillId="0" borderId="7" xfId="3" applyFont="1" applyFill="1" applyBorder="1" applyAlignment="1">
      <alignment vertical="center" wrapText="1"/>
    </xf>
    <xf numFmtId="0" fontId="40" fillId="0" borderId="0" xfId="0" applyFont="1">
      <alignment vertical="center"/>
    </xf>
    <xf numFmtId="0" fontId="0" fillId="3" borderId="0" xfId="0" applyFill="1">
      <alignment vertical="center"/>
    </xf>
    <xf numFmtId="0" fontId="25" fillId="3" borderId="0" xfId="0" applyFont="1" applyFill="1" applyBorder="1" applyAlignment="1" applyProtection="1">
      <alignment vertical="top"/>
      <protection locked="0"/>
    </xf>
    <xf numFmtId="0" fontId="0" fillId="3" borderId="0" xfId="0" applyFill="1" applyProtection="1">
      <alignment vertical="center"/>
    </xf>
    <xf numFmtId="0" fontId="0" fillId="3" borderId="0" xfId="0" applyFill="1" applyAlignment="1">
      <alignment horizontal="center" vertical="center"/>
    </xf>
    <xf numFmtId="0" fontId="0" fillId="3" borderId="13" xfId="0" applyFill="1" applyBorder="1">
      <alignment vertical="center"/>
    </xf>
    <xf numFmtId="0" fontId="0" fillId="3" borderId="42" xfId="0" applyFill="1" applyBorder="1">
      <alignment vertical="center"/>
    </xf>
    <xf numFmtId="0" fontId="0" fillId="3" borderId="8" xfId="0" applyFill="1" applyBorder="1">
      <alignment vertical="center"/>
    </xf>
    <xf numFmtId="0" fontId="0" fillId="3" borderId="12"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12" xfId="0" applyFill="1" applyBorder="1" applyProtection="1">
      <alignment vertical="center"/>
      <protection locked="0"/>
    </xf>
    <xf numFmtId="0" fontId="23" fillId="3" borderId="0" xfId="0" applyFont="1" applyFill="1" applyAlignment="1">
      <alignment horizontal="left" vertical="center"/>
    </xf>
    <xf numFmtId="0" fontId="0" fillId="3" borderId="0" xfId="0" applyFill="1" applyBorder="1" applyAlignment="1">
      <alignment vertical="center"/>
    </xf>
    <xf numFmtId="0" fontId="0" fillId="3" borderId="15" xfId="0" applyFill="1" applyBorder="1" applyAlignment="1">
      <alignment vertical="center"/>
    </xf>
    <xf numFmtId="0" fontId="0" fillId="3" borderId="0" xfId="0" applyFill="1" applyBorder="1" applyProtection="1">
      <alignment vertical="center"/>
      <protection locked="0"/>
    </xf>
    <xf numFmtId="0" fontId="0" fillId="3" borderId="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0" fillId="3" borderId="0" xfId="0" applyFill="1" applyBorder="1" applyAlignment="1">
      <alignment horizontal="left" vertical="center"/>
    </xf>
    <xf numFmtId="0" fontId="0" fillId="3" borderId="15" xfId="0" applyFill="1" applyBorder="1" applyAlignment="1">
      <alignment horizontal="left" vertical="center"/>
    </xf>
    <xf numFmtId="0" fontId="15" fillId="3" borderId="0" xfId="0" applyFont="1" applyFill="1">
      <alignment vertical="center"/>
    </xf>
    <xf numFmtId="0" fontId="15" fillId="3" borderId="0" xfId="0" applyFont="1" applyFill="1" applyAlignment="1">
      <alignment horizontal="left" vertical="center"/>
    </xf>
    <xf numFmtId="0" fontId="15" fillId="3" borderId="0" xfId="0" applyFont="1" applyFill="1" applyAlignment="1">
      <alignment vertical="center" shrinkToFit="1"/>
    </xf>
    <xf numFmtId="0" fontId="15" fillId="3" borderId="0" xfId="0" applyFont="1" applyFill="1" applyProtection="1">
      <alignment vertical="center"/>
    </xf>
    <xf numFmtId="0" fontId="9" fillId="3" borderId="0" xfId="0" applyFont="1" applyFill="1">
      <alignment vertical="center"/>
    </xf>
    <xf numFmtId="0" fontId="9" fillId="3" borderId="0" xfId="0" applyFont="1" applyFill="1" applyProtection="1">
      <alignment vertical="center"/>
    </xf>
    <xf numFmtId="0" fontId="10" fillId="3" borderId="0" xfId="0" applyFont="1" applyFill="1" applyAlignment="1">
      <alignment horizontal="left" vertical="center"/>
    </xf>
    <xf numFmtId="0" fontId="10" fillId="3" borderId="0" xfId="0" applyFont="1" applyFill="1">
      <alignment vertical="center"/>
    </xf>
    <xf numFmtId="0" fontId="0" fillId="3" borderId="0" xfId="0" applyFill="1" applyAlignment="1">
      <alignment horizontal="left" vertical="center"/>
    </xf>
    <xf numFmtId="0" fontId="27" fillId="3" borderId="0" xfId="3" applyFont="1" applyFill="1" applyBorder="1" applyAlignment="1">
      <alignment vertical="center" shrinkToFit="1"/>
    </xf>
    <xf numFmtId="0" fontId="0" fillId="3" borderId="10" xfId="0" applyFill="1" applyBorder="1" applyProtection="1">
      <alignment vertical="center"/>
      <protection locked="0"/>
    </xf>
    <xf numFmtId="0" fontId="38" fillId="0" borderId="0" xfId="11" applyFont="1">
      <alignment vertical="center"/>
    </xf>
    <xf numFmtId="0" fontId="38" fillId="0" borderId="0" xfId="11" applyFont="1" applyProtection="1">
      <alignment vertical="center"/>
      <protection locked="0"/>
    </xf>
    <xf numFmtId="0" fontId="38" fillId="0" borderId="0" xfId="11" applyFont="1" applyAlignment="1" applyProtection="1">
      <alignment horizontal="right" vertical="center"/>
      <protection locked="0"/>
    </xf>
    <xf numFmtId="0" fontId="41" fillId="0" borderId="0" xfId="11" applyFont="1" applyAlignment="1">
      <alignment vertical="top"/>
    </xf>
    <xf numFmtId="0" fontId="38" fillId="0" borderId="9" xfId="11" applyFont="1" applyBorder="1">
      <alignment vertical="center"/>
    </xf>
    <xf numFmtId="38" fontId="38" fillId="0" borderId="41" xfId="7" applyFont="1" applyBorder="1">
      <alignment vertical="center"/>
    </xf>
    <xf numFmtId="38" fontId="38" fillId="0" borderId="41" xfId="7" applyFont="1" applyBorder="1" applyProtection="1">
      <alignment vertical="center"/>
      <protection locked="0"/>
    </xf>
    <xf numFmtId="0" fontId="38" fillId="0" borderId="3" xfId="11" applyFont="1" applyBorder="1" applyAlignment="1" applyProtection="1">
      <alignment horizontal="left" vertical="center"/>
      <protection locked="0"/>
    </xf>
    <xf numFmtId="0" fontId="38" fillId="0" borderId="41" xfId="11" applyFont="1" applyBorder="1" applyAlignment="1">
      <alignment horizontal="center" vertical="center"/>
    </xf>
    <xf numFmtId="0" fontId="38" fillId="0" borderId="41" xfId="11" applyFont="1" applyBorder="1" applyAlignment="1" applyProtection="1">
      <alignment horizontal="center" vertical="center"/>
      <protection locked="0"/>
    </xf>
    <xf numFmtId="0" fontId="38" fillId="0" borderId="41" xfId="11" applyFont="1" applyBorder="1" applyProtection="1">
      <alignment vertical="center"/>
      <protection locked="0"/>
    </xf>
    <xf numFmtId="0" fontId="38" fillId="0" borderId="3" xfId="11" applyFont="1" applyBorder="1" applyAlignment="1" applyProtection="1">
      <alignment horizontal="center" vertical="center"/>
      <protection locked="0"/>
    </xf>
    <xf numFmtId="0" fontId="38" fillId="0" borderId="15" xfId="11" applyFont="1" applyBorder="1">
      <alignment vertical="center"/>
    </xf>
    <xf numFmtId="38" fontId="38" fillId="0" borderId="0" xfId="7" applyFont="1" applyBorder="1" applyProtection="1">
      <alignment vertical="center"/>
      <protection locked="0"/>
    </xf>
    <xf numFmtId="0" fontId="38" fillId="0" borderId="5" xfId="11" applyFont="1" applyBorder="1" applyAlignment="1" applyProtection="1">
      <alignment horizontal="left" vertical="center"/>
      <protection locked="0"/>
    </xf>
    <xf numFmtId="0" fontId="38" fillId="0" borderId="0" xfId="11" applyFont="1" applyBorder="1" applyAlignment="1">
      <alignment horizontal="center" vertical="center"/>
    </xf>
    <xf numFmtId="0" fontId="38" fillId="0" borderId="0" xfId="11" applyFont="1" applyBorder="1" applyAlignment="1" applyProtection="1">
      <alignment horizontal="center" vertical="center"/>
      <protection locked="0"/>
    </xf>
    <xf numFmtId="0" fontId="38" fillId="0" borderId="0" xfId="11" applyFont="1" applyBorder="1" applyProtection="1">
      <alignment vertical="center"/>
      <protection locked="0"/>
    </xf>
    <xf numFmtId="0" fontId="38" fillId="0" borderId="5" xfId="11" applyFont="1" applyBorder="1" applyAlignment="1" applyProtection="1">
      <alignment horizontal="center" vertical="center"/>
      <protection locked="0"/>
    </xf>
    <xf numFmtId="0" fontId="38" fillId="0" borderId="7" xfId="11" applyFont="1" applyBorder="1" applyAlignment="1">
      <alignment horizontal="center" vertical="center"/>
    </xf>
    <xf numFmtId="0" fontId="38" fillId="0" borderId="7" xfId="11" applyFont="1" applyBorder="1" applyAlignment="1">
      <alignment horizontal="center" vertical="center" wrapText="1"/>
    </xf>
    <xf numFmtId="0" fontId="2" fillId="0" borderId="0" xfId="11">
      <alignment vertical="center"/>
    </xf>
    <xf numFmtId="0" fontId="27" fillId="0" borderId="0" xfId="11" applyFont="1" applyAlignment="1">
      <alignment horizontal="distributed" vertical="center"/>
    </xf>
    <xf numFmtId="38" fontId="2" fillId="0" borderId="41" xfId="11" applyNumberFormat="1" applyBorder="1">
      <alignment vertical="center"/>
    </xf>
    <xf numFmtId="0" fontId="37" fillId="0" borderId="41" xfId="0" applyFont="1" applyBorder="1" applyAlignment="1">
      <alignment vertical="center"/>
    </xf>
    <xf numFmtId="0" fontId="2" fillId="0" borderId="41" xfId="11" applyBorder="1">
      <alignment vertical="center"/>
    </xf>
    <xf numFmtId="38" fontId="2" fillId="0" borderId="14" xfId="11" applyNumberFormat="1" applyBorder="1">
      <alignment vertical="center"/>
    </xf>
    <xf numFmtId="0" fontId="2" fillId="0" borderId="14" xfId="11" applyBorder="1">
      <alignment vertical="center"/>
    </xf>
    <xf numFmtId="0" fontId="44" fillId="0" borderId="11" xfId="11" applyFont="1" applyBorder="1" applyAlignment="1">
      <alignment horizontal="center" vertical="center"/>
    </xf>
    <xf numFmtId="0" fontId="2" fillId="0" borderId="7" xfId="11" applyBorder="1">
      <alignment vertical="center"/>
    </xf>
    <xf numFmtId="0" fontId="2" fillId="0" borderId="11" xfId="11" applyBorder="1">
      <alignment vertical="center"/>
    </xf>
    <xf numFmtId="0" fontId="2" fillId="0" borderId="6" xfId="11" applyBorder="1">
      <alignment vertical="center"/>
    </xf>
    <xf numFmtId="38" fontId="44" fillId="0" borderId="7" xfId="5" applyFont="1" applyBorder="1" applyAlignment="1">
      <alignment horizontal="center" vertical="center" wrapText="1"/>
    </xf>
    <xf numFmtId="38" fontId="44" fillId="0" borderId="7" xfId="5" applyFont="1" applyFill="1" applyBorder="1" applyAlignment="1">
      <alignment horizontal="center" vertical="center" wrapText="1"/>
    </xf>
    <xf numFmtId="0" fontId="44" fillId="0" borderId="7" xfId="11" applyFont="1" applyBorder="1" applyAlignment="1">
      <alignment horizontal="center" vertical="center"/>
    </xf>
    <xf numFmtId="0" fontId="2" fillId="0" borderId="7" xfId="11" applyBorder="1" applyAlignment="1">
      <alignment horizontal="center" vertical="center"/>
    </xf>
    <xf numFmtId="38" fontId="44" fillId="0" borderId="12" xfId="5" applyFont="1" applyFill="1" applyBorder="1" applyAlignment="1">
      <alignment horizontal="center" vertical="center" wrapText="1"/>
    </xf>
    <xf numFmtId="0" fontId="2" fillId="0" borderId="12" xfId="11" applyBorder="1">
      <alignment vertical="center"/>
    </xf>
    <xf numFmtId="0" fontId="2" fillId="0" borderId="50" xfId="11" applyBorder="1">
      <alignment vertical="center"/>
    </xf>
    <xf numFmtId="0" fontId="2" fillId="0" borderId="51" xfId="11" applyBorder="1">
      <alignment vertical="center"/>
    </xf>
    <xf numFmtId="0" fontId="2" fillId="0" borderId="52" xfId="11" applyBorder="1">
      <alignment vertical="center"/>
    </xf>
    <xf numFmtId="0" fontId="2" fillId="0" borderId="53" xfId="11" applyBorder="1">
      <alignment vertical="center"/>
    </xf>
    <xf numFmtId="0" fontId="2" fillId="0" borderId="0" xfId="11" applyBorder="1">
      <alignment vertical="center"/>
    </xf>
    <xf numFmtId="0" fontId="2" fillId="0" borderId="54" xfId="11" applyBorder="1">
      <alignment vertical="center"/>
    </xf>
    <xf numFmtId="0" fontId="2" fillId="0" borderId="55" xfId="11" applyBorder="1">
      <alignment vertical="center"/>
    </xf>
    <xf numFmtId="0" fontId="2" fillId="0" borderId="56" xfId="11" applyBorder="1">
      <alignment vertical="center"/>
    </xf>
    <xf numFmtId="0" fontId="2" fillId="0" borderId="57" xfId="11" applyBorder="1">
      <alignment vertical="center"/>
    </xf>
    <xf numFmtId="38" fontId="27" fillId="0" borderId="41" xfId="5" applyFont="1" applyBorder="1" applyAlignment="1">
      <alignment horizontal="left" vertical="center" indent="2"/>
    </xf>
    <xf numFmtId="38" fontId="0" fillId="0" borderId="41" xfId="5" applyFont="1" applyBorder="1">
      <alignment vertical="center"/>
    </xf>
    <xf numFmtId="38" fontId="0" fillId="0" borderId="0" xfId="5" applyFont="1">
      <alignment vertical="center"/>
    </xf>
    <xf numFmtId="38" fontId="27" fillId="0" borderId="0" xfId="5" applyFont="1" applyBorder="1">
      <alignment vertical="center"/>
    </xf>
    <xf numFmtId="38" fontId="0" fillId="0" borderId="0" xfId="5" applyFont="1" applyBorder="1">
      <alignment vertical="center"/>
    </xf>
    <xf numFmtId="38" fontId="0" fillId="0" borderId="7" xfId="5" applyFont="1" applyBorder="1" applyAlignment="1">
      <alignment horizontal="center" vertical="center" wrapText="1" shrinkToFit="1"/>
    </xf>
    <xf numFmtId="38" fontId="0" fillId="0" borderId="7" xfId="5" applyFont="1" applyBorder="1" applyAlignment="1">
      <alignment horizontal="center" vertical="center" shrinkToFit="1"/>
    </xf>
    <xf numFmtId="38" fontId="0" fillId="0" borderId="7" xfId="5" applyFont="1" applyBorder="1">
      <alignment vertical="center"/>
    </xf>
    <xf numFmtId="181" fontId="0" fillId="0" borderId="7" xfId="5" applyNumberFormat="1" applyFont="1" applyBorder="1" applyAlignment="1">
      <alignment horizontal="center" vertical="center"/>
    </xf>
    <xf numFmtId="38" fontId="0" fillId="0" borderId="7" xfId="5" applyFont="1" applyBorder="1" applyAlignment="1">
      <alignment vertical="center" wrapText="1" shrinkToFit="1"/>
    </xf>
    <xf numFmtId="38" fontId="0" fillId="0" borderId="7" xfId="5" applyFont="1" applyBorder="1" applyAlignment="1">
      <alignment vertical="center" shrinkToFit="1"/>
    </xf>
    <xf numFmtId="181" fontId="0" fillId="0" borderId="7" xfId="5" applyNumberFormat="1" applyFont="1" applyBorder="1">
      <alignment vertical="center"/>
    </xf>
    <xf numFmtId="38" fontId="0" fillId="0" borderId="3" xfId="5" applyFont="1" applyBorder="1">
      <alignment vertical="center"/>
    </xf>
    <xf numFmtId="38" fontId="46" fillId="0" borderId="0" xfId="5" applyFont="1">
      <alignment vertical="center"/>
    </xf>
    <xf numFmtId="0" fontId="43" fillId="0" borderId="0" xfId="11" applyFont="1">
      <alignment vertical="center"/>
    </xf>
    <xf numFmtId="38" fontId="27" fillId="0" borderId="0" xfId="5" applyFont="1">
      <alignment vertical="center"/>
    </xf>
    <xf numFmtId="0" fontId="38" fillId="0" borderId="0" xfId="11" applyFont="1" applyAlignment="1">
      <alignment vertical="top"/>
    </xf>
    <xf numFmtId="0" fontId="43" fillId="0" borderId="0" xfId="11" applyFont="1" applyAlignment="1">
      <alignment horizontal="left" vertical="center"/>
    </xf>
    <xf numFmtId="0" fontId="47" fillId="0" borderId="0" xfId="11" applyFont="1">
      <alignment vertical="center"/>
    </xf>
    <xf numFmtId="0" fontId="15" fillId="0" borderId="0" xfId="0" applyFont="1" applyAlignment="1">
      <alignment horizontal="left" vertical="center"/>
    </xf>
    <xf numFmtId="38" fontId="15" fillId="5" borderId="3" xfId="7" applyFont="1" applyFill="1" applyBorder="1" applyAlignment="1" applyProtection="1">
      <alignment horizontal="right" vertical="center" wrapText="1"/>
      <protection locked="0"/>
    </xf>
    <xf numFmtId="38" fontId="5" fillId="5" borderId="26" xfId="7" applyFont="1" applyFill="1" applyBorder="1" applyAlignment="1" applyProtection="1">
      <alignment vertical="center" wrapText="1"/>
      <protection locked="0"/>
    </xf>
    <xf numFmtId="38" fontId="5" fillId="5" borderId="7" xfId="7" applyFont="1" applyFill="1" applyBorder="1" applyAlignment="1" applyProtection="1">
      <alignment vertical="center" wrapText="1"/>
      <protection locked="0"/>
    </xf>
    <xf numFmtId="0" fontId="5" fillId="5" borderId="7" xfId="1" applyFont="1" applyFill="1" applyBorder="1" applyAlignment="1" applyProtection="1">
      <alignment vertical="center" wrapText="1"/>
      <protection locked="0"/>
    </xf>
    <xf numFmtId="38" fontId="6" fillId="5" borderId="11" xfId="7" applyFont="1" applyFill="1" applyBorder="1" applyAlignment="1" applyProtection="1">
      <alignment vertical="center" wrapText="1"/>
      <protection locked="0"/>
    </xf>
    <xf numFmtId="0" fontId="20" fillId="0" borderId="0" xfId="0" applyFont="1">
      <alignment vertical="center"/>
    </xf>
    <xf numFmtId="0" fontId="0" fillId="0" borderId="7" xfId="9" applyFont="1" applyBorder="1">
      <alignment vertical="center"/>
    </xf>
    <xf numFmtId="0" fontId="16" fillId="0" borderId="0" xfId="0" applyFont="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5" fillId="5" borderId="7" xfId="0" applyFont="1" applyFill="1" applyBorder="1" applyAlignment="1" applyProtection="1">
      <alignment horizontal="left" vertical="center"/>
      <protection locked="0"/>
    </xf>
    <xf numFmtId="0" fontId="15" fillId="0" borderId="0" xfId="0" applyFont="1" applyAlignment="1" applyProtection="1">
      <alignment horizontal="left" vertical="center" wrapText="1"/>
      <protection locked="0"/>
    </xf>
    <xf numFmtId="49" fontId="15" fillId="5" borderId="0" xfId="0" applyNumberFormat="1" applyFont="1" applyFill="1" applyAlignment="1" applyProtection="1">
      <alignment horizontal="left" vertical="center"/>
      <protection locked="0"/>
    </xf>
    <xf numFmtId="49" fontId="15" fillId="5" borderId="7" xfId="0" applyNumberFormat="1" applyFont="1" applyFill="1" applyBorder="1" applyAlignment="1" applyProtection="1">
      <alignment horizontal="center" vertical="center" wrapText="1"/>
      <protection locked="0"/>
    </xf>
    <xf numFmtId="49" fontId="15" fillId="5" borderId="13" xfId="0" applyNumberFormat="1" applyFont="1" applyFill="1" applyBorder="1" applyAlignment="1" applyProtection="1">
      <alignment horizontal="left" vertical="center" wrapText="1" indent="1"/>
      <protection locked="0"/>
    </xf>
    <xf numFmtId="49" fontId="15" fillId="5" borderId="42" xfId="0" applyNumberFormat="1" applyFont="1" applyFill="1" applyBorder="1" applyAlignment="1" applyProtection="1">
      <alignment horizontal="left" vertical="center" wrapText="1" indent="1"/>
      <protection locked="0"/>
    </xf>
    <xf numFmtId="49" fontId="15" fillId="5" borderId="8" xfId="0" applyNumberFormat="1" applyFont="1" applyFill="1" applyBorder="1" applyAlignment="1" applyProtection="1">
      <alignment horizontal="left" vertical="center" wrapText="1" indent="1"/>
      <protection locked="0"/>
    </xf>
    <xf numFmtId="49" fontId="15" fillId="5" borderId="10" xfId="0" applyNumberFormat="1" applyFont="1" applyFill="1" applyBorder="1" applyAlignment="1" applyProtection="1">
      <alignment horizontal="left" vertical="center" wrapText="1" indent="1"/>
      <protection locked="0"/>
    </xf>
    <xf numFmtId="49" fontId="15" fillId="5" borderId="41" xfId="0" applyNumberFormat="1" applyFont="1" applyFill="1" applyBorder="1" applyAlignment="1" applyProtection="1">
      <alignment horizontal="left" vertical="center" wrapText="1" indent="1"/>
      <protection locked="0"/>
    </xf>
    <xf numFmtId="49" fontId="15" fillId="5" borderId="9" xfId="0" applyNumberFormat="1" applyFont="1" applyFill="1" applyBorder="1" applyAlignment="1" applyProtection="1">
      <alignment horizontal="left" vertical="center" wrapText="1" indent="1"/>
      <protection locked="0"/>
    </xf>
    <xf numFmtId="49" fontId="15" fillId="5" borderId="0" xfId="0" applyNumberFormat="1" applyFont="1" applyFill="1" applyAlignment="1" applyProtection="1">
      <alignment horizontal="right" vertical="center"/>
      <protection locked="0"/>
    </xf>
    <xf numFmtId="0" fontId="15" fillId="0" borderId="0" xfId="0" applyFont="1" applyAlignment="1">
      <alignment horizontal="center" vertical="center"/>
    </xf>
    <xf numFmtId="0" fontId="15" fillId="0" borderId="7" xfId="0" applyFont="1" applyBorder="1" applyAlignment="1">
      <alignment horizontal="center" vertical="center" wrapText="1"/>
    </xf>
    <xf numFmtId="0" fontId="15" fillId="0" borderId="0" xfId="0" applyFont="1" applyAlignment="1">
      <alignment horizontal="left" vertical="top" wrapText="1"/>
    </xf>
    <xf numFmtId="38" fontId="17" fillId="0" borderId="0" xfId="7" applyFont="1" applyFill="1" applyAlignment="1">
      <alignment horizontal="center" vertical="center"/>
    </xf>
    <xf numFmtId="0" fontId="15" fillId="0" borderId="0" xfId="0" applyFont="1" applyFill="1" applyAlignment="1" applyProtection="1">
      <alignment horizontal="left" vertical="center" wrapText="1"/>
      <protection locked="0"/>
    </xf>
    <xf numFmtId="0" fontId="0" fillId="3" borderId="0" xfId="0" applyFill="1" applyAlignment="1">
      <alignment horizontal="left" vertical="center"/>
    </xf>
    <xf numFmtId="0" fontId="29" fillId="3" borderId="0" xfId="0" applyFont="1" applyFill="1" applyAlignment="1">
      <alignment horizontal="center" vertical="center"/>
    </xf>
    <xf numFmtId="0" fontId="26" fillId="3" borderId="0" xfId="0" applyFont="1" applyFill="1" applyBorder="1" applyAlignment="1">
      <alignment horizontal="left" vertical="center"/>
    </xf>
    <xf numFmtId="0" fontId="0" fillId="3" borderId="13" xfId="0" applyFill="1" applyBorder="1" applyAlignment="1">
      <alignment horizontal="left" vertical="center"/>
    </xf>
    <xf numFmtId="0" fontId="0" fillId="3" borderId="42" xfId="0" applyFill="1" applyBorder="1" applyAlignment="1">
      <alignment horizontal="left" vertical="center"/>
    </xf>
    <xf numFmtId="0" fontId="0" fillId="3" borderId="8" xfId="0" applyFill="1" applyBorder="1" applyAlignment="1">
      <alignment horizontal="left" vertical="center"/>
    </xf>
    <xf numFmtId="0" fontId="0" fillId="3" borderId="10" xfId="0" applyFill="1" applyBorder="1" applyAlignment="1">
      <alignment horizontal="left" vertical="center"/>
    </xf>
    <xf numFmtId="0" fontId="0" fillId="3" borderId="41"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center" vertical="center"/>
    </xf>
    <xf numFmtId="0" fontId="0" fillId="3" borderId="42"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0" fillId="3" borderId="10" xfId="0" applyFill="1" applyBorder="1" applyAlignment="1">
      <alignment horizontal="center" vertical="center"/>
    </xf>
    <xf numFmtId="0" fontId="0" fillId="3" borderId="41" xfId="0" applyFill="1" applyBorder="1" applyAlignment="1">
      <alignment horizontal="center" vertical="center"/>
    </xf>
    <xf numFmtId="0" fontId="0" fillId="3" borderId="13" xfId="0" applyFill="1" applyBorder="1" applyAlignment="1">
      <alignment horizontal="left" vertical="center" indent="1"/>
    </xf>
    <xf numFmtId="0" fontId="0" fillId="3" borderId="42" xfId="0" applyFill="1" applyBorder="1" applyAlignment="1">
      <alignment horizontal="left" vertical="center" indent="1"/>
    </xf>
    <xf numFmtId="0" fontId="0" fillId="3" borderId="12" xfId="0" applyFill="1" applyBorder="1" applyAlignment="1">
      <alignment horizontal="left" vertical="center" indent="1"/>
    </xf>
    <xf numFmtId="0" fontId="0" fillId="3" borderId="0" xfId="0" applyFill="1" applyBorder="1" applyAlignment="1">
      <alignment horizontal="left" vertical="center" indent="1"/>
    </xf>
    <xf numFmtId="0" fontId="0" fillId="5" borderId="42"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0" fillId="3" borderId="10" xfId="0" applyFill="1" applyBorder="1" applyAlignment="1">
      <alignment horizontal="left" vertical="center" indent="1"/>
    </xf>
    <xf numFmtId="0" fontId="0" fillId="3" borderId="41" xfId="0" applyFill="1" applyBorder="1" applyAlignment="1">
      <alignment horizontal="left" vertical="center" indent="1"/>
    </xf>
    <xf numFmtId="0" fontId="0" fillId="5" borderId="41"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3" borderId="9" xfId="0" applyFill="1" applyBorder="1" applyAlignment="1">
      <alignment horizontal="center" vertical="center"/>
    </xf>
    <xf numFmtId="0" fontId="0" fillId="5" borderId="13"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58" fontId="0" fillId="3" borderId="0" xfId="0" applyNumberFormat="1" applyFill="1" applyAlignment="1">
      <alignment horizontal="left" vertical="center"/>
    </xf>
    <xf numFmtId="0" fontId="39" fillId="3" borderId="0" xfId="0" applyFont="1" applyFill="1" applyAlignment="1">
      <alignment horizontal="left" vertical="center" wrapText="1"/>
    </xf>
    <xf numFmtId="0" fontId="0" fillId="3" borderId="0" xfId="0" applyFill="1" applyBorder="1" applyAlignment="1">
      <alignment horizontal="left" vertical="center"/>
    </xf>
    <xf numFmtId="0" fontId="23" fillId="3" borderId="0" xfId="0" applyFont="1" applyFill="1" applyAlignment="1">
      <alignment horizontal="left" vertical="center"/>
    </xf>
    <xf numFmtId="0" fontId="15" fillId="5" borderId="0" xfId="0" applyFont="1" applyFill="1" applyBorder="1" applyAlignment="1" applyProtection="1">
      <alignment horizontal="left" vertical="top" wrapText="1"/>
      <protection locked="0"/>
    </xf>
    <xf numFmtId="0" fontId="15" fillId="5" borderId="15"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protection locked="0"/>
    </xf>
    <xf numFmtId="0" fontId="15" fillId="5" borderId="15" xfId="0" applyFont="1" applyFill="1" applyBorder="1" applyAlignment="1" applyProtection="1">
      <alignment horizontal="left" vertical="top"/>
      <protection locked="0"/>
    </xf>
    <xf numFmtId="0" fontId="15" fillId="5" borderId="41" xfId="0" applyFont="1" applyFill="1" applyBorder="1" applyAlignment="1" applyProtection="1">
      <alignment horizontal="left" vertical="top"/>
      <protection locked="0"/>
    </xf>
    <xf numFmtId="0" fontId="15" fillId="5" borderId="9" xfId="0" applyFont="1" applyFill="1" applyBorder="1" applyAlignment="1" applyProtection="1">
      <alignment horizontal="left" vertical="top"/>
      <protection locked="0"/>
    </xf>
    <xf numFmtId="0" fontId="0" fillId="3" borderId="13" xfId="0" applyFill="1" applyBorder="1" applyAlignment="1" applyProtection="1">
      <alignment horizontal="left" vertical="center"/>
    </xf>
    <xf numFmtId="0" fontId="0" fillId="3" borderId="42"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10" xfId="0" applyFill="1" applyBorder="1" applyAlignment="1" applyProtection="1">
      <alignment horizontal="left" vertical="center"/>
    </xf>
    <xf numFmtId="0" fontId="0" fillId="3" borderId="41" xfId="0" applyFill="1" applyBorder="1" applyAlignment="1" applyProtection="1">
      <alignment horizontal="left" vertical="center"/>
    </xf>
    <xf numFmtId="0" fontId="0" fillId="3" borderId="9" xfId="0" applyFill="1" applyBorder="1" applyAlignment="1" applyProtection="1">
      <alignment horizontal="left" vertical="center"/>
    </xf>
    <xf numFmtId="0" fontId="0" fillId="3" borderId="0" xfId="0" applyFill="1" applyAlignment="1">
      <alignment horizontal="center" vertical="center"/>
    </xf>
    <xf numFmtId="0" fontId="0" fillId="3" borderId="0" xfId="0" applyFill="1" applyBorder="1" applyAlignment="1">
      <alignment horizontal="left" vertical="center" shrinkToFit="1"/>
    </xf>
    <xf numFmtId="0" fontId="0" fillId="3" borderId="41" xfId="0" applyFill="1" applyBorder="1" applyAlignment="1">
      <alignment horizontal="left" vertical="center" shrinkToFit="1"/>
    </xf>
    <xf numFmtId="0" fontId="0" fillId="5" borderId="12"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15"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41" xfId="0" applyFill="1" applyBorder="1" applyAlignment="1" applyProtection="1">
      <alignment horizontal="left" vertical="top"/>
      <protection locked="0"/>
    </xf>
    <xf numFmtId="0" fontId="0" fillId="5" borderId="9" xfId="0" applyFill="1" applyBorder="1" applyAlignment="1" applyProtection="1">
      <alignment horizontal="left" vertical="top"/>
      <protection locked="0"/>
    </xf>
    <xf numFmtId="0" fontId="6" fillId="0" borderId="11"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6" xfId="1" applyFont="1" applyBorder="1" applyAlignment="1">
      <alignment horizontal="center" vertical="center" wrapText="1"/>
    </xf>
    <xf numFmtId="0" fontId="5" fillId="0" borderId="13" xfId="1" applyFont="1" applyBorder="1" applyAlignment="1">
      <alignment horizontal="center" vertical="center" shrinkToFit="1"/>
    </xf>
    <xf numFmtId="0" fontId="5" fillId="0" borderId="8" xfId="1" applyFont="1" applyBorder="1" applyAlignment="1">
      <alignment horizontal="center" vertical="center" shrinkToFit="1"/>
    </xf>
    <xf numFmtId="0" fontId="2" fillId="0" borderId="4" xfId="1" quotePrefix="1" applyNumberFormat="1" applyBorder="1" applyAlignment="1">
      <alignment horizontal="center" vertical="center" wrapText="1"/>
    </xf>
    <xf numFmtId="0" fontId="2" fillId="0" borderId="5" xfId="1" quotePrefix="1" applyNumberFormat="1" applyBorder="1" applyAlignment="1">
      <alignment horizontal="center" vertical="center" wrapText="1"/>
    </xf>
    <xf numFmtId="0" fontId="2" fillId="0" borderId="3" xfId="1" quotePrefix="1" applyNumberFormat="1" applyBorder="1" applyAlignment="1">
      <alignment horizontal="center" vertical="center" wrapText="1"/>
    </xf>
    <xf numFmtId="38" fontId="5" fillId="3" borderId="31" xfId="7" applyFont="1" applyFill="1" applyBorder="1" applyAlignment="1" applyProtection="1">
      <alignment horizontal="center" vertical="center" wrapText="1"/>
    </xf>
    <xf numFmtId="38" fontId="5" fillId="3" borderId="34" xfId="7" applyFont="1" applyFill="1" applyBorder="1" applyAlignment="1" applyProtection="1">
      <alignment horizontal="center" vertical="center" wrapText="1"/>
    </xf>
    <xf numFmtId="38" fontId="5" fillId="3" borderId="37" xfId="7" applyFont="1" applyFill="1" applyBorder="1" applyAlignment="1" applyProtection="1">
      <alignment horizontal="center" vertical="center" wrapText="1"/>
    </xf>
    <xf numFmtId="0" fontId="2" fillId="0" borderId="7" xfId="1" applyBorder="1" applyAlignment="1">
      <alignment horizontal="center" vertical="center" wrapText="1"/>
    </xf>
    <xf numFmtId="0" fontId="5" fillId="0" borderId="8" xfId="1" applyFont="1" applyBorder="1" applyAlignment="1">
      <alignment horizontal="center" vertical="center" wrapText="1"/>
    </xf>
    <xf numFmtId="0" fontId="5" fillId="0" borderId="15"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3" xfId="1" applyFont="1" applyBorder="1" applyAlignment="1">
      <alignment horizontal="center" vertical="center" wrapText="1"/>
    </xf>
    <xf numFmtId="38" fontId="5" fillId="3" borderId="31" xfId="2" applyFont="1" applyFill="1" applyBorder="1" applyAlignment="1">
      <alignment horizontal="center" vertical="center" wrapText="1"/>
    </xf>
    <xf numFmtId="38" fontId="5" fillId="3" borderId="34" xfId="2" applyFont="1" applyFill="1" applyBorder="1" applyAlignment="1">
      <alignment horizontal="center" vertical="center" wrapText="1"/>
    </xf>
    <xf numFmtId="38" fontId="5" fillId="3" borderId="37" xfId="2" applyFont="1" applyFill="1" applyBorder="1" applyAlignment="1">
      <alignment horizontal="center" vertical="center" wrapText="1"/>
    </xf>
    <xf numFmtId="38" fontId="5" fillId="0" borderId="31" xfId="2" applyFont="1" applyFill="1" applyBorder="1" applyAlignment="1" applyProtection="1">
      <alignment horizontal="center" vertical="center" wrapText="1"/>
      <protection locked="0"/>
    </xf>
    <xf numFmtId="38" fontId="5" fillId="0" borderId="34" xfId="2" applyFont="1" applyFill="1" applyBorder="1" applyAlignment="1" applyProtection="1">
      <alignment horizontal="center" vertical="center" wrapText="1"/>
      <protection locked="0"/>
    </xf>
    <xf numFmtId="38" fontId="5" fillId="0" borderId="37" xfId="2"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0"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9" xfId="1" applyFont="1" applyFill="1" applyBorder="1" applyAlignment="1">
      <alignment horizontal="center" vertical="center"/>
    </xf>
    <xf numFmtId="0" fontId="39" fillId="0" borderId="0" xfId="0" applyFont="1" applyAlignment="1">
      <alignment horizontal="left" vertical="center" wrapText="1"/>
    </xf>
    <xf numFmtId="38" fontId="5" fillId="3" borderId="33" xfId="2" applyFont="1" applyFill="1" applyBorder="1" applyAlignment="1">
      <alignment horizontal="center" vertical="center" wrapText="1"/>
    </xf>
    <xf numFmtId="38" fontId="5" fillId="3" borderId="36" xfId="2" applyFont="1" applyFill="1" applyBorder="1" applyAlignment="1">
      <alignment horizontal="center" vertical="center" wrapText="1"/>
    </xf>
    <xf numFmtId="38" fontId="5" fillId="3" borderId="39" xfId="2" applyFont="1" applyFill="1" applyBorder="1" applyAlignment="1">
      <alignment horizontal="center" vertical="center" wrapText="1"/>
    </xf>
    <xf numFmtId="38" fontId="5" fillId="3" borderId="31" xfId="7" applyFont="1" applyFill="1" applyBorder="1" applyAlignment="1">
      <alignment horizontal="center" vertical="center" wrapText="1"/>
    </xf>
    <xf numFmtId="38" fontId="5" fillId="3" borderId="34" xfId="7" applyFont="1" applyFill="1" applyBorder="1" applyAlignment="1">
      <alignment horizontal="center" vertical="center" wrapText="1"/>
    </xf>
    <xf numFmtId="38" fontId="5" fillId="3" borderId="37" xfId="7" applyFont="1" applyFill="1" applyBorder="1" applyAlignment="1">
      <alignment horizontal="center" vertical="center" wrapText="1"/>
    </xf>
    <xf numFmtId="38" fontId="5" fillId="0" borderId="31" xfId="7" applyFont="1" applyFill="1" applyBorder="1" applyAlignment="1" applyProtection="1">
      <alignment horizontal="center" vertical="center" wrapText="1"/>
      <protection locked="0"/>
    </xf>
    <xf numFmtId="38" fontId="5" fillId="0" borderId="34" xfId="7" applyFont="1" applyFill="1" applyBorder="1" applyAlignment="1" applyProtection="1">
      <alignment horizontal="center" vertical="center" wrapText="1"/>
      <protection locked="0"/>
    </xf>
    <xf numFmtId="38" fontId="5" fillId="0" borderId="37" xfId="7" applyFont="1" applyFill="1" applyBorder="1" applyAlignment="1" applyProtection="1">
      <alignment horizontal="center" vertical="center" wrapText="1"/>
      <protection locked="0"/>
    </xf>
    <xf numFmtId="38" fontId="6" fillId="2" borderId="32" xfId="7" applyFont="1" applyFill="1" applyBorder="1" applyAlignment="1">
      <alignment horizontal="center" vertical="center" wrapText="1"/>
    </xf>
    <xf numFmtId="38" fontId="6" fillId="2" borderId="35" xfId="7" applyFont="1" applyFill="1" applyBorder="1" applyAlignment="1">
      <alignment horizontal="center" vertical="center" wrapText="1"/>
    </xf>
    <xf numFmtId="38" fontId="6" fillId="2" borderId="38" xfId="7" applyFont="1" applyFill="1" applyBorder="1" applyAlignment="1">
      <alignment horizontal="center" vertical="center" wrapText="1"/>
    </xf>
    <xf numFmtId="38" fontId="5" fillId="3" borderId="33" xfId="7" applyFont="1" applyFill="1" applyBorder="1" applyAlignment="1">
      <alignment horizontal="center" vertical="center" wrapText="1"/>
    </xf>
    <xf numFmtId="38" fontId="5" fillId="3" borderId="36" xfId="7" applyFont="1" applyFill="1" applyBorder="1" applyAlignment="1">
      <alignment horizontal="center" vertical="center" wrapText="1"/>
    </xf>
    <xf numFmtId="38" fontId="5" fillId="3" borderId="39" xfId="7" applyFont="1" applyFill="1" applyBorder="1" applyAlignment="1">
      <alignment horizontal="center" vertical="center" wrapText="1"/>
    </xf>
    <xf numFmtId="0" fontId="2" fillId="0" borderId="0" xfId="1" applyAlignment="1">
      <alignment horizontal="left" vertical="center"/>
    </xf>
    <xf numFmtId="0" fontId="0" fillId="0" borderId="0" xfId="0" applyAlignment="1">
      <alignment horizontal="left" vertical="center"/>
    </xf>
    <xf numFmtId="56" fontId="21" fillId="0" borderId="4" xfId="1" quotePrefix="1" applyNumberFormat="1" applyFont="1" applyBorder="1" applyAlignment="1">
      <alignment horizontal="center" vertical="center" wrapText="1"/>
    </xf>
    <xf numFmtId="38" fontId="6" fillId="2" borderId="32" xfId="2" applyFont="1" applyFill="1" applyBorder="1" applyAlignment="1">
      <alignment horizontal="center" vertical="center" wrapText="1"/>
    </xf>
    <xf numFmtId="38" fontId="6" fillId="2" borderId="35" xfId="2" applyFont="1" applyFill="1" applyBorder="1" applyAlignment="1">
      <alignment horizontal="center" vertical="center" wrapText="1"/>
    </xf>
    <xf numFmtId="38" fontId="6" fillId="2" borderId="38" xfId="2" applyFont="1" applyFill="1" applyBorder="1" applyAlignment="1">
      <alignment horizontal="center" vertical="center" wrapText="1"/>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7" fillId="0" borderId="0" xfId="1" applyFont="1" applyAlignment="1">
      <alignment horizontal="center"/>
    </xf>
    <xf numFmtId="0" fontId="38" fillId="0" borderId="0" xfId="11" applyFont="1" applyAlignment="1" applyProtection="1">
      <alignment horizontal="right" vertical="center"/>
      <protection locked="0"/>
    </xf>
    <xf numFmtId="0" fontId="38" fillId="0" borderId="0" xfId="11" applyFont="1" applyAlignment="1" applyProtection="1">
      <alignment horizontal="center" vertical="center"/>
      <protection locked="0"/>
    </xf>
    <xf numFmtId="0" fontId="43" fillId="0" borderId="0" xfId="11" applyFont="1" applyAlignment="1">
      <alignment horizontal="center" vertical="center"/>
    </xf>
    <xf numFmtId="0" fontId="38" fillId="0" borderId="14" xfId="11" applyFont="1" applyBorder="1" applyAlignment="1">
      <alignment horizontal="center" vertical="center"/>
    </xf>
    <xf numFmtId="0" fontId="38" fillId="0" borderId="6" xfId="11" applyFont="1" applyBorder="1" applyAlignment="1">
      <alignment horizontal="center" vertical="center"/>
    </xf>
    <xf numFmtId="0" fontId="38" fillId="0" borderId="11" xfId="11" applyFont="1" applyBorder="1" applyAlignment="1">
      <alignment horizontal="center" vertical="center"/>
    </xf>
    <xf numFmtId="38" fontId="0" fillId="0" borderId="0" xfId="5" applyFont="1" applyAlignment="1">
      <alignment horizontal="left" vertical="center" wrapText="1" indent="1"/>
    </xf>
    <xf numFmtId="38" fontId="2" fillId="0" borderId="0" xfId="5" applyFont="1" applyAlignment="1">
      <alignment horizontal="left" vertical="center" wrapText="1" indent="1"/>
    </xf>
    <xf numFmtId="38" fontId="44" fillId="0" borderId="4" xfId="5" applyFont="1" applyBorder="1" applyAlignment="1">
      <alignment horizontal="center" vertical="center" wrapText="1"/>
    </xf>
    <xf numFmtId="38" fontId="44" fillId="0" borderId="3" xfId="5" applyFont="1" applyBorder="1" applyAlignment="1">
      <alignment horizontal="center" vertical="center"/>
    </xf>
    <xf numFmtId="38" fontId="0" fillId="0" borderId="4" xfId="5" applyFont="1" applyBorder="1" applyAlignment="1">
      <alignment horizontal="center" vertical="center"/>
    </xf>
    <xf numFmtId="38" fontId="0" fillId="0" borderId="3" xfId="5" applyFont="1" applyBorder="1" applyAlignment="1">
      <alignment horizontal="center" vertical="center"/>
    </xf>
    <xf numFmtId="38" fontId="0" fillId="0" borderId="10" xfId="5" applyFont="1" applyBorder="1" applyAlignment="1">
      <alignment horizontal="center" vertical="center"/>
    </xf>
    <xf numFmtId="38" fontId="0" fillId="0" borderId="41" xfId="5" applyFont="1" applyBorder="1" applyAlignment="1">
      <alignment horizontal="center" vertical="center"/>
    </xf>
    <xf numFmtId="38" fontId="0" fillId="0" borderId="9" xfId="5" applyFont="1" applyBorder="1" applyAlignment="1">
      <alignment horizontal="center" vertical="center"/>
    </xf>
    <xf numFmtId="38" fontId="45" fillId="0" borderId="0" xfId="5" applyFont="1" applyAlignment="1">
      <alignment horizontal="distributed" vertical="center" indent="1"/>
    </xf>
    <xf numFmtId="38" fontId="0" fillId="0" borderId="7" xfId="5" applyFont="1" applyBorder="1" applyAlignment="1">
      <alignment horizontal="center" vertical="center" wrapText="1"/>
    </xf>
    <xf numFmtId="38" fontId="0" fillId="0" borderId="7" xfId="5" applyFont="1" applyBorder="1" applyAlignment="1">
      <alignment horizontal="center" vertical="center"/>
    </xf>
    <xf numFmtId="38" fontId="0" fillId="0" borderId="11" xfId="5" applyFont="1" applyBorder="1" applyAlignment="1">
      <alignment horizontal="center" vertical="center"/>
    </xf>
    <xf numFmtId="38" fontId="0" fillId="0" borderId="14" xfId="5" applyFont="1" applyBorder="1" applyAlignment="1">
      <alignment horizontal="center" vertical="center"/>
    </xf>
    <xf numFmtId="38" fontId="0" fillId="0" borderId="6" xfId="5" applyFont="1" applyBorder="1" applyAlignment="1">
      <alignment horizontal="center" vertical="center"/>
    </xf>
    <xf numFmtId="0" fontId="27" fillId="0" borderId="0" xfId="11" applyFont="1" applyAlignment="1">
      <alignment horizontal="distributed" vertical="center"/>
    </xf>
    <xf numFmtId="0" fontId="44" fillId="0" borderId="15" xfId="11" applyFont="1" applyBorder="1" applyAlignment="1">
      <alignment vertical="center" wrapText="1"/>
    </xf>
    <xf numFmtId="0" fontId="44" fillId="0" borderId="0" xfId="11" applyFont="1" applyBorder="1" applyAlignment="1">
      <alignment horizontal="center" vertical="center" wrapText="1"/>
    </xf>
    <xf numFmtId="38" fontId="44" fillId="0" borderId="13" xfId="5" applyFont="1" applyBorder="1" applyAlignment="1">
      <alignment horizontal="center" vertical="center" wrapText="1"/>
    </xf>
    <xf numFmtId="38" fontId="44" fillId="0" borderId="8" xfId="5" applyFont="1" applyBorder="1" applyAlignment="1">
      <alignment horizontal="center" vertical="center" wrapText="1"/>
    </xf>
    <xf numFmtId="0" fontId="0" fillId="0" borderId="0" xfId="0" applyAlignment="1">
      <alignment horizontal="left" vertical="center" wrapText="1"/>
    </xf>
    <xf numFmtId="0" fontId="31" fillId="0" borderId="0" xfId="0" applyFont="1" applyAlignment="1">
      <alignment horizontal="center" vertical="center"/>
    </xf>
    <xf numFmtId="0" fontId="33" fillId="0" borderId="0" xfId="0" applyFont="1" applyAlignment="1">
      <alignment horizontal="left" vertical="center" wrapText="1"/>
    </xf>
    <xf numFmtId="0" fontId="34" fillId="0" borderId="0" xfId="0" applyFont="1" applyAlignment="1">
      <alignment horizontal="center" vertical="center"/>
    </xf>
    <xf numFmtId="49" fontId="35" fillId="0" borderId="2" xfId="0" applyNumberFormat="1" applyFont="1" applyBorder="1" applyAlignment="1">
      <alignment horizontal="center" vertical="center" wrapText="1"/>
    </xf>
    <xf numFmtId="49" fontId="35" fillId="0" borderId="1" xfId="0" applyNumberFormat="1" applyFont="1" applyBorder="1" applyAlignment="1">
      <alignment horizontal="center" vertical="center" wrapText="1"/>
    </xf>
    <xf numFmtId="49" fontId="35" fillId="0" borderId="16" xfId="0" applyNumberFormat="1" applyFont="1" applyBorder="1" applyAlignment="1">
      <alignment horizontal="left" vertical="center" wrapText="1" indent="1"/>
    </xf>
    <xf numFmtId="49" fontId="35" fillId="0" borderId="46" xfId="0" applyNumberFormat="1" applyFont="1" applyBorder="1" applyAlignment="1">
      <alignment horizontal="left" vertical="center" wrapText="1" indent="1"/>
    </xf>
    <xf numFmtId="49" fontId="35" fillId="0" borderId="47" xfId="0" applyNumberFormat="1" applyFont="1" applyBorder="1" applyAlignment="1">
      <alignment horizontal="left" vertical="center" wrapText="1" indent="1"/>
    </xf>
    <xf numFmtId="49" fontId="35" fillId="0" borderId="48" xfId="0" applyNumberFormat="1" applyFont="1" applyBorder="1" applyAlignment="1">
      <alignment horizontal="left" vertical="center" wrapText="1" indent="1"/>
    </xf>
    <xf numFmtId="49" fontId="35" fillId="0" borderId="49" xfId="0" applyNumberFormat="1" applyFont="1" applyBorder="1" applyAlignment="1">
      <alignment horizontal="left" vertical="center" wrapText="1" indent="1"/>
    </xf>
    <xf numFmtId="49" fontId="35" fillId="0" borderId="44" xfId="0" applyNumberFormat="1" applyFont="1" applyBorder="1" applyAlignment="1">
      <alignment horizontal="left" vertical="center" wrapText="1" indent="1"/>
    </xf>
    <xf numFmtId="0" fontId="36" fillId="0" borderId="46" xfId="0" applyFont="1" applyBorder="1" applyAlignment="1">
      <alignment horizontal="left" vertical="center"/>
    </xf>
    <xf numFmtId="0" fontId="34" fillId="0" borderId="0" xfId="0" applyFont="1" applyAlignment="1">
      <alignment horizontal="left" vertical="center"/>
    </xf>
    <xf numFmtId="58" fontId="34" fillId="0" borderId="0" xfId="0" applyNumberFormat="1" applyFont="1" applyAlignment="1">
      <alignment horizontal="left" vertical="center"/>
    </xf>
  </cellXfs>
  <cellStyles count="12">
    <cellStyle name="桁区切り" xfId="7" builtinId="6"/>
    <cellStyle name="桁区切り 2" xfId="2" xr:uid="{00000000-0005-0000-0000-000001000000}"/>
    <cellStyle name="桁区切り 2 2" xfId="4" xr:uid="{00000000-0005-0000-0000-000002000000}"/>
    <cellStyle name="桁区切り 3" xfId="5" xr:uid="{00000000-0005-0000-0000-000003000000}"/>
    <cellStyle name="標準" xfId="0" builtinId="0"/>
    <cellStyle name="標準 2" xfId="1" xr:uid="{00000000-0005-0000-0000-000005000000}"/>
    <cellStyle name="標準 2 2" xfId="3" xr:uid="{00000000-0005-0000-0000-000006000000}"/>
    <cellStyle name="標準 3" xfId="6" xr:uid="{00000000-0005-0000-0000-000007000000}"/>
    <cellStyle name="標準 4" xfId="11" xr:uid="{00000000-0005-0000-0000-000008000000}"/>
    <cellStyle name="標準 6" xfId="8" xr:uid="{00000000-0005-0000-0000-000009000000}"/>
    <cellStyle name="標準 6 2" xfId="10" xr:uid="{00000000-0005-0000-0000-00000A000000}"/>
    <cellStyle name="標準 6 3" xfId="9" xr:uid="{00000000-0005-0000-0000-00000B000000}"/>
  </cellStyles>
  <dxfs count="4">
    <dxf>
      <font>
        <color theme="0"/>
      </font>
    </dxf>
    <dxf>
      <font>
        <color theme="0"/>
      </font>
    </dxf>
    <dxf>
      <font>
        <color theme="0"/>
      </font>
    </dxf>
    <dxf>
      <font>
        <color theme="4" tint="0.79998168889431442"/>
      </font>
    </dxf>
  </dxfs>
  <tableStyles count="0" defaultTableStyle="TableStyleMedium9" defaultPivotStyle="PivotStyleLight16"/>
  <colors>
    <mruColors>
      <color rgb="FFE6FFE6"/>
      <color rgb="FFE6FFCC"/>
      <color rgb="FFCCFFCC"/>
      <color rgb="FFFFFF99"/>
      <color rgb="FFFFFFCC"/>
      <color rgb="FFCE2D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Spin" dx="15" fmlaLink="$D$3" max="150" page="10"/>
</file>

<file path=xl/ctrlProps/ctrlProp2.xml><?xml version="1.0" encoding="utf-8"?>
<formControlPr xmlns="http://schemas.microsoft.com/office/spreadsheetml/2009/9/main" objectType="Drop" dropLines="5" dropStyle="combo" dx="15" fmlaLink="$B$1" fmlaRange="$Q$2:$Q$6" noThreeD="1" sel="1" val="0"/>
</file>

<file path=xl/ctrlProps/ctrlProp3.xml><?xml version="1.0" encoding="utf-8"?>
<formControlPr xmlns="http://schemas.microsoft.com/office/spreadsheetml/2009/9/main" objectType="Drop" dropLines="11" dropStyle="combo" dx="15" fmlaLink="$B$2" fmlaRange="$Y$1:$Y$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755650</xdr:colOff>
          <xdr:row>2</xdr:row>
          <xdr:rowOff>0</xdr:rowOff>
        </xdr:from>
        <xdr:to>
          <xdr:col>3</xdr:col>
          <xdr:colOff>984250</xdr:colOff>
          <xdr:row>3</xdr:row>
          <xdr:rowOff>19050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12700</xdr:rowOff>
        </xdr:from>
        <xdr:to>
          <xdr:col>3</xdr:col>
          <xdr:colOff>1155700</xdr:colOff>
          <xdr:row>1</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660400</xdr:colOff>
          <xdr:row>1</xdr:row>
          <xdr:rowOff>0</xdr:rowOff>
        </xdr:from>
        <xdr:to>
          <xdr:col>3</xdr:col>
          <xdr:colOff>1143000</xdr:colOff>
          <xdr:row>1</xdr:row>
          <xdr:rowOff>361950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1276350</xdr:colOff>
      <xdr:row>20</xdr:row>
      <xdr:rowOff>28575</xdr:rowOff>
    </xdr:from>
    <xdr:to>
      <xdr:col>4</xdr:col>
      <xdr:colOff>1543050</xdr:colOff>
      <xdr:row>20</xdr:row>
      <xdr:rowOff>271669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962650" y="8220075"/>
          <a:ext cx="266700" cy="24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6"/>
  <sheetViews>
    <sheetView tabSelected="1" view="pageBreakPreview" zoomScaleNormal="100" zoomScaleSheetLayoutView="100" workbookViewId="0">
      <pane ySplit="6" topLeftCell="A7" activePane="bottomLeft" state="frozen"/>
      <selection activeCell="E11" sqref="E11"/>
      <selection pane="bottomLeft" activeCell="A22" sqref="A22"/>
    </sheetView>
  </sheetViews>
  <sheetFormatPr defaultColWidth="9" defaultRowHeight="13" x14ac:dyDescent="0.2"/>
  <cols>
    <col min="1" max="6" width="14.6328125" style="44" customWidth="1"/>
    <col min="7" max="16384" width="9" style="44"/>
  </cols>
  <sheetData>
    <row r="1" spans="1:9" x14ac:dyDescent="0.2">
      <c r="A1" s="54" t="s">
        <v>245</v>
      </c>
    </row>
    <row r="2" spans="1:9" ht="13.5" thickBot="1" x14ac:dyDescent="0.25">
      <c r="A2" s="70"/>
    </row>
    <row r="3" spans="1:9" ht="35.25" customHeight="1" thickBot="1" x14ac:dyDescent="0.25">
      <c r="B3" s="107" t="s">
        <v>188</v>
      </c>
      <c r="C3" s="52"/>
      <c r="D3" s="53">
        <v>1</v>
      </c>
      <c r="E3" s="109" t="s">
        <v>189</v>
      </c>
      <c r="F3" s="108"/>
      <c r="G3" s="108"/>
      <c r="H3" s="108"/>
    </row>
    <row r="4" spans="1:9" x14ac:dyDescent="0.2">
      <c r="B4" s="39" t="s">
        <v>78</v>
      </c>
      <c r="C4" s="51" t="str">
        <f>VLOOKUP(D$3,検索データ!A:E,3,0)</f>
        <v>地域づくりの祭典！”美し郷”喬木まつり（仮称）の開催</v>
      </c>
      <c r="D4" s="51"/>
      <c r="E4" s="51"/>
      <c r="F4" s="51"/>
      <c r="G4" s="51"/>
    </row>
    <row r="5" spans="1:9" x14ac:dyDescent="0.2">
      <c r="B5" s="39" t="s">
        <v>47</v>
      </c>
      <c r="C5" s="51" t="str">
        <f>VLOOKUP(D$3,検索データ!A:E,2,0)</f>
        <v>喬木村</v>
      </c>
      <c r="D5" s="51"/>
    </row>
    <row r="7" spans="1:9" x14ac:dyDescent="0.2">
      <c r="A7" s="40" t="s">
        <v>68</v>
      </c>
      <c r="B7" s="40"/>
      <c r="C7" s="40"/>
      <c r="D7" s="40"/>
      <c r="E7" s="40"/>
      <c r="F7" s="40"/>
      <c r="G7" s="40"/>
      <c r="H7" s="40"/>
      <c r="I7" s="40"/>
    </row>
    <row r="8" spans="1:9" x14ac:dyDescent="0.2">
      <c r="A8" s="36"/>
    </row>
    <row r="9" spans="1:9" ht="14" x14ac:dyDescent="0.2">
      <c r="A9" s="222" t="s">
        <v>74</v>
      </c>
      <c r="B9" s="222"/>
      <c r="C9" s="222"/>
      <c r="D9" s="222"/>
      <c r="E9" s="222"/>
      <c r="F9" s="222"/>
    </row>
    <row r="10" spans="1:9" x14ac:dyDescent="0.2">
      <c r="A10" s="36"/>
    </row>
    <row r="11" spans="1:9" x14ac:dyDescent="0.2">
      <c r="F11" s="89" t="s">
        <v>153</v>
      </c>
    </row>
    <row r="12" spans="1:9" ht="16.5" x14ac:dyDescent="0.2">
      <c r="E12" s="235" t="s">
        <v>184</v>
      </c>
      <c r="F12" s="235"/>
      <c r="G12" s="220" t="s">
        <v>246</v>
      </c>
    </row>
    <row r="13" spans="1:9" x14ac:dyDescent="0.2">
      <c r="A13" s="36"/>
    </row>
    <row r="14" spans="1:9" x14ac:dyDescent="0.2">
      <c r="A14" s="224" t="s">
        <v>156</v>
      </c>
      <c r="B14" s="224"/>
    </row>
    <row r="15" spans="1:9" x14ac:dyDescent="0.2">
      <c r="A15" s="36"/>
    </row>
    <row r="16" spans="1:9" x14ac:dyDescent="0.2">
      <c r="D16" s="45" t="s">
        <v>48</v>
      </c>
      <c r="E16" s="227" t="s">
        <v>264</v>
      </c>
      <c r="F16" s="227"/>
    </row>
    <row r="17" spans="1:7" ht="27.75" customHeight="1" x14ac:dyDescent="0.2">
      <c r="D17" s="45"/>
      <c r="E17" s="227"/>
      <c r="F17" s="227"/>
      <c r="G17" s="116"/>
    </row>
    <row r="18" spans="1:7" ht="26.25" customHeight="1" x14ac:dyDescent="0.2">
      <c r="D18" s="45" t="s">
        <v>49</v>
      </c>
      <c r="E18" s="226" t="str">
        <f>C5</f>
        <v>喬木村</v>
      </c>
      <c r="F18" s="226"/>
    </row>
    <row r="19" spans="1:7" ht="25" customHeight="1" x14ac:dyDescent="0.2">
      <c r="D19" s="45" t="s">
        <v>155</v>
      </c>
      <c r="E19" s="226" t="str">
        <f>VLOOKUP($D$3,検索データ!A:E,5,0)</f>
        <v>村長</v>
      </c>
      <c r="F19" s="226"/>
    </row>
    <row r="20" spans="1:7" ht="25" customHeight="1" x14ac:dyDescent="0.2">
      <c r="A20" s="36"/>
      <c r="E20" s="240" t="str">
        <f>VLOOKUP($D$3,検索データ!A:F,6,0)</f>
        <v>市瀬　直史</v>
      </c>
      <c r="F20" s="240"/>
    </row>
    <row r="21" spans="1:7" ht="58.5" customHeight="1" x14ac:dyDescent="0.2">
      <c r="A21" s="226" t="str">
        <f>"　令和　　年　月　日付け長野県南信州地域振興局指令５南地リ企第21-"&amp;D3&amp;"号で交付決定のあった令和５年度地域発元気づくり支援金を下記のとおり概算払してください。"</f>
        <v>　令和　　年　月　日付け長野県南信州地域振興局指令５南地リ企第21-1号で交付決定のあった令和５年度地域発元気づくり支援金を下記のとおり概算払してください。</v>
      </c>
      <c r="B21" s="226"/>
      <c r="C21" s="226"/>
      <c r="D21" s="226"/>
      <c r="E21" s="226"/>
      <c r="F21" s="226"/>
    </row>
    <row r="22" spans="1:7" x14ac:dyDescent="0.2">
      <c r="A22" s="36"/>
    </row>
    <row r="23" spans="1:7" x14ac:dyDescent="0.2">
      <c r="A23" s="236" t="s">
        <v>41</v>
      </c>
      <c r="B23" s="236"/>
      <c r="C23" s="236"/>
      <c r="D23" s="236"/>
      <c r="E23" s="236"/>
      <c r="F23" s="236"/>
    </row>
    <row r="24" spans="1:7" x14ac:dyDescent="0.2">
      <c r="A24" s="36"/>
    </row>
    <row r="25" spans="1:7" ht="27" customHeight="1" x14ac:dyDescent="0.2">
      <c r="B25" s="46" t="s">
        <v>69</v>
      </c>
      <c r="C25" s="238" t="str">
        <f>C4</f>
        <v>地域づくりの祭典！”美し郷”喬木まつり（仮称）の開催</v>
      </c>
      <c r="D25" s="238"/>
      <c r="E25" s="238"/>
      <c r="F25" s="238"/>
    </row>
    <row r="26" spans="1:7" x14ac:dyDescent="0.2">
      <c r="A26" s="39"/>
      <c r="D26" s="38"/>
    </row>
    <row r="27" spans="1:7" x14ac:dyDescent="0.2">
      <c r="A27" s="39"/>
      <c r="B27" s="71" t="s">
        <v>70</v>
      </c>
      <c r="C27" s="239">
        <f>C32</f>
        <v>0</v>
      </c>
      <c r="D27" s="239"/>
      <c r="E27" s="50" t="s">
        <v>71</v>
      </c>
    </row>
    <row r="28" spans="1:7" x14ac:dyDescent="0.2">
      <c r="A28" s="36"/>
      <c r="F28" s="38"/>
    </row>
    <row r="29" spans="1:7" ht="24" customHeight="1" x14ac:dyDescent="0.2">
      <c r="A29" s="237" t="s">
        <v>73</v>
      </c>
      <c r="B29" s="237" t="s">
        <v>72</v>
      </c>
      <c r="C29" s="237"/>
      <c r="D29" s="237"/>
      <c r="E29" s="237" t="s">
        <v>51</v>
      </c>
      <c r="F29" s="48" t="s">
        <v>52</v>
      </c>
    </row>
    <row r="30" spans="1:7" ht="24" customHeight="1" x14ac:dyDescent="0.2">
      <c r="A30" s="237"/>
      <c r="B30" s="42" t="s">
        <v>54</v>
      </c>
      <c r="C30" s="42" t="s">
        <v>55</v>
      </c>
      <c r="D30" s="42" t="s">
        <v>46</v>
      </c>
      <c r="E30" s="237"/>
      <c r="F30" s="49" t="s">
        <v>53</v>
      </c>
    </row>
    <row r="31" spans="1:7" x14ac:dyDescent="0.2">
      <c r="A31" s="55" t="s">
        <v>56</v>
      </c>
      <c r="B31" s="55" t="s">
        <v>57</v>
      </c>
      <c r="C31" s="55" t="s">
        <v>58</v>
      </c>
      <c r="D31" s="55" t="s">
        <v>58</v>
      </c>
      <c r="E31" s="55" t="s">
        <v>56</v>
      </c>
      <c r="F31" s="47" t="s">
        <v>59</v>
      </c>
    </row>
    <row r="32" spans="1:7" ht="30" customHeight="1" x14ac:dyDescent="0.2">
      <c r="A32" s="215"/>
      <c r="B32" s="215"/>
      <c r="C32" s="215"/>
      <c r="D32" s="56">
        <f>SUM(B32:C32)</f>
        <v>0</v>
      </c>
      <c r="E32" s="56">
        <f>A32-D32</f>
        <v>0</v>
      </c>
      <c r="F32" s="72" t="e">
        <f>【参考様式】概算払計算書!J28</f>
        <v>#DIV/0!</v>
      </c>
    </row>
    <row r="33" spans="1:6" ht="28.5" customHeight="1" x14ac:dyDescent="0.2">
      <c r="A33" s="36"/>
    </row>
    <row r="34" spans="1:6" ht="17.25" customHeight="1" x14ac:dyDescent="0.2">
      <c r="A34" s="223" t="s">
        <v>66</v>
      </c>
      <c r="B34" s="223"/>
      <c r="C34" s="223"/>
      <c r="D34" s="223"/>
      <c r="E34" s="223"/>
      <c r="F34" s="223"/>
    </row>
    <row r="35" spans="1:6" ht="17.25" customHeight="1" x14ac:dyDescent="0.2">
      <c r="A35" s="224" t="s">
        <v>67</v>
      </c>
      <c r="B35" s="224"/>
      <c r="C35" s="224"/>
      <c r="D35" s="224"/>
      <c r="E35" s="224"/>
      <c r="F35" s="224"/>
    </row>
    <row r="36" spans="1:6" ht="29.25" customHeight="1" x14ac:dyDescent="0.2">
      <c r="A36" s="42" t="s">
        <v>60</v>
      </c>
      <c r="B36" s="228"/>
      <c r="C36" s="228"/>
      <c r="D36" s="98" t="s">
        <v>61</v>
      </c>
      <c r="E36" s="228"/>
      <c r="F36" s="228"/>
    </row>
    <row r="37" spans="1:6" ht="29.25" customHeight="1" x14ac:dyDescent="0.2">
      <c r="A37" s="42" t="s">
        <v>62</v>
      </c>
      <c r="B37" s="228"/>
      <c r="C37" s="228"/>
      <c r="D37" s="98" t="s">
        <v>63</v>
      </c>
      <c r="E37" s="228"/>
      <c r="F37" s="228"/>
    </row>
    <row r="38" spans="1:6" ht="24.75" customHeight="1" x14ac:dyDescent="0.2">
      <c r="A38" s="48" t="s">
        <v>64</v>
      </c>
      <c r="B38" s="229" t="s">
        <v>154</v>
      </c>
      <c r="C38" s="230"/>
      <c r="D38" s="230"/>
      <c r="E38" s="230"/>
      <c r="F38" s="231"/>
    </row>
    <row r="39" spans="1:6" ht="24.75" customHeight="1" x14ac:dyDescent="0.2">
      <c r="A39" s="49" t="s">
        <v>65</v>
      </c>
      <c r="B39" s="232"/>
      <c r="C39" s="233"/>
      <c r="D39" s="233"/>
      <c r="E39" s="233"/>
      <c r="F39" s="234"/>
    </row>
    <row r="40" spans="1:6" x14ac:dyDescent="0.2">
      <c r="A40" s="36"/>
    </row>
    <row r="41" spans="1:6" x14ac:dyDescent="0.2">
      <c r="A41" s="36"/>
    </row>
    <row r="42" spans="1:6" x14ac:dyDescent="0.2">
      <c r="A42" s="36"/>
      <c r="D42" s="41" t="s">
        <v>42</v>
      </c>
      <c r="E42" s="225"/>
      <c r="F42" s="225"/>
    </row>
    <row r="43" spans="1:6" x14ac:dyDescent="0.2">
      <c r="A43" s="36"/>
      <c r="D43" s="41" t="s">
        <v>43</v>
      </c>
      <c r="E43" s="225"/>
      <c r="F43" s="225"/>
    </row>
    <row r="44" spans="1:6" x14ac:dyDescent="0.2">
      <c r="A44" s="36"/>
      <c r="D44" s="41" t="s">
        <v>50</v>
      </c>
      <c r="E44" s="225"/>
      <c r="F44" s="225"/>
    </row>
    <row r="45" spans="1:6" x14ac:dyDescent="0.2">
      <c r="A45" s="36"/>
      <c r="D45" s="41" t="s">
        <v>44</v>
      </c>
      <c r="E45" s="225"/>
      <c r="F45" s="225"/>
    </row>
    <row r="46" spans="1:6" x14ac:dyDescent="0.2">
      <c r="D46" s="41" t="s">
        <v>45</v>
      </c>
      <c r="E46" s="225"/>
      <c r="F46" s="225"/>
    </row>
  </sheetData>
  <sheetProtection formatCells="0" formatColumns="0" formatRows="0"/>
  <mergeCells count="28">
    <mergeCell ref="E45:F45"/>
    <mergeCell ref="E46:F46"/>
    <mergeCell ref="E17:F17"/>
    <mergeCell ref="A23:F23"/>
    <mergeCell ref="B29:D29"/>
    <mergeCell ref="E29:E30"/>
    <mergeCell ref="E43:F43"/>
    <mergeCell ref="C25:F25"/>
    <mergeCell ref="C27:D27"/>
    <mergeCell ref="A29:A30"/>
    <mergeCell ref="B36:C36"/>
    <mergeCell ref="B37:C37"/>
    <mergeCell ref="E36:F36"/>
    <mergeCell ref="E20:F20"/>
    <mergeCell ref="A9:F9"/>
    <mergeCell ref="A34:F34"/>
    <mergeCell ref="A35:F35"/>
    <mergeCell ref="E44:F44"/>
    <mergeCell ref="E42:F42"/>
    <mergeCell ref="A21:F21"/>
    <mergeCell ref="A14:B14"/>
    <mergeCell ref="E16:F16"/>
    <mergeCell ref="E18:F18"/>
    <mergeCell ref="E37:F37"/>
    <mergeCell ref="B38:F38"/>
    <mergeCell ref="B39:F39"/>
    <mergeCell ref="E12:F12"/>
    <mergeCell ref="E19:F19"/>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3</xdr:col>
                    <xdr:colOff>755650</xdr:colOff>
                    <xdr:row>2</xdr:row>
                    <xdr:rowOff>0</xdr:rowOff>
                  </from>
                  <to>
                    <xdr:col>3</xdr:col>
                    <xdr:colOff>984250</xdr:colOff>
                    <xdr:row>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T216"/>
  <sheetViews>
    <sheetView view="pageBreakPreview" zoomScale="70" zoomScaleNormal="100" zoomScaleSheetLayoutView="70" workbookViewId="0">
      <selection activeCell="J10" sqref="J10:BC11"/>
    </sheetView>
  </sheetViews>
  <sheetFormatPr defaultColWidth="1.6328125" defaultRowHeight="10" customHeight="1" x14ac:dyDescent="0.2"/>
  <cols>
    <col min="1" max="9" width="1.08984375" style="117" customWidth="1"/>
    <col min="10" max="10" width="0.7265625" style="117" customWidth="1"/>
    <col min="11" max="26" width="1.6328125" style="117"/>
    <col min="27" max="30" width="2.26953125" style="117" customWidth="1"/>
    <col min="31" max="34" width="1.6328125" style="117"/>
    <col min="35" max="38" width="2.26953125" style="117" customWidth="1"/>
    <col min="39" max="55" width="1.6328125" style="117"/>
    <col min="56" max="56" width="5.36328125" style="119" hidden="1" customWidth="1"/>
    <col min="57" max="60" width="1.6328125" style="117" customWidth="1"/>
    <col min="61" max="77" width="1.6328125" style="117"/>
    <col min="78" max="78" width="1.36328125" style="117" customWidth="1"/>
    <col min="79" max="79" width="1.6328125" style="117"/>
    <col min="80" max="80" width="1.6328125" style="117" customWidth="1"/>
    <col min="81" max="88" width="1.6328125" style="117"/>
    <col min="89" max="89" width="11.08984375" style="117" customWidth="1"/>
    <col min="90" max="16384" width="1.6328125" style="117"/>
  </cols>
  <sheetData>
    <row r="1" spans="1:55" ht="13" x14ac:dyDescent="0.2">
      <c r="A1" s="117" t="s">
        <v>145</v>
      </c>
      <c r="AW1" s="118"/>
      <c r="AX1" s="118"/>
      <c r="AY1" s="118"/>
      <c r="AZ1" s="118"/>
      <c r="BA1" s="118"/>
      <c r="BB1" s="118"/>
      <c r="BC1" s="118"/>
    </row>
    <row r="2" spans="1:55" ht="10" customHeight="1" x14ac:dyDescent="0.2">
      <c r="A2" s="242" t="s">
        <v>138</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row>
    <row r="3" spans="1:55" ht="10"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row>
    <row r="4" spans="1:55" ht="10" customHeight="1" x14ac:dyDescent="0.2">
      <c r="A4" s="120"/>
      <c r="B4" s="120"/>
      <c r="C4" s="120"/>
      <c r="D4" s="120"/>
      <c r="E4" s="120"/>
      <c r="F4" s="120"/>
      <c r="G4" s="120"/>
      <c r="H4" s="120"/>
      <c r="I4" s="120"/>
      <c r="J4" s="120"/>
      <c r="K4" s="120"/>
      <c r="L4" s="120"/>
      <c r="M4" s="120"/>
      <c r="N4" s="120"/>
      <c r="O4" s="120"/>
      <c r="P4" s="120"/>
      <c r="Q4" s="120"/>
      <c r="R4" s="120"/>
      <c r="S4" s="120"/>
      <c r="T4" s="120"/>
      <c r="U4" s="120"/>
      <c r="V4" s="120"/>
      <c r="W4" s="120"/>
    </row>
    <row r="5" spans="1:55" ht="10" customHeight="1" x14ac:dyDescent="0.2">
      <c r="A5" s="273" t="str">
        <f>"【"&amp;概算払請求書!E12&amp;"現在】"</f>
        <v>【令和　 年　 月　 日現在】</v>
      </c>
      <c r="B5" s="273"/>
      <c r="C5" s="273"/>
      <c r="D5" s="273"/>
      <c r="E5" s="273"/>
      <c r="F5" s="273"/>
      <c r="G5" s="273"/>
      <c r="H5" s="273"/>
      <c r="I5" s="273"/>
      <c r="J5" s="273"/>
      <c r="K5" s="273"/>
      <c r="L5" s="273"/>
      <c r="M5" s="273"/>
      <c r="N5" s="273"/>
      <c r="O5" s="273"/>
      <c r="P5" s="273"/>
      <c r="Q5" s="273"/>
      <c r="R5" s="273"/>
      <c r="S5" s="273"/>
      <c r="T5" s="273"/>
      <c r="U5" s="273"/>
      <c r="V5" s="273"/>
      <c r="AD5" s="289" t="s">
        <v>87</v>
      </c>
      <c r="AE5" s="289"/>
      <c r="AF5" s="289"/>
      <c r="AG5" s="289"/>
      <c r="AH5" s="289"/>
      <c r="AI5" s="289"/>
      <c r="AJ5" s="290" t="str">
        <f>概算払請求書!C5</f>
        <v>喬木村</v>
      </c>
      <c r="AK5" s="290"/>
      <c r="AL5" s="290"/>
      <c r="AM5" s="290"/>
      <c r="AN5" s="290"/>
      <c r="AO5" s="290"/>
      <c r="AP5" s="290"/>
      <c r="AQ5" s="290"/>
      <c r="AR5" s="290"/>
      <c r="AS5" s="290"/>
      <c r="AT5" s="290"/>
      <c r="AU5" s="290"/>
      <c r="AV5" s="290"/>
      <c r="AW5" s="290"/>
      <c r="AX5" s="290"/>
      <c r="AY5" s="290"/>
      <c r="AZ5" s="290"/>
      <c r="BA5" s="290"/>
      <c r="BB5" s="290"/>
      <c r="BC5" s="290"/>
    </row>
    <row r="6" spans="1:55" ht="10" customHeight="1" x14ac:dyDescent="0.2">
      <c r="A6" s="273"/>
      <c r="B6" s="273"/>
      <c r="C6" s="273"/>
      <c r="D6" s="273"/>
      <c r="E6" s="273"/>
      <c r="F6" s="273"/>
      <c r="G6" s="273"/>
      <c r="H6" s="273"/>
      <c r="I6" s="273"/>
      <c r="J6" s="273"/>
      <c r="K6" s="273"/>
      <c r="L6" s="273"/>
      <c r="M6" s="273"/>
      <c r="N6" s="273"/>
      <c r="O6" s="273"/>
      <c r="P6" s="273"/>
      <c r="Q6" s="273"/>
      <c r="R6" s="273"/>
      <c r="S6" s="273"/>
      <c r="T6" s="273"/>
      <c r="U6" s="273"/>
      <c r="V6" s="273"/>
      <c r="AD6" s="257"/>
      <c r="AE6" s="257"/>
      <c r="AF6" s="257"/>
      <c r="AG6" s="257"/>
      <c r="AH6" s="257"/>
      <c r="AI6" s="257"/>
      <c r="AJ6" s="291"/>
      <c r="AK6" s="291"/>
      <c r="AL6" s="291"/>
      <c r="AM6" s="291"/>
      <c r="AN6" s="291"/>
      <c r="AO6" s="291"/>
      <c r="AP6" s="291"/>
      <c r="AQ6" s="291"/>
      <c r="AR6" s="291"/>
      <c r="AS6" s="291"/>
      <c r="AT6" s="291"/>
      <c r="AU6" s="291"/>
      <c r="AV6" s="291"/>
      <c r="AW6" s="291"/>
      <c r="AX6" s="291"/>
      <c r="AY6" s="291"/>
      <c r="AZ6" s="291"/>
      <c r="BA6" s="291"/>
      <c r="BB6" s="291"/>
      <c r="BC6" s="291"/>
    </row>
    <row r="8" spans="1:55" ht="10" customHeight="1" x14ac:dyDescent="0.2">
      <c r="A8" s="250" t="s">
        <v>78</v>
      </c>
      <c r="B8" s="251"/>
      <c r="C8" s="251"/>
      <c r="D8" s="251"/>
      <c r="E8" s="251"/>
      <c r="F8" s="251"/>
      <c r="G8" s="251"/>
      <c r="H8" s="251"/>
      <c r="I8" s="252"/>
      <c r="J8" s="283" t="str">
        <f>概算払請求書!C4</f>
        <v>地域づくりの祭典！”美し郷”喬木まつり（仮称）の開催</v>
      </c>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5"/>
    </row>
    <row r="9" spans="1:55" ht="10" customHeight="1" x14ac:dyDescent="0.2">
      <c r="A9" s="256"/>
      <c r="B9" s="257"/>
      <c r="C9" s="257"/>
      <c r="D9" s="257"/>
      <c r="E9" s="257"/>
      <c r="F9" s="257"/>
      <c r="G9" s="257"/>
      <c r="H9" s="257"/>
      <c r="I9" s="270"/>
      <c r="J9" s="286"/>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8"/>
    </row>
    <row r="10" spans="1:55" ht="10" customHeight="1" x14ac:dyDescent="0.2">
      <c r="A10" s="250" t="s">
        <v>89</v>
      </c>
      <c r="B10" s="251"/>
      <c r="C10" s="251"/>
      <c r="D10" s="251"/>
      <c r="E10" s="251"/>
      <c r="F10" s="251"/>
      <c r="G10" s="251"/>
      <c r="H10" s="251"/>
      <c r="I10" s="252"/>
      <c r="J10" s="271"/>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3"/>
    </row>
    <row r="11" spans="1:55" ht="10" customHeight="1" x14ac:dyDescent="0.2">
      <c r="A11" s="256"/>
      <c r="B11" s="257"/>
      <c r="C11" s="257"/>
      <c r="D11" s="257"/>
      <c r="E11" s="257"/>
      <c r="F11" s="257"/>
      <c r="G11" s="257"/>
      <c r="H11" s="257"/>
      <c r="I11" s="270"/>
      <c r="J11" s="272"/>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9"/>
    </row>
    <row r="12" spans="1:55" ht="10" customHeight="1" x14ac:dyDescent="0.2">
      <c r="A12" s="250" t="s">
        <v>90</v>
      </c>
      <c r="B12" s="251"/>
      <c r="C12" s="251"/>
      <c r="D12" s="251"/>
      <c r="E12" s="251"/>
      <c r="F12" s="251"/>
      <c r="G12" s="251"/>
      <c r="H12" s="251"/>
      <c r="I12" s="252"/>
      <c r="J12" s="258" t="s">
        <v>137</v>
      </c>
      <c r="K12" s="259"/>
      <c r="L12" s="259"/>
      <c r="M12" s="259"/>
      <c r="N12" s="259"/>
      <c r="O12" s="259"/>
      <c r="P12" s="259"/>
      <c r="Q12" s="259"/>
      <c r="R12" s="259"/>
      <c r="S12" s="259"/>
      <c r="T12" s="259"/>
      <c r="U12" s="259"/>
      <c r="V12" s="259"/>
      <c r="W12" s="259"/>
      <c r="X12" s="262" t="s">
        <v>190</v>
      </c>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3"/>
    </row>
    <row r="13" spans="1:55" ht="10" customHeight="1" x14ac:dyDescent="0.2">
      <c r="A13" s="253"/>
      <c r="B13" s="254"/>
      <c r="C13" s="254"/>
      <c r="D13" s="254"/>
      <c r="E13" s="254"/>
      <c r="F13" s="254"/>
      <c r="G13" s="254"/>
      <c r="H13" s="254"/>
      <c r="I13" s="255"/>
      <c r="J13" s="260"/>
      <c r="K13" s="261"/>
      <c r="L13" s="261"/>
      <c r="M13" s="261"/>
      <c r="N13" s="261"/>
      <c r="O13" s="261"/>
      <c r="P13" s="261"/>
      <c r="Q13" s="261"/>
      <c r="R13" s="261"/>
      <c r="S13" s="261"/>
      <c r="T13" s="261"/>
      <c r="U13" s="261"/>
      <c r="V13" s="261"/>
      <c r="W13" s="261"/>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5"/>
    </row>
    <row r="14" spans="1:55" ht="10" customHeight="1" x14ac:dyDescent="0.2">
      <c r="A14" s="253"/>
      <c r="B14" s="254"/>
      <c r="C14" s="254"/>
      <c r="D14" s="254"/>
      <c r="E14" s="254"/>
      <c r="F14" s="254"/>
      <c r="G14" s="254"/>
      <c r="H14" s="254"/>
      <c r="I14" s="254"/>
      <c r="J14" s="260" t="s">
        <v>91</v>
      </c>
      <c r="K14" s="261"/>
      <c r="L14" s="261"/>
      <c r="M14" s="261"/>
      <c r="N14" s="261"/>
      <c r="O14" s="261"/>
      <c r="P14" s="261"/>
      <c r="Q14" s="261"/>
      <c r="R14" s="261"/>
      <c r="S14" s="261"/>
      <c r="T14" s="261"/>
      <c r="U14" s="261"/>
      <c r="V14" s="261"/>
      <c r="W14" s="261"/>
      <c r="X14" s="264" t="s">
        <v>183</v>
      </c>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5"/>
    </row>
    <row r="15" spans="1:55" ht="10" customHeight="1" x14ac:dyDescent="0.2">
      <c r="A15" s="256"/>
      <c r="B15" s="257"/>
      <c r="C15" s="257"/>
      <c r="D15" s="257"/>
      <c r="E15" s="257"/>
      <c r="F15" s="257"/>
      <c r="G15" s="257"/>
      <c r="H15" s="257"/>
      <c r="I15" s="257"/>
      <c r="J15" s="266"/>
      <c r="K15" s="267"/>
      <c r="L15" s="267"/>
      <c r="M15" s="267"/>
      <c r="N15" s="267"/>
      <c r="O15" s="267"/>
      <c r="P15" s="267"/>
      <c r="Q15" s="267"/>
      <c r="R15" s="267"/>
      <c r="S15" s="267"/>
      <c r="T15" s="267"/>
      <c r="U15" s="267"/>
      <c r="V15" s="267"/>
      <c r="W15" s="267"/>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9"/>
    </row>
    <row r="16" spans="1:55" ht="3.75" customHeight="1" x14ac:dyDescent="0.2">
      <c r="A16" s="250" t="s">
        <v>92</v>
      </c>
      <c r="B16" s="251"/>
      <c r="C16" s="251"/>
      <c r="D16" s="251"/>
      <c r="E16" s="251"/>
      <c r="F16" s="251"/>
      <c r="G16" s="251"/>
      <c r="H16" s="251"/>
      <c r="I16" s="252"/>
      <c r="J16" s="121"/>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3"/>
    </row>
    <row r="17" spans="1:91" ht="10" customHeight="1" x14ac:dyDescent="0.2">
      <c r="A17" s="253"/>
      <c r="B17" s="254"/>
      <c r="C17" s="254"/>
      <c r="D17" s="254"/>
      <c r="E17" s="254"/>
      <c r="F17" s="254"/>
      <c r="G17" s="254"/>
      <c r="H17" s="254"/>
      <c r="I17" s="255"/>
      <c r="J17" s="124"/>
      <c r="K17" s="250" t="s">
        <v>93</v>
      </c>
      <c r="L17" s="251"/>
      <c r="M17" s="251"/>
      <c r="N17" s="251"/>
      <c r="O17" s="251"/>
      <c r="P17" s="251"/>
      <c r="Q17" s="252"/>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6"/>
    </row>
    <row r="18" spans="1:91" ht="10" customHeight="1" x14ac:dyDescent="0.2">
      <c r="A18" s="253"/>
      <c r="B18" s="254"/>
      <c r="C18" s="254"/>
      <c r="D18" s="254"/>
      <c r="E18" s="254"/>
      <c r="F18" s="254"/>
      <c r="G18" s="254"/>
      <c r="H18" s="254"/>
      <c r="I18" s="255"/>
      <c r="J18" s="124"/>
      <c r="K18" s="256"/>
      <c r="L18" s="257"/>
      <c r="M18" s="257"/>
      <c r="N18" s="257"/>
      <c r="O18" s="257"/>
      <c r="P18" s="257"/>
      <c r="Q18" s="270"/>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6"/>
    </row>
    <row r="19" spans="1:91" ht="10" customHeight="1" x14ac:dyDescent="0.2">
      <c r="A19" s="253"/>
      <c r="B19" s="254"/>
      <c r="C19" s="254"/>
      <c r="D19" s="254"/>
      <c r="E19" s="254"/>
      <c r="F19" s="254"/>
      <c r="G19" s="254"/>
      <c r="H19" s="254"/>
      <c r="I19" s="255"/>
      <c r="J19" s="12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8"/>
    </row>
    <row r="20" spans="1:91" ht="10" customHeight="1" x14ac:dyDescent="0.2">
      <c r="A20" s="253"/>
      <c r="B20" s="254"/>
      <c r="C20" s="254"/>
      <c r="D20" s="254"/>
      <c r="E20" s="254"/>
      <c r="F20" s="254"/>
      <c r="G20" s="254"/>
      <c r="H20" s="254"/>
      <c r="I20" s="255"/>
      <c r="J20" s="12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8"/>
      <c r="BG20" s="274" t="s">
        <v>94</v>
      </c>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128"/>
      <c r="CM20" s="128"/>
    </row>
    <row r="21" spans="1:91" ht="10" customHeight="1" x14ac:dyDescent="0.2">
      <c r="A21" s="253"/>
      <c r="B21" s="254"/>
      <c r="C21" s="254"/>
      <c r="D21" s="254"/>
      <c r="E21" s="254"/>
      <c r="F21" s="254"/>
      <c r="G21" s="254"/>
      <c r="H21" s="254"/>
      <c r="I21" s="255"/>
      <c r="J21" s="12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8"/>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128"/>
      <c r="CM21" s="128"/>
    </row>
    <row r="22" spans="1:91" ht="10" customHeight="1" x14ac:dyDescent="0.2">
      <c r="A22" s="253"/>
      <c r="B22" s="254"/>
      <c r="C22" s="254"/>
      <c r="D22" s="254"/>
      <c r="E22" s="254"/>
      <c r="F22" s="254"/>
      <c r="G22" s="254"/>
      <c r="H22" s="254"/>
      <c r="I22" s="255"/>
      <c r="J22" s="12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8"/>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128"/>
      <c r="CM22" s="128"/>
    </row>
    <row r="23" spans="1:91" ht="10" customHeight="1" x14ac:dyDescent="0.2">
      <c r="A23" s="253"/>
      <c r="B23" s="254"/>
      <c r="C23" s="254"/>
      <c r="D23" s="254"/>
      <c r="E23" s="254"/>
      <c r="F23" s="254"/>
      <c r="G23" s="254"/>
      <c r="H23" s="254"/>
      <c r="I23" s="255"/>
      <c r="J23" s="12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8"/>
      <c r="BF23" s="128"/>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128"/>
      <c r="CM23" s="128"/>
    </row>
    <row r="24" spans="1:91" ht="10" customHeight="1" x14ac:dyDescent="0.2">
      <c r="A24" s="253"/>
      <c r="B24" s="254"/>
      <c r="C24" s="254"/>
      <c r="D24" s="254"/>
      <c r="E24" s="254"/>
      <c r="F24" s="254"/>
      <c r="G24" s="254"/>
      <c r="H24" s="254"/>
      <c r="I24" s="255"/>
      <c r="J24" s="12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8"/>
      <c r="BF24" s="128"/>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128"/>
      <c r="CM24" s="128"/>
    </row>
    <row r="25" spans="1:91" ht="10" customHeight="1" x14ac:dyDescent="0.2">
      <c r="A25" s="253"/>
      <c r="B25" s="254"/>
      <c r="C25" s="254"/>
      <c r="D25" s="254"/>
      <c r="E25" s="254"/>
      <c r="F25" s="254"/>
      <c r="G25" s="254"/>
      <c r="H25" s="254"/>
      <c r="I25" s="255"/>
      <c r="J25" s="12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8"/>
      <c r="BF25" s="128"/>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128"/>
      <c r="CM25" s="128"/>
    </row>
    <row r="26" spans="1:91" ht="10" customHeight="1" x14ac:dyDescent="0.2">
      <c r="A26" s="253"/>
      <c r="B26" s="254"/>
      <c r="C26" s="254"/>
      <c r="D26" s="254"/>
      <c r="E26" s="254"/>
      <c r="F26" s="254"/>
      <c r="G26" s="254"/>
      <c r="H26" s="254"/>
      <c r="I26" s="255"/>
      <c r="J26" s="12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8"/>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row>
    <row r="27" spans="1:91" ht="9.75" customHeight="1" x14ac:dyDescent="0.2">
      <c r="A27" s="253"/>
      <c r="B27" s="254"/>
      <c r="C27" s="254"/>
      <c r="D27" s="254"/>
      <c r="E27" s="254"/>
      <c r="F27" s="254"/>
      <c r="G27" s="254"/>
      <c r="H27" s="254"/>
      <c r="I27" s="255"/>
      <c r="J27" s="12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8"/>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row>
    <row r="28" spans="1:91" ht="10" customHeight="1" x14ac:dyDescent="0.2">
      <c r="A28" s="253"/>
      <c r="B28" s="254"/>
      <c r="C28" s="254"/>
      <c r="D28" s="254"/>
      <c r="E28" s="254"/>
      <c r="F28" s="254"/>
      <c r="G28" s="254"/>
      <c r="H28" s="254"/>
      <c r="I28" s="255"/>
      <c r="J28" s="12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8"/>
    </row>
    <row r="29" spans="1:91" ht="10" customHeight="1" x14ac:dyDescent="0.2">
      <c r="A29" s="253"/>
      <c r="B29" s="254"/>
      <c r="C29" s="254"/>
      <c r="D29" s="254"/>
      <c r="E29" s="254"/>
      <c r="F29" s="254"/>
      <c r="G29" s="254"/>
      <c r="H29" s="254"/>
      <c r="I29" s="255"/>
      <c r="J29" s="124"/>
      <c r="K29" s="244" t="s">
        <v>142</v>
      </c>
      <c r="L29" s="245"/>
      <c r="M29" s="245"/>
      <c r="N29" s="245"/>
      <c r="O29" s="245"/>
      <c r="P29" s="245"/>
      <c r="Q29" s="245"/>
      <c r="R29" s="245"/>
      <c r="S29" s="245"/>
      <c r="T29" s="245"/>
      <c r="U29" s="246"/>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5"/>
      <c r="AY29" s="129"/>
      <c r="AZ29" s="129"/>
      <c r="BA29" s="129"/>
      <c r="BB29" s="129"/>
      <c r="BC29" s="130"/>
    </row>
    <row r="30" spans="1:91" ht="10" customHeight="1" x14ac:dyDescent="0.2">
      <c r="A30" s="253"/>
      <c r="B30" s="254"/>
      <c r="C30" s="254"/>
      <c r="D30" s="254"/>
      <c r="E30" s="254"/>
      <c r="F30" s="254"/>
      <c r="G30" s="254"/>
      <c r="H30" s="254"/>
      <c r="I30" s="255"/>
      <c r="J30" s="124"/>
      <c r="K30" s="247"/>
      <c r="L30" s="248"/>
      <c r="M30" s="248"/>
      <c r="N30" s="248"/>
      <c r="O30" s="248"/>
      <c r="P30" s="248"/>
      <c r="Q30" s="248"/>
      <c r="R30" s="248"/>
      <c r="S30" s="248"/>
      <c r="T30" s="248"/>
      <c r="U30" s="24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row>
    <row r="31" spans="1:91" ht="10" customHeight="1" x14ac:dyDescent="0.2">
      <c r="A31" s="253"/>
      <c r="B31" s="254"/>
      <c r="C31" s="254"/>
      <c r="D31" s="254"/>
      <c r="E31" s="254"/>
      <c r="F31" s="254"/>
      <c r="G31" s="254"/>
      <c r="H31" s="254"/>
      <c r="I31" s="255"/>
      <c r="J31" s="127"/>
      <c r="K31" s="132" t="s">
        <v>95</v>
      </c>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3"/>
    </row>
    <row r="32" spans="1:91" ht="10" customHeight="1" x14ac:dyDescent="0.2">
      <c r="A32" s="253"/>
      <c r="B32" s="254"/>
      <c r="C32" s="254"/>
      <c r="D32" s="254"/>
      <c r="E32" s="254"/>
      <c r="F32" s="254"/>
      <c r="G32" s="254"/>
      <c r="H32" s="254"/>
      <c r="I32" s="255"/>
      <c r="J32" s="127"/>
      <c r="K32" s="243" t="s">
        <v>143</v>
      </c>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3"/>
    </row>
    <row r="33" spans="1:55" ht="10" customHeight="1" x14ac:dyDescent="0.2">
      <c r="A33" s="253"/>
      <c r="B33" s="254"/>
      <c r="C33" s="254"/>
      <c r="D33" s="254"/>
      <c r="E33" s="254"/>
      <c r="F33" s="254"/>
      <c r="G33" s="254"/>
      <c r="H33" s="254"/>
      <c r="I33" s="255"/>
      <c r="J33" s="127"/>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row>
    <row r="34" spans="1:55" ht="10" customHeight="1" x14ac:dyDescent="0.2">
      <c r="A34" s="253"/>
      <c r="B34" s="254"/>
      <c r="C34" s="254"/>
      <c r="D34" s="254"/>
      <c r="E34" s="254"/>
      <c r="F34" s="254"/>
      <c r="G34" s="254"/>
      <c r="H34" s="254"/>
      <c r="I34" s="255"/>
      <c r="J34" s="12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8"/>
    </row>
    <row r="35" spans="1:55" ht="10" customHeight="1" x14ac:dyDescent="0.2">
      <c r="A35" s="253"/>
      <c r="B35" s="254"/>
      <c r="C35" s="254"/>
      <c r="D35" s="254"/>
      <c r="E35" s="254"/>
      <c r="F35" s="254"/>
      <c r="G35" s="254"/>
      <c r="H35" s="254"/>
      <c r="I35" s="255"/>
      <c r="J35" s="12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8"/>
    </row>
    <row r="36" spans="1:55" ht="10" customHeight="1" x14ac:dyDescent="0.2">
      <c r="A36" s="253"/>
      <c r="B36" s="254"/>
      <c r="C36" s="254"/>
      <c r="D36" s="254"/>
      <c r="E36" s="254"/>
      <c r="F36" s="254"/>
      <c r="G36" s="254"/>
      <c r="H36" s="254"/>
      <c r="I36" s="255"/>
      <c r="J36" s="12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8"/>
    </row>
    <row r="37" spans="1:55" ht="10" customHeight="1" x14ac:dyDescent="0.2">
      <c r="A37" s="253"/>
      <c r="B37" s="254"/>
      <c r="C37" s="254"/>
      <c r="D37" s="254"/>
      <c r="E37" s="254"/>
      <c r="F37" s="254"/>
      <c r="G37" s="254"/>
      <c r="H37" s="254"/>
      <c r="I37" s="255"/>
      <c r="J37" s="12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8"/>
    </row>
    <row r="38" spans="1:55" ht="10" customHeight="1" x14ac:dyDescent="0.2">
      <c r="A38" s="253"/>
      <c r="B38" s="254"/>
      <c r="C38" s="254"/>
      <c r="D38" s="254"/>
      <c r="E38" s="254"/>
      <c r="F38" s="254"/>
      <c r="G38" s="254"/>
      <c r="H38" s="254"/>
      <c r="I38" s="255"/>
      <c r="J38" s="12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8"/>
    </row>
    <row r="39" spans="1:55" ht="10" customHeight="1" x14ac:dyDescent="0.2">
      <c r="A39" s="253"/>
      <c r="B39" s="254"/>
      <c r="C39" s="254"/>
      <c r="D39" s="254"/>
      <c r="E39" s="254"/>
      <c r="F39" s="254"/>
      <c r="G39" s="254"/>
      <c r="H39" s="254"/>
      <c r="I39" s="255"/>
      <c r="J39" s="12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8"/>
    </row>
    <row r="40" spans="1:55" ht="10" customHeight="1" x14ac:dyDescent="0.2">
      <c r="A40" s="253"/>
      <c r="B40" s="254"/>
      <c r="C40" s="254"/>
      <c r="D40" s="254"/>
      <c r="E40" s="254"/>
      <c r="F40" s="254"/>
      <c r="G40" s="254"/>
      <c r="H40" s="254"/>
      <c r="I40" s="255"/>
      <c r="J40" s="12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8"/>
    </row>
    <row r="41" spans="1:55" ht="10" customHeight="1" x14ac:dyDescent="0.2">
      <c r="A41" s="253"/>
      <c r="B41" s="254"/>
      <c r="C41" s="254"/>
      <c r="D41" s="254"/>
      <c r="E41" s="254"/>
      <c r="F41" s="254"/>
      <c r="G41" s="254"/>
      <c r="H41" s="254"/>
      <c r="I41" s="255"/>
      <c r="J41" s="12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8"/>
    </row>
    <row r="42" spans="1:55" ht="10" customHeight="1" x14ac:dyDescent="0.2">
      <c r="A42" s="253"/>
      <c r="B42" s="254"/>
      <c r="C42" s="254"/>
      <c r="D42" s="254"/>
      <c r="E42" s="254"/>
      <c r="F42" s="254"/>
      <c r="G42" s="254"/>
      <c r="H42" s="254"/>
      <c r="I42" s="255"/>
      <c r="J42" s="12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8"/>
    </row>
    <row r="43" spans="1:55" ht="10" customHeight="1" x14ac:dyDescent="0.2">
      <c r="A43" s="253"/>
      <c r="B43" s="254"/>
      <c r="C43" s="254"/>
      <c r="D43" s="254"/>
      <c r="E43" s="254"/>
      <c r="F43" s="254"/>
      <c r="G43" s="254"/>
      <c r="H43" s="254"/>
      <c r="I43" s="255"/>
      <c r="J43" s="12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8"/>
    </row>
    <row r="44" spans="1:55" ht="10" customHeight="1" x14ac:dyDescent="0.2">
      <c r="A44" s="253"/>
      <c r="B44" s="254"/>
      <c r="C44" s="254"/>
      <c r="D44" s="254"/>
      <c r="E44" s="254"/>
      <c r="F44" s="254"/>
      <c r="G44" s="254"/>
      <c r="H44" s="254"/>
      <c r="I44" s="255"/>
      <c r="J44" s="12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8"/>
    </row>
    <row r="45" spans="1:55" ht="10" customHeight="1" x14ac:dyDescent="0.2">
      <c r="A45" s="253"/>
      <c r="B45" s="254"/>
      <c r="C45" s="254"/>
      <c r="D45" s="254"/>
      <c r="E45" s="254"/>
      <c r="F45" s="254"/>
      <c r="G45" s="254"/>
      <c r="H45" s="254"/>
      <c r="I45" s="255"/>
      <c r="J45" s="12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8"/>
    </row>
    <row r="46" spans="1:55" ht="10" customHeight="1" x14ac:dyDescent="0.2">
      <c r="A46" s="253"/>
      <c r="B46" s="254"/>
      <c r="C46" s="254"/>
      <c r="D46" s="254"/>
      <c r="E46" s="254"/>
      <c r="F46" s="254"/>
      <c r="G46" s="254"/>
      <c r="H46" s="254"/>
      <c r="I46" s="255"/>
      <c r="J46" s="12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8"/>
    </row>
    <row r="47" spans="1:55" ht="10" customHeight="1" x14ac:dyDescent="0.2">
      <c r="A47" s="253"/>
      <c r="B47" s="254"/>
      <c r="C47" s="254"/>
      <c r="D47" s="254"/>
      <c r="E47" s="254"/>
      <c r="F47" s="254"/>
      <c r="G47" s="254"/>
      <c r="H47" s="254"/>
      <c r="I47" s="255"/>
      <c r="J47" s="12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8"/>
    </row>
    <row r="48" spans="1:55" ht="10" customHeight="1" x14ac:dyDescent="0.2">
      <c r="A48" s="253"/>
      <c r="B48" s="254"/>
      <c r="C48" s="254"/>
      <c r="D48" s="254"/>
      <c r="E48" s="254"/>
      <c r="F48" s="254"/>
      <c r="G48" s="254"/>
      <c r="H48" s="254"/>
      <c r="I48" s="255"/>
      <c r="J48" s="12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8"/>
    </row>
    <row r="49" spans="1:55" ht="10" customHeight="1" x14ac:dyDescent="0.2">
      <c r="A49" s="253"/>
      <c r="B49" s="254"/>
      <c r="C49" s="254"/>
      <c r="D49" s="254"/>
      <c r="E49" s="254"/>
      <c r="F49" s="254"/>
      <c r="G49" s="254"/>
      <c r="H49" s="254"/>
      <c r="I49" s="255"/>
      <c r="J49" s="12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8"/>
    </row>
    <row r="50" spans="1:55" ht="10" customHeight="1" x14ac:dyDescent="0.2">
      <c r="A50" s="253"/>
      <c r="B50" s="254"/>
      <c r="C50" s="254"/>
      <c r="D50" s="254"/>
      <c r="E50" s="254"/>
      <c r="F50" s="254"/>
      <c r="G50" s="254"/>
      <c r="H50" s="254"/>
      <c r="I50" s="255"/>
      <c r="J50" s="12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8"/>
    </row>
    <row r="51" spans="1:55" ht="10" customHeight="1" x14ac:dyDescent="0.2">
      <c r="A51" s="253"/>
      <c r="B51" s="254"/>
      <c r="C51" s="254"/>
      <c r="D51" s="254"/>
      <c r="E51" s="254"/>
      <c r="F51" s="254"/>
      <c r="G51" s="254"/>
      <c r="H51" s="254"/>
      <c r="I51" s="255"/>
      <c r="J51" s="12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8"/>
    </row>
    <row r="52" spans="1:55" ht="10" customHeight="1" x14ac:dyDescent="0.2">
      <c r="A52" s="253"/>
      <c r="B52" s="254"/>
      <c r="C52" s="254"/>
      <c r="D52" s="254"/>
      <c r="E52" s="254"/>
      <c r="F52" s="254"/>
      <c r="G52" s="254"/>
      <c r="H52" s="254"/>
      <c r="I52" s="255"/>
      <c r="J52" s="12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8"/>
    </row>
    <row r="53" spans="1:55" ht="10" customHeight="1" x14ac:dyDescent="0.2">
      <c r="A53" s="253"/>
      <c r="B53" s="254"/>
      <c r="C53" s="254"/>
      <c r="D53" s="254"/>
      <c r="E53" s="254"/>
      <c r="F53" s="254"/>
      <c r="G53" s="254"/>
      <c r="H53" s="254"/>
      <c r="I53" s="255"/>
      <c r="J53" s="12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8"/>
    </row>
    <row r="54" spans="1:55" ht="10" customHeight="1" x14ac:dyDescent="0.2">
      <c r="A54" s="253"/>
      <c r="B54" s="254"/>
      <c r="C54" s="254"/>
      <c r="D54" s="254"/>
      <c r="E54" s="254"/>
      <c r="F54" s="254"/>
      <c r="G54" s="254"/>
      <c r="H54" s="254"/>
      <c r="I54" s="255"/>
      <c r="J54" s="12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8"/>
    </row>
    <row r="55" spans="1:55" ht="10" customHeight="1" x14ac:dyDescent="0.2">
      <c r="A55" s="253"/>
      <c r="B55" s="254"/>
      <c r="C55" s="254"/>
      <c r="D55" s="254"/>
      <c r="E55" s="254"/>
      <c r="F55" s="254"/>
      <c r="G55" s="254"/>
      <c r="H55" s="254"/>
      <c r="I55" s="255"/>
      <c r="J55" s="12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8"/>
    </row>
    <row r="56" spans="1:55" ht="10" customHeight="1" x14ac:dyDescent="0.2">
      <c r="A56" s="253"/>
      <c r="B56" s="254"/>
      <c r="C56" s="254"/>
      <c r="D56" s="254"/>
      <c r="E56" s="254"/>
      <c r="F56" s="254"/>
      <c r="G56" s="254"/>
      <c r="H56" s="254"/>
      <c r="I56" s="255"/>
      <c r="J56" s="12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8"/>
    </row>
    <row r="57" spans="1:55" ht="10" customHeight="1" x14ac:dyDescent="0.2">
      <c r="A57" s="253"/>
      <c r="B57" s="254"/>
      <c r="C57" s="254"/>
      <c r="D57" s="254"/>
      <c r="E57" s="254"/>
      <c r="F57" s="254"/>
      <c r="G57" s="254"/>
      <c r="H57" s="254"/>
      <c r="I57" s="255"/>
      <c r="J57" s="12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8"/>
    </row>
    <row r="58" spans="1:55" ht="10" customHeight="1" x14ac:dyDescent="0.2">
      <c r="A58" s="253"/>
      <c r="B58" s="254"/>
      <c r="C58" s="254"/>
      <c r="D58" s="254"/>
      <c r="E58" s="254"/>
      <c r="F58" s="254"/>
      <c r="G58" s="254"/>
      <c r="H58" s="254"/>
      <c r="I58" s="255"/>
      <c r="J58" s="12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8"/>
    </row>
    <row r="59" spans="1:55" ht="10" customHeight="1" x14ac:dyDescent="0.2">
      <c r="A59" s="253"/>
      <c r="B59" s="254"/>
      <c r="C59" s="254"/>
      <c r="D59" s="254"/>
      <c r="E59" s="254"/>
      <c r="F59" s="254"/>
      <c r="G59" s="254"/>
      <c r="H59" s="254"/>
      <c r="I59" s="255"/>
      <c r="J59" s="12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8"/>
    </row>
    <row r="60" spans="1:55" ht="10" customHeight="1" x14ac:dyDescent="0.2">
      <c r="A60" s="253"/>
      <c r="B60" s="254"/>
      <c r="C60" s="254"/>
      <c r="D60" s="254"/>
      <c r="E60" s="254"/>
      <c r="F60" s="254"/>
      <c r="G60" s="254"/>
      <c r="H60" s="254"/>
      <c r="I60" s="255"/>
      <c r="J60" s="12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8"/>
    </row>
    <row r="61" spans="1:55" ht="10" customHeight="1" x14ac:dyDescent="0.2">
      <c r="A61" s="253"/>
      <c r="B61" s="254"/>
      <c r="C61" s="254"/>
      <c r="D61" s="254"/>
      <c r="E61" s="254"/>
      <c r="F61" s="254"/>
      <c r="G61" s="254"/>
      <c r="H61" s="254"/>
      <c r="I61" s="255"/>
      <c r="J61" s="12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8"/>
    </row>
    <row r="62" spans="1:55" ht="10" customHeight="1" x14ac:dyDescent="0.2">
      <c r="A62" s="253"/>
      <c r="B62" s="254"/>
      <c r="C62" s="254"/>
      <c r="D62" s="254"/>
      <c r="E62" s="254"/>
      <c r="F62" s="254"/>
      <c r="G62" s="254"/>
      <c r="H62" s="254"/>
      <c r="I62" s="255"/>
      <c r="J62" s="12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8"/>
    </row>
    <row r="63" spans="1:55" ht="10" customHeight="1" x14ac:dyDescent="0.2">
      <c r="A63" s="253"/>
      <c r="B63" s="254"/>
      <c r="C63" s="254"/>
      <c r="D63" s="254"/>
      <c r="E63" s="254"/>
      <c r="F63" s="254"/>
      <c r="G63" s="254"/>
      <c r="H63" s="254"/>
      <c r="I63" s="255"/>
      <c r="J63" s="12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8"/>
    </row>
    <row r="64" spans="1:55" ht="10" customHeight="1" x14ac:dyDescent="0.2">
      <c r="A64" s="253"/>
      <c r="B64" s="254"/>
      <c r="C64" s="254"/>
      <c r="D64" s="254"/>
      <c r="E64" s="254"/>
      <c r="F64" s="254"/>
      <c r="G64" s="254"/>
      <c r="H64" s="254"/>
      <c r="I64" s="255"/>
      <c r="J64" s="12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8"/>
    </row>
    <row r="65" spans="1:55" ht="10" customHeight="1" x14ac:dyDescent="0.2">
      <c r="A65" s="253"/>
      <c r="B65" s="254"/>
      <c r="C65" s="254"/>
      <c r="D65" s="254"/>
      <c r="E65" s="254"/>
      <c r="F65" s="254"/>
      <c r="G65" s="254"/>
      <c r="H65" s="254"/>
      <c r="I65" s="255"/>
      <c r="J65" s="12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8"/>
    </row>
    <row r="66" spans="1:55" ht="10" customHeight="1" x14ac:dyDescent="0.2">
      <c r="A66" s="253"/>
      <c r="B66" s="254"/>
      <c r="C66" s="254"/>
      <c r="D66" s="254"/>
      <c r="E66" s="254"/>
      <c r="F66" s="254"/>
      <c r="G66" s="254"/>
      <c r="H66" s="254"/>
      <c r="I66" s="255"/>
      <c r="J66" s="12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8"/>
    </row>
    <row r="67" spans="1:55" ht="10" customHeight="1" x14ac:dyDescent="0.2">
      <c r="A67" s="253"/>
      <c r="B67" s="254"/>
      <c r="C67" s="254"/>
      <c r="D67" s="254"/>
      <c r="E67" s="254"/>
      <c r="F67" s="254"/>
      <c r="G67" s="254"/>
      <c r="H67" s="254"/>
      <c r="I67" s="255"/>
      <c r="J67" s="12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8"/>
    </row>
    <row r="68" spans="1:55" ht="10" customHeight="1" x14ac:dyDescent="0.2">
      <c r="A68" s="253"/>
      <c r="B68" s="254"/>
      <c r="C68" s="254"/>
      <c r="D68" s="254"/>
      <c r="E68" s="254"/>
      <c r="F68" s="254"/>
      <c r="G68" s="254"/>
      <c r="H68" s="254"/>
      <c r="I68" s="255"/>
      <c r="J68" s="12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8"/>
    </row>
    <row r="69" spans="1:55" ht="10" customHeight="1" x14ac:dyDescent="0.2">
      <c r="A69" s="253"/>
      <c r="B69" s="254"/>
      <c r="C69" s="254"/>
      <c r="D69" s="254"/>
      <c r="E69" s="254"/>
      <c r="F69" s="254"/>
      <c r="G69" s="254"/>
      <c r="H69" s="254"/>
      <c r="I69" s="255"/>
      <c r="J69" s="12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8"/>
    </row>
    <row r="70" spans="1:55" ht="10" customHeight="1" x14ac:dyDescent="0.2">
      <c r="A70" s="253"/>
      <c r="B70" s="254"/>
      <c r="C70" s="254"/>
      <c r="D70" s="254"/>
      <c r="E70" s="254"/>
      <c r="F70" s="254"/>
      <c r="G70" s="254"/>
      <c r="H70" s="254"/>
      <c r="I70" s="255"/>
      <c r="J70" s="12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8"/>
    </row>
    <row r="71" spans="1:55" ht="10" customHeight="1" x14ac:dyDescent="0.2">
      <c r="A71" s="253"/>
      <c r="B71" s="254"/>
      <c r="C71" s="254"/>
      <c r="D71" s="254"/>
      <c r="E71" s="254"/>
      <c r="F71" s="254"/>
      <c r="G71" s="254"/>
      <c r="H71" s="254"/>
      <c r="I71" s="255"/>
      <c r="J71" s="12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8"/>
    </row>
    <row r="72" spans="1:55" ht="10" customHeight="1" x14ac:dyDescent="0.2">
      <c r="A72" s="253"/>
      <c r="B72" s="254"/>
      <c r="C72" s="254"/>
      <c r="D72" s="254"/>
      <c r="E72" s="254"/>
      <c r="F72" s="254"/>
      <c r="G72" s="254"/>
      <c r="H72" s="254"/>
      <c r="I72" s="255"/>
      <c r="J72" s="12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8"/>
    </row>
    <row r="73" spans="1:55" ht="10" customHeight="1" x14ac:dyDescent="0.2">
      <c r="A73" s="253"/>
      <c r="B73" s="254"/>
      <c r="C73" s="254"/>
      <c r="D73" s="254"/>
      <c r="E73" s="254"/>
      <c r="F73" s="254"/>
      <c r="G73" s="254"/>
      <c r="H73" s="254"/>
      <c r="I73" s="255"/>
      <c r="J73" s="12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8"/>
    </row>
    <row r="74" spans="1:55" ht="10" customHeight="1" x14ac:dyDescent="0.2">
      <c r="A74" s="253"/>
      <c r="B74" s="254"/>
      <c r="C74" s="254"/>
      <c r="D74" s="254"/>
      <c r="E74" s="254"/>
      <c r="F74" s="254"/>
      <c r="G74" s="254"/>
      <c r="H74" s="254"/>
      <c r="I74" s="255"/>
      <c r="J74" s="12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8"/>
    </row>
    <row r="75" spans="1:55" ht="10" customHeight="1" x14ac:dyDescent="0.2">
      <c r="A75" s="253"/>
      <c r="B75" s="254"/>
      <c r="C75" s="254"/>
      <c r="D75" s="254"/>
      <c r="E75" s="254"/>
      <c r="F75" s="254"/>
      <c r="G75" s="254"/>
      <c r="H75" s="254"/>
      <c r="I75" s="255"/>
      <c r="J75" s="12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8"/>
    </row>
    <row r="76" spans="1:55" ht="10" customHeight="1" x14ac:dyDescent="0.2">
      <c r="A76" s="253"/>
      <c r="B76" s="254"/>
      <c r="C76" s="254"/>
      <c r="D76" s="254"/>
      <c r="E76" s="254"/>
      <c r="F76" s="254"/>
      <c r="G76" s="254"/>
      <c r="H76" s="254"/>
      <c r="I76" s="255"/>
      <c r="J76" s="12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8"/>
    </row>
    <row r="77" spans="1:55" ht="10" customHeight="1" x14ac:dyDescent="0.2">
      <c r="A77" s="253"/>
      <c r="B77" s="254"/>
      <c r="C77" s="254"/>
      <c r="D77" s="254"/>
      <c r="E77" s="254"/>
      <c r="F77" s="254"/>
      <c r="G77" s="254"/>
      <c r="H77" s="254"/>
      <c r="I77" s="255"/>
      <c r="J77" s="12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8"/>
    </row>
    <row r="78" spans="1:55" ht="10" customHeight="1" x14ac:dyDescent="0.2">
      <c r="A78" s="253"/>
      <c r="B78" s="254"/>
      <c r="C78" s="254"/>
      <c r="D78" s="254"/>
      <c r="E78" s="254"/>
      <c r="F78" s="254"/>
      <c r="G78" s="254"/>
      <c r="H78" s="254"/>
      <c r="I78" s="255"/>
      <c r="J78" s="12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8"/>
    </row>
    <row r="79" spans="1:55" ht="10" customHeight="1" x14ac:dyDescent="0.2">
      <c r="A79" s="253"/>
      <c r="B79" s="254"/>
      <c r="C79" s="254"/>
      <c r="D79" s="254"/>
      <c r="E79" s="254"/>
      <c r="F79" s="254"/>
      <c r="G79" s="254"/>
      <c r="H79" s="254"/>
      <c r="I79" s="255"/>
      <c r="J79" s="12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8"/>
    </row>
    <row r="80" spans="1:55" ht="10" customHeight="1" x14ac:dyDescent="0.2">
      <c r="A80" s="253"/>
      <c r="B80" s="254"/>
      <c r="C80" s="254"/>
      <c r="D80" s="254"/>
      <c r="E80" s="254"/>
      <c r="F80" s="254"/>
      <c r="G80" s="254"/>
      <c r="H80" s="254"/>
      <c r="I80" s="255"/>
      <c r="J80" s="12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8"/>
    </row>
    <row r="81" spans="1:55" ht="10" customHeight="1" x14ac:dyDescent="0.2">
      <c r="A81" s="253"/>
      <c r="B81" s="254"/>
      <c r="C81" s="254"/>
      <c r="D81" s="254"/>
      <c r="E81" s="254"/>
      <c r="F81" s="254"/>
      <c r="G81" s="254"/>
      <c r="H81" s="254"/>
      <c r="I81" s="255"/>
      <c r="J81" s="12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8"/>
    </row>
    <row r="82" spans="1:55" ht="10" customHeight="1" x14ac:dyDescent="0.2">
      <c r="A82" s="253"/>
      <c r="B82" s="254"/>
      <c r="C82" s="254"/>
      <c r="D82" s="254"/>
      <c r="E82" s="254"/>
      <c r="F82" s="254"/>
      <c r="G82" s="254"/>
      <c r="H82" s="254"/>
      <c r="I82" s="255"/>
      <c r="J82" s="292"/>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4"/>
    </row>
    <row r="83" spans="1:55" ht="10" customHeight="1" x14ac:dyDescent="0.2">
      <c r="A83" s="253"/>
      <c r="B83" s="254"/>
      <c r="C83" s="254"/>
      <c r="D83" s="254"/>
      <c r="E83" s="254"/>
      <c r="F83" s="254"/>
      <c r="G83" s="254"/>
      <c r="H83" s="254"/>
      <c r="I83" s="255"/>
      <c r="J83" s="292"/>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4"/>
    </row>
    <row r="84" spans="1:55" ht="10" customHeight="1" x14ac:dyDescent="0.2">
      <c r="A84" s="253"/>
      <c r="B84" s="254"/>
      <c r="C84" s="254"/>
      <c r="D84" s="254"/>
      <c r="E84" s="254"/>
      <c r="F84" s="254"/>
      <c r="G84" s="254"/>
      <c r="H84" s="254"/>
      <c r="I84" s="255"/>
      <c r="J84" s="292"/>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4"/>
    </row>
    <row r="85" spans="1:55" ht="10" customHeight="1" x14ac:dyDescent="0.2">
      <c r="A85" s="253"/>
      <c r="B85" s="254"/>
      <c r="C85" s="254"/>
      <c r="D85" s="254"/>
      <c r="E85" s="254"/>
      <c r="F85" s="254"/>
      <c r="G85" s="254"/>
      <c r="H85" s="254"/>
      <c r="I85" s="255"/>
      <c r="J85" s="292"/>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4"/>
    </row>
    <row r="86" spans="1:55" ht="10" customHeight="1" x14ac:dyDescent="0.2">
      <c r="A86" s="253"/>
      <c r="B86" s="254"/>
      <c r="C86" s="254"/>
      <c r="D86" s="254"/>
      <c r="E86" s="254"/>
      <c r="F86" s="254"/>
      <c r="G86" s="254"/>
      <c r="H86" s="254"/>
      <c r="I86" s="255"/>
      <c r="J86" s="292"/>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4"/>
    </row>
    <row r="87" spans="1:55" ht="10" customHeight="1" x14ac:dyDescent="0.2">
      <c r="A87" s="253"/>
      <c r="B87" s="254"/>
      <c r="C87" s="254"/>
      <c r="D87" s="254"/>
      <c r="E87" s="254"/>
      <c r="F87" s="254"/>
      <c r="G87" s="254"/>
      <c r="H87" s="254"/>
      <c r="I87" s="255"/>
      <c r="J87" s="292"/>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4"/>
    </row>
    <row r="88" spans="1:55" ht="10" customHeight="1" x14ac:dyDescent="0.2">
      <c r="A88" s="253"/>
      <c r="B88" s="254"/>
      <c r="C88" s="254"/>
      <c r="D88" s="254"/>
      <c r="E88" s="254"/>
      <c r="F88" s="254"/>
      <c r="G88" s="254"/>
      <c r="H88" s="254"/>
      <c r="I88" s="255"/>
      <c r="J88" s="292"/>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4"/>
    </row>
    <row r="89" spans="1:55" ht="10" customHeight="1" x14ac:dyDescent="0.2">
      <c r="A89" s="253"/>
      <c r="B89" s="254"/>
      <c r="C89" s="254"/>
      <c r="D89" s="254"/>
      <c r="E89" s="254"/>
      <c r="F89" s="254"/>
      <c r="G89" s="254"/>
      <c r="H89" s="254"/>
      <c r="I89" s="255"/>
      <c r="J89" s="292"/>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4"/>
    </row>
    <row r="90" spans="1:55" ht="10" customHeight="1" x14ac:dyDescent="0.2">
      <c r="A90" s="253"/>
      <c r="B90" s="254"/>
      <c r="C90" s="254"/>
      <c r="D90" s="254"/>
      <c r="E90" s="254"/>
      <c r="F90" s="254"/>
      <c r="G90" s="254"/>
      <c r="H90" s="254"/>
      <c r="I90" s="255"/>
      <c r="J90" s="292"/>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4"/>
    </row>
    <row r="91" spans="1:55" ht="10" customHeight="1" x14ac:dyDescent="0.2">
      <c r="A91" s="253"/>
      <c r="B91" s="254"/>
      <c r="C91" s="254"/>
      <c r="D91" s="254"/>
      <c r="E91" s="254"/>
      <c r="F91" s="254"/>
      <c r="G91" s="254"/>
      <c r="H91" s="254"/>
      <c r="I91" s="255"/>
      <c r="J91" s="292"/>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4"/>
    </row>
    <row r="92" spans="1:55" ht="10" customHeight="1" x14ac:dyDescent="0.2">
      <c r="A92" s="253"/>
      <c r="B92" s="254"/>
      <c r="C92" s="254"/>
      <c r="D92" s="254"/>
      <c r="E92" s="254"/>
      <c r="F92" s="254"/>
      <c r="G92" s="254"/>
      <c r="H92" s="254"/>
      <c r="I92" s="255"/>
      <c r="J92" s="292"/>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4"/>
    </row>
    <row r="93" spans="1:55" ht="10" customHeight="1" x14ac:dyDescent="0.2">
      <c r="A93" s="253"/>
      <c r="B93" s="254"/>
      <c r="C93" s="254"/>
      <c r="D93" s="254"/>
      <c r="E93" s="254"/>
      <c r="F93" s="254"/>
      <c r="G93" s="254"/>
      <c r="H93" s="254"/>
      <c r="I93" s="255"/>
      <c r="J93" s="292"/>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4"/>
    </row>
    <row r="94" spans="1:55" ht="10" customHeight="1" x14ac:dyDescent="0.2">
      <c r="A94" s="253"/>
      <c r="B94" s="254"/>
      <c r="C94" s="254"/>
      <c r="D94" s="254"/>
      <c r="E94" s="254"/>
      <c r="F94" s="254"/>
      <c r="G94" s="254"/>
      <c r="H94" s="254"/>
      <c r="I94" s="255"/>
      <c r="J94" s="292"/>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4"/>
    </row>
    <row r="95" spans="1:55" ht="10" customHeight="1" x14ac:dyDescent="0.2">
      <c r="A95" s="253"/>
      <c r="B95" s="254"/>
      <c r="C95" s="254"/>
      <c r="D95" s="254"/>
      <c r="E95" s="254"/>
      <c r="F95" s="254"/>
      <c r="G95" s="254"/>
      <c r="H95" s="254"/>
      <c r="I95" s="255"/>
      <c r="J95" s="292"/>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4"/>
    </row>
    <row r="96" spans="1:55" ht="10" customHeight="1" x14ac:dyDescent="0.2">
      <c r="A96" s="256"/>
      <c r="B96" s="257"/>
      <c r="C96" s="257"/>
      <c r="D96" s="257"/>
      <c r="E96" s="257"/>
      <c r="F96" s="257"/>
      <c r="G96" s="257"/>
      <c r="H96" s="257"/>
      <c r="I96" s="270"/>
      <c r="J96" s="295"/>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7"/>
    </row>
    <row r="97" spans="1:124" s="119" customFormat="1" ht="10" customHeight="1" x14ac:dyDescent="0.2">
      <c r="A97" s="253"/>
      <c r="B97" s="254"/>
      <c r="C97" s="254"/>
      <c r="D97" s="254"/>
      <c r="E97" s="254"/>
      <c r="F97" s="254"/>
      <c r="G97" s="254"/>
      <c r="H97" s="254"/>
      <c r="I97" s="255"/>
      <c r="J97" s="124"/>
      <c r="K97" s="243" t="s">
        <v>139</v>
      </c>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6"/>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row>
    <row r="98" spans="1:124" s="119" customFormat="1" ht="10" customHeight="1" x14ac:dyDescent="0.2">
      <c r="A98" s="253"/>
      <c r="B98" s="254"/>
      <c r="C98" s="254"/>
      <c r="D98" s="254"/>
      <c r="E98" s="254"/>
      <c r="F98" s="254"/>
      <c r="G98" s="254"/>
      <c r="H98" s="254"/>
      <c r="I98" s="255"/>
      <c r="J98" s="127"/>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134"/>
      <c r="AI98" s="134"/>
      <c r="AJ98" s="134"/>
      <c r="AK98" s="134"/>
      <c r="AL98" s="134"/>
      <c r="AM98" s="134"/>
      <c r="AN98" s="134"/>
      <c r="AO98" s="134"/>
      <c r="AP98" s="134"/>
      <c r="AQ98" s="134"/>
      <c r="AR98" s="134"/>
      <c r="AS98" s="134"/>
      <c r="AT98" s="134"/>
      <c r="AU98" s="134"/>
      <c r="AV98" s="134"/>
      <c r="AW98" s="134"/>
      <c r="AX98" s="134"/>
      <c r="AY98" s="134"/>
      <c r="AZ98" s="134"/>
      <c r="BA98" s="134"/>
      <c r="BB98" s="131"/>
      <c r="BC98" s="126"/>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c r="DP98" s="117"/>
      <c r="DQ98" s="117"/>
      <c r="DR98" s="117"/>
      <c r="DS98" s="117"/>
      <c r="DT98" s="117"/>
    </row>
    <row r="99" spans="1:124" s="119" customFormat="1" ht="10" customHeight="1" x14ac:dyDescent="0.2">
      <c r="A99" s="253"/>
      <c r="B99" s="254"/>
      <c r="C99" s="254"/>
      <c r="D99" s="254"/>
      <c r="E99" s="254"/>
      <c r="F99" s="254"/>
      <c r="G99" s="254"/>
      <c r="H99" s="254"/>
      <c r="I99" s="255"/>
      <c r="J99" s="127"/>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80"/>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c r="DP99" s="117"/>
      <c r="DQ99" s="117"/>
      <c r="DR99" s="117"/>
      <c r="DS99" s="117"/>
      <c r="DT99" s="117"/>
    </row>
    <row r="100" spans="1:124" s="119" customFormat="1" ht="10" customHeight="1" x14ac:dyDescent="0.2">
      <c r="A100" s="253"/>
      <c r="B100" s="254"/>
      <c r="C100" s="254"/>
      <c r="D100" s="254"/>
      <c r="E100" s="254"/>
      <c r="F100" s="254"/>
      <c r="G100" s="254"/>
      <c r="H100" s="254"/>
      <c r="I100" s="255"/>
      <c r="J100" s="127"/>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80"/>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c r="DP100" s="117"/>
      <c r="DQ100" s="117"/>
      <c r="DR100" s="117"/>
      <c r="DS100" s="117"/>
      <c r="DT100" s="117"/>
    </row>
    <row r="101" spans="1:124" s="119" customFormat="1" ht="10" customHeight="1" x14ac:dyDescent="0.2">
      <c r="A101" s="253"/>
      <c r="B101" s="254"/>
      <c r="C101" s="254"/>
      <c r="D101" s="254"/>
      <c r="E101" s="254"/>
      <c r="F101" s="254"/>
      <c r="G101" s="254"/>
      <c r="H101" s="254"/>
      <c r="I101" s="255"/>
      <c r="J101" s="127"/>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80"/>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c r="CO101" s="117"/>
      <c r="CP101" s="117"/>
      <c r="CQ101" s="117"/>
      <c r="CR101" s="117"/>
      <c r="CS101" s="117"/>
      <c r="CT101" s="117"/>
      <c r="CU101" s="117"/>
      <c r="CV101" s="117"/>
      <c r="CW101" s="117"/>
      <c r="CX101" s="117"/>
      <c r="CY101" s="117"/>
      <c r="CZ101" s="117"/>
      <c r="DA101" s="117"/>
      <c r="DB101" s="117"/>
      <c r="DC101" s="117"/>
      <c r="DD101" s="117"/>
      <c r="DE101" s="117"/>
      <c r="DF101" s="117"/>
      <c r="DG101" s="117"/>
      <c r="DH101" s="117"/>
      <c r="DI101" s="117"/>
      <c r="DJ101" s="117"/>
      <c r="DK101" s="117"/>
      <c r="DL101" s="117"/>
      <c r="DM101" s="117"/>
      <c r="DN101" s="117"/>
      <c r="DO101" s="117"/>
      <c r="DP101" s="117"/>
      <c r="DQ101" s="117"/>
      <c r="DR101" s="117"/>
      <c r="DS101" s="117"/>
      <c r="DT101" s="117"/>
    </row>
    <row r="102" spans="1:124" s="119" customFormat="1" ht="10" customHeight="1" x14ac:dyDescent="0.2">
      <c r="A102" s="253"/>
      <c r="B102" s="254"/>
      <c r="C102" s="254"/>
      <c r="D102" s="254"/>
      <c r="E102" s="254"/>
      <c r="F102" s="254"/>
      <c r="G102" s="254"/>
      <c r="H102" s="254"/>
      <c r="I102" s="255"/>
      <c r="J102" s="127"/>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80"/>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7"/>
      <c r="DP102" s="117"/>
      <c r="DQ102" s="117"/>
      <c r="DR102" s="117"/>
      <c r="DS102" s="117"/>
      <c r="DT102" s="117"/>
    </row>
    <row r="103" spans="1:124" s="119" customFormat="1" ht="10" customHeight="1" x14ac:dyDescent="0.2">
      <c r="A103" s="253"/>
      <c r="B103" s="254"/>
      <c r="C103" s="254"/>
      <c r="D103" s="254"/>
      <c r="E103" s="254"/>
      <c r="F103" s="254"/>
      <c r="G103" s="254"/>
      <c r="H103" s="254"/>
      <c r="I103" s="255"/>
      <c r="J103" s="127"/>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80"/>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row>
    <row r="104" spans="1:124" s="119" customFormat="1" ht="10" customHeight="1" x14ac:dyDescent="0.2">
      <c r="A104" s="253"/>
      <c r="B104" s="254"/>
      <c r="C104" s="254"/>
      <c r="D104" s="254"/>
      <c r="E104" s="254"/>
      <c r="F104" s="254"/>
      <c r="G104" s="254"/>
      <c r="H104" s="254"/>
      <c r="I104" s="255"/>
      <c r="J104" s="127"/>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80"/>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c r="DP104" s="117"/>
      <c r="DQ104" s="117"/>
      <c r="DR104" s="117"/>
      <c r="DS104" s="117"/>
      <c r="DT104" s="117"/>
    </row>
    <row r="105" spans="1:124" s="119" customFormat="1" ht="10" customHeight="1" x14ac:dyDescent="0.2">
      <c r="A105" s="253"/>
      <c r="B105" s="254"/>
      <c r="C105" s="254"/>
      <c r="D105" s="254"/>
      <c r="E105" s="254"/>
      <c r="F105" s="254"/>
      <c r="G105" s="254"/>
      <c r="H105" s="254"/>
      <c r="I105" s="255"/>
      <c r="J105" s="127"/>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80"/>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row>
    <row r="106" spans="1:124" s="119" customFormat="1" ht="10" customHeight="1" x14ac:dyDescent="0.2">
      <c r="A106" s="253"/>
      <c r="B106" s="254"/>
      <c r="C106" s="254"/>
      <c r="D106" s="254"/>
      <c r="E106" s="254"/>
      <c r="F106" s="254"/>
      <c r="G106" s="254"/>
      <c r="H106" s="254"/>
      <c r="I106" s="255"/>
      <c r="J106" s="127"/>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80"/>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row>
    <row r="107" spans="1:124" s="119" customFormat="1" ht="10" customHeight="1" x14ac:dyDescent="0.2">
      <c r="A107" s="253"/>
      <c r="B107" s="254"/>
      <c r="C107" s="254"/>
      <c r="D107" s="254"/>
      <c r="E107" s="254"/>
      <c r="F107" s="254"/>
      <c r="G107" s="254"/>
      <c r="H107" s="254"/>
      <c r="I107" s="255"/>
      <c r="J107" s="127"/>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80"/>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row>
    <row r="108" spans="1:124" s="119" customFormat="1" ht="10" customHeight="1" x14ac:dyDescent="0.2">
      <c r="A108" s="253"/>
      <c r="B108" s="254"/>
      <c r="C108" s="254"/>
      <c r="D108" s="254"/>
      <c r="E108" s="254"/>
      <c r="F108" s="254"/>
      <c r="G108" s="254"/>
      <c r="H108" s="254"/>
      <c r="I108" s="255"/>
      <c r="J108" s="127"/>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80"/>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row>
    <row r="109" spans="1:124" s="119" customFormat="1" ht="10" customHeight="1" x14ac:dyDescent="0.2">
      <c r="A109" s="253"/>
      <c r="B109" s="254"/>
      <c r="C109" s="254"/>
      <c r="D109" s="254"/>
      <c r="E109" s="254"/>
      <c r="F109" s="254"/>
      <c r="G109" s="254"/>
      <c r="H109" s="254"/>
      <c r="I109" s="255"/>
      <c r="J109" s="127"/>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80"/>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row>
    <row r="110" spans="1:124" s="119" customFormat="1" ht="10" customHeight="1" x14ac:dyDescent="0.2">
      <c r="A110" s="253"/>
      <c r="B110" s="254"/>
      <c r="C110" s="254"/>
      <c r="D110" s="254"/>
      <c r="E110" s="254"/>
      <c r="F110" s="254"/>
      <c r="G110" s="254"/>
      <c r="H110" s="254"/>
      <c r="I110" s="255"/>
      <c r="J110" s="127"/>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80"/>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row>
    <row r="111" spans="1:124" s="119" customFormat="1" ht="10" customHeight="1" x14ac:dyDescent="0.2">
      <c r="A111" s="253"/>
      <c r="B111" s="254"/>
      <c r="C111" s="254"/>
      <c r="D111" s="254"/>
      <c r="E111" s="254"/>
      <c r="F111" s="254"/>
      <c r="G111" s="254"/>
      <c r="H111" s="254"/>
      <c r="I111" s="255"/>
      <c r="J111" s="127"/>
      <c r="K111" s="244" t="s">
        <v>144</v>
      </c>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6"/>
      <c r="AK111" s="134"/>
      <c r="AL111" s="134"/>
      <c r="AM111" s="134"/>
      <c r="AN111" s="134"/>
      <c r="AO111" s="134"/>
      <c r="AP111" s="134"/>
      <c r="AQ111" s="134"/>
      <c r="AR111" s="134"/>
      <c r="AS111" s="134"/>
      <c r="AT111" s="134"/>
      <c r="AU111" s="134"/>
      <c r="AV111" s="134"/>
      <c r="AW111" s="134"/>
      <c r="AX111" s="134"/>
      <c r="AY111" s="134"/>
      <c r="AZ111" s="134"/>
      <c r="BA111" s="134"/>
      <c r="BB111" s="131"/>
      <c r="BC111" s="126"/>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row>
    <row r="112" spans="1:124" s="119" customFormat="1" ht="10" customHeight="1" x14ac:dyDescent="0.2">
      <c r="A112" s="253"/>
      <c r="B112" s="254"/>
      <c r="C112" s="254"/>
      <c r="D112" s="254"/>
      <c r="E112" s="254"/>
      <c r="F112" s="254"/>
      <c r="G112" s="254"/>
      <c r="H112" s="254"/>
      <c r="I112" s="255"/>
      <c r="J112" s="127"/>
      <c r="K112" s="247"/>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9"/>
      <c r="AK112" s="134"/>
      <c r="AL112" s="134"/>
      <c r="AM112" s="134"/>
      <c r="AN112" s="134"/>
      <c r="AO112" s="134"/>
      <c r="AP112" s="134"/>
      <c r="AQ112" s="134"/>
      <c r="AR112" s="134"/>
      <c r="AS112" s="134"/>
      <c r="AT112" s="134"/>
      <c r="AU112" s="134"/>
      <c r="AV112" s="134"/>
      <c r="AW112" s="134"/>
      <c r="AX112" s="134"/>
      <c r="AY112" s="134"/>
      <c r="AZ112" s="134"/>
      <c r="BA112" s="134"/>
      <c r="BB112" s="131"/>
      <c r="BC112" s="126"/>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row>
    <row r="113" spans="1:124" s="119" customFormat="1" ht="10" customHeight="1" x14ac:dyDescent="0.2">
      <c r="A113" s="253"/>
      <c r="B113" s="254"/>
      <c r="C113" s="254"/>
      <c r="D113" s="254"/>
      <c r="E113" s="254"/>
      <c r="F113" s="254"/>
      <c r="G113" s="254"/>
      <c r="H113" s="254"/>
      <c r="I113" s="255"/>
      <c r="J113" s="127"/>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80"/>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row>
    <row r="114" spans="1:124" s="119" customFormat="1" ht="10" customHeight="1" x14ac:dyDescent="0.2">
      <c r="A114" s="253"/>
      <c r="B114" s="254"/>
      <c r="C114" s="254"/>
      <c r="D114" s="254"/>
      <c r="E114" s="254"/>
      <c r="F114" s="254"/>
      <c r="G114" s="254"/>
      <c r="H114" s="254"/>
      <c r="I114" s="255"/>
      <c r="J114" s="127"/>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80"/>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row>
    <row r="115" spans="1:124" s="119" customFormat="1" ht="10" customHeight="1" x14ac:dyDescent="0.2">
      <c r="A115" s="253"/>
      <c r="B115" s="254"/>
      <c r="C115" s="254"/>
      <c r="D115" s="254"/>
      <c r="E115" s="254"/>
      <c r="F115" s="254"/>
      <c r="G115" s="254"/>
      <c r="H115" s="254"/>
      <c r="I115" s="255"/>
      <c r="J115" s="127"/>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80"/>
      <c r="BE115" s="117"/>
      <c r="BF115" s="117"/>
      <c r="BG115" s="117"/>
      <c r="BH115" s="117"/>
      <c r="BI115" s="117"/>
      <c r="BJ115" s="117"/>
      <c r="BK115" s="117"/>
      <c r="BL115" s="117"/>
      <c r="BM115" s="117"/>
      <c r="BN115" s="117"/>
      <c r="BO115" s="117"/>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c r="DP115" s="117"/>
      <c r="DQ115" s="117"/>
      <c r="DR115" s="117"/>
      <c r="DS115" s="117"/>
      <c r="DT115" s="117"/>
    </row>
    <row r="116" spans="1:124" s="119" customFormat="1" ht="10" customHeight="1" x14ac:dyDescent="0.2">
      <c r="A116" s="253"/>
      <c r="B116" s="254"/>
      <c r="C116" s="254"/>
      <c r="D116" s="254"/>
      <c r="E116" s="254"/>
      <c r="F116" s="254"/>
      <c r="G116" s="254"/>
      <c r="H116" s="254"/>
      <c r="I116" s="255"/>
      <c r="J116" s="127"/>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80"/>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row>
    <row r="117" spans="1:124" s="119" customFormat="1" ht="10" customHeight="1" x14ac:dyDescent="0.2">
      <c r="A117" s="253"/>
      <c r="B117" s="254"/>
      <c r="C117" s="254"/>
      <c r="D117" s="254"/>
      <c r="E117" s="254"/>
      <c r="F117" s="254"/>
      <c r="G117" s="254"/>
      <c r="H117" s="254"/>
      <c r="I117" s="255"/>
      <c r="J117" s="127"/>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80"/>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row>
    <row r="118" spans="1:124" s="119" customFormat="1" ht="10" customHeight="1" x14ac:dyDescent="0.2">
      <c r="A118" s="253"/>
      <c r="B118" s="254"/>
      <c r="C118" s="254"/>
      <c r="D118" s="254"/>
      <c r="E118" s="254"/>
      <c r="F118" s="254"/>
      <c r="G118" s="254"/>
      <c r="H118" s="254"/>
      <c r="I118" s="255"/>
      <c r="J118" s="127"/>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80"/>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row>
    <row r="119" spans="1:124" s="119" customFormat="1" ht="9.75" customHeight="1" x14ac:dyDescent="0.2">
      <c r="A119" s="253"/>
      <c r="B119" s="254"/>
      <c r="C119" s="254"/>
      <c r="D119" s="254"/>
      <c r="E119" s="254"/>
      <c r="F119" s="254"/>
      <c r="G119" s="254"/>
      <c r="H119" s="254"/>
      <c r="I119" s="255"/>
      <c r="J119" s="127"/>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80"/>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row>
    <row r="120" spans="1:124" s="119" customFormat="1" ht="10" customHeight="1" x14ac:dyDescent="0.2">
      <c r="A120" s="253"/>
      <c r="B120" s="254"/>
      <c r="C120" s="254"/>
      <c r="D120" s="254"/>
      <c r="E120" s="254"/>
      <c r="F120" s="254"/>
      <c r="G120" s="254"/>
      <c r="H120" s="254"/>
      <c r="I120" s="255"/>
      <c r="J120" s="127"/>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80"/>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row>
    <row r="121" spans="1:124" s="119" customFormat="1" ht="10" customHeight="1" x14ac:dyDescent="0.2">
      <c r="A121" s="253"/>
      <c r="B121" s="254"/>
      <c r="C121" s="254"/>
      <c r="D121" s="254"/>
      <c r="E121" s="254"/>
      <c r="F121" s="254"/>
      <c r="G121" s="254"/>
      <c r="H121" s="254"/>
      <c r="I121" s="255"/>
      <c r="J121" s="127"/>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80"/>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row>
    <row r="122" spans="1:124" s="119" customFormat="1" ht="10" customHeight="1" x14ac:dyDescent="0.2">
      <c r="A122" s="253"/>
      <c r="B122" s="254"/>
      <c r="C122" s="254"/>
      <c r="D122" s="254"/>
      <c r="E122" s="254"/>
      <c r="F122" s="254"/>
      <c r="G122" s="254"/>
      <c r="H122" s="254"/>
      <c r="I122" s="255"/>
      <c r="J122" s="127"/>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80"/>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row>
    <row r="123" spans="1:124" ht="10" customHeight="1" x14ac:dyDescent="0.2">
      <c r="A123" s="253"/>
      <c r="B123" s="254"/>
      <c r="C123" s="254"/>
      <c r="D123" s="254"/>
      <c r="E123" s="254"/>
      <c r="F123" s="254"/>
      <c r="G123" s="254"/>
      <c r="H123" s="254"/>
      <c r="I123" s="255"/>
      <c r="J123" s="127"/>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80"/>
    </row>
    <row r="124" spans="1:124" ht="10" customHeight="1" x14ac:dyDescent="0.2">
      <c r="A124" s="253"/>
      <c r="B124" s="254"/>
      <c r="C124" s="254"/>
      <c r="D124" s="254"/>
      <c r="E124" s="254"/>
      <c r="F124" s="254"/>
      <c r="G124" s="254"/>
      <c r="H124" s="254"/>
      <c r="I124" s="255"/>
      <c r="J124" s="127"/>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80"/>
    </row>
    <row r="125" spans="1:124" ht="10" customHeight="1" x14ac:dyDescent="0.2">
      <c r="A125" s="253"/>
      <c r="B125" s="254"/>
      <c r="C125" s="254"/>
      <c r="D125" s="254"/>
      <c r="E125" s="254"/>
      <c r="F125" s="254"/>
      <c r="G125" s="254"/>
      <c r="H125" s="254"/>
      <c r="I125" s="255"/>
      <c r="J125" s="127"/>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80"/>
    </row>
    <row r="126" spans="1:124" ht="10" customHeight="1" x14ac:dyDescent="0.2">
      <c r="A126" s="253"/>
      <c r="B126" s="254"/>
      <c r="C126" s="254"/>
      <c r="D126" s="254"/>
      <c r="E126" s="254"/>
      <c r="F126" s="254"/>
      <c r="G126" s="254"/>
      <c r="H126" s="254"/>
      <c r="I126" s="255"/>
      <c r="J126" s="127"/>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80"/>
    </row>
    <row r="127" spans="1:124" ht="10" customHeight="1" x14ac:dyDescent="0.2">
      <c r="A127" s="253"/>
      <c r="B127" s="254"/>
      <c r="C127" s="254"/>
      <c r="D127" s="254"/>
      <c r="E127" s="254"/>
      <c r="F127" s="254"/>
      <c r="G127" s="254"/>
      <c r="H127" s="254"/>
      <c r="I127" s="255"/>
      <c r="J127" s="127"/>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80"/>
    </row>
    <row r="128" spans="1:124" ht="10" customHeight="1" x14ac:dyDescent="0.2">
      <c r="A128" s="253"/>
      <c r="B128" s="254"/>
      <c r="C128" s="254"/>
      <c r="D128" s="254"/>
      <c r="E128" s="254"/>
      <c r="F128" s="254"/>
      <c r="G128" s="254"/>
      <c r="H128" s="254"/>
      <c r="I128" s="255"/>
      <c r="J128" s="124"/>
      <c r="K128" s="244" t="s">
        <v>96</v>
      </c>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6"/>
      <c r="AP128" s="129"/>
      <c r="AQ128" s="129"/>
      <c r="AR128" s="125"/>
      <c r="AS128" s="125"/>
      <c r="AT128" s="125"/>
      <c r="AU128" s="125"/>
      <c r="AV128" s="125"/>
      <c r="AW128" s="125"/>
      <c r="AX128" s="125"/>
      <c r="AY128" s="125"/>
      <c r="AZ128" s="125"/>
      <c r="BA128" s="125"/>
      <c r="BB128" s="125"/>
      <c r="BC128" s="126"/>
    </row>
    <row r="129" spans="1:124" ht="10" customHeight="1" x14ac:dyDescent="0.2">
      <c r="A129" s="253"/>
      <c r="B129" s="254"/>
      <c r="C129" s="254"/>
      <c r="D129" s="254"/>
      <c r="E129" s="254"/>
      <c r="F129" s="254"/>
      <c r="G129" s="254"/>
      <c r="H129" s="254"/>
      <c r="I129" s="255"/>
      <c r="J129" s="124"/>
      <c r="K129" s="247"/>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9"/>
      <c r="AP129" s="129"/>
      <c r="AQ129" s="129"/>
      <c r="AR129" s="125"/>
      <c r="AS129" s="125"/>
      <c r="AT129" s="125"/>
      <c r="AU129" s="125"/>
      <c r="AV129" s="125"/>
      <c r="AW129" s="125"/>
      <c r="AX129" s="125"/>
      <c r="AY129" s="125"/>
      <c r="AZ129" s="125"/>
      <c r="BA129" s="125"/>
      <c r="BB129" s="125"/>
      <c r="BC129" s="126"/>
    </row>
    <row r="130" spans="1:124" ht="10" customHeight="1" x14ac:dyDescent="0.2">
      <c r="A130" s="253"/>
      <c r="B130" s="254"/>
      <c r="C130" s="254"/>
      <c r="D130" s="254"/>
      <c r="E130" s="254"/>
      <c r="F130" s="254"/>
      <c r="G130" s="254"/>
      <c r="H130" s="254"/>
      <c r="I130" s="255"/>
      <c r="J130" s="127"/>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80"/>
    </row>
    <row r="131" spans="1:124" ht="10" customHeight="1" x14ac:dyDescent="0.2">
      <c r="A131" s="253"/>
      <c r="B131" s="254"/>
      <c r="C131" s="254"/>
      <c r="D131" s="254"/>
      <c r="E131" s="254"/>
      <c r="F131" s="254"/>
      <c r="G131" s="254"/>
      <c r="H131" s="254"/>
      <c r="I131" s="255"/>
      <c r="J131" s="127"/>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80"/>
    </row>
    <row r="132" spans="1:124" ht="10" customHeight="1" x14ac:dyDescent="0.2">
      <c r="A132" s="253"/>
      <c r="B132" s="254"/>
      <c r="C132" s="254"/>
      <c r="D132" s="254"/>
      <c r="E132" s="254"/>
      <c r="F132" s="254"/>
      <c r="G132" s="254"/>
      <c r="H132" s="254"/>
      <c r="I132" s="255"/>
      <c r="J132" s="127"/>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80"/>
    </row>
    <row r="133" spans="1:124" ht="10" customHeight="1" x14ac:dyDescent="0.2">
      <c r="A133" s="253"/>
      <c r="B133" s="254"/>
      <c r="C133" s="254"/>
      <c r="D133" s="254"/>
      <c r="E133" s="254"/>
      <c r="F133" s="254"/>
      <c r="G133" s="254"/>
      <c r="H133" s="254"/>
      <c r="I133" s="255"/>
      <c r="J133" s="127"/>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80"/>
    </row>
    <row r="134" spans="1:124" ht="10" customHeight="1" x14ac:dyDescent="0.2">
      <c r="A134" s="253"/>
      <c r="B134" s="254"/>
      <c r="C134" s="254"/>
      <c r="D134" s="254"/>
      <c r="E134" s="254"/>
      <c r="F134" s="254"/>
      <c r="G134" s="254"/>
      <c r="H134" s="254"/>
      <c r="I134" s="255"/>
      <c r="J134" s="127"/>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80"/>
    </row>
    <row r="135" spans="1:124" ht="10" customHeight="1" x14ac:dyDescent="0.2">
      <c r="A135" s="253"/>
      <c r="B135" s="254"/>
      <c r="C135" s="254"/>
      <c r="D135" s="254"/>
      <c r="E135" s="254"/>
      <c r="F135" s="254"/>
      <c r="G135" s="254"/>
      <c r="H135" s="254"/>
      <c r="I135" s="255"/>
      <c r="J135" s="127"/>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80"/>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125"/>
      <c r="DT135" s="125"/>
    </row>
    <row r="136" spans="1:124" ht="10" customHeight="1" x14ac:dyDescent="0.2">
      <c r="A136" s="253"/>
      <c r="B136" s="254"/>
      <c r="C136" s="254"/>
      <c r="D136" s="254"/>
      <c r="E136" s="254"/>
      <c r="F136" s="254"/>
      <c r="G136" s="254"/>
      <c r="H136" s="254"/>
      <c r="I136" s="255"/>
      <c r="J136" s="127"/>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80"/>
      <c r="BZ136" s="275"/>
      <c r="CA136" s="275"/>
      <c r="CB136" s="275"/>
      <c r="CC136" s="275"/>
      <c r="CD136" s="275"/>
      <c r="CE136" s="275"/>
      <c r="CF136" s="275"/>
      <c r="CG136" s="275"/>
      <c r="CH136" s="275"/>
      <c r="CI136" s="275"/>
      <c r="CJ136" s="275"/>
      <c r="CK136" s="275"/>
      <c r="CL136" s="275"/>
      <c r="CM136" s="275"/>
      <c r="CN136" s="275"/>
      <c r="CO136" s="275"/>
      <c r="CP136" s="275"/>
      <c r="CQ136" s="275"/>
      <c r="CR136" s="275"/>
      <c r="CS136" s="275"/>
      <c r="CT136" s="275"/>
      <c r="CU136" s="275"/>
      <c r="CV136" s="275"/>
      <c r="CW136" s="275"/>
      <c r="CX136" s="275"/>
      <c r="CY136" s="275"/>
      <c r="CZ136" s="275"/>
      <c r="DA136" s="275"/>
      <c r="DB136" s="275"/>
      <c r="DC136" s="275"/>
      <c r="DD136" s="275"/>
      <c r="DE136" s="275"/>
      <c r="DF136" s="275"/>
      <c r="DG136" s="275"/>
      <c r="DH136" s="275"/>
      <c r="DI136" s="275"/>
      <c r="DJ136" s="275"/>
      <c r="DK136" s="275"/>
      <c r="DL136" s="275"/>
      <c r="DM136" s="275"/>
      <c r="DN136" s="275"/>
      <c r="DO136" s="275"/>
      <c r="DP136" s="275"/>
      <c r="DQ136" s="275"/>
      <c r="DR136" s="275"/>
      <c r="DS136" s="125"/>
      <c r="DT136" s="125"/>
    </row>
    <row r="137" spans="1:124" ht="10" customHeight="1" x14ac:dyDescent="0.2">
      <c r="A137" s="253"/>
      <c r="B137" s="254"/>
      <c r="C137" s="254"/>
      <c r="D137" s="254"/>
      <c r="E137" s="254"/>
      <c r="F137" s="254"/>
      <c r="G137" s="254"/>
      <c r="H137" s="254"/>
      <c r="I137" s="255"/>
      <c r="J137" s="127"/>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80"/>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125"/>
      <c r="DT137" s="125"/>
    </row>
    <row r="138" spans="1:124" ht="10" customHeight="1" x14ac:dyDescent="0.2">
      <c r="A138" s="253"/>
      <c r="B138" s="254"/>
      <c r="C138" s="254"/>
      <c r="D138" s="254"/>
      <c r="E138" s="254"/>
      <c r="F138" s="254"/>
      <c r="G138" s="254"/>
      <c r="H138" s="254"/>
      <c r="I138" s="255"/>
      <c r="J138" s="127"/>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80"/>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5"/>
      <c r="DT138" s="275"/>
    </row>
    <row r="139" spans="1:124" ht="10" customHeight="1" x14ac:dyDescent="0.2">
      <c r="A139" s="253"/>
      <c r="B139" s="254"/>
      <c r="C139" s="254"/>
      <c r="D139" s="254"/>
      <c r="E139" s="254"/>
      <c r="F139" s="254"/>
      <c r="G139" s="254"/>
      <c r="H139" s="254"/>
      <c r="I139" s="255"/>
      <c r="J139" s="124"/>
      <c r="K139" s="244" t="s">
        <v>97</v>
      </c>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6"/>
      <c r="BA139" s="135"/>
      <c r="BB139" s="135"/>
      <c r="BC139" s="136"/>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5"/>
      <c r="DT139" s="275"/>
    </row>
    <row r="140" spans="1:124" ht="10" customHeight="1" x14ac:dyDescent="0.2">
      <c r="A140" s="253"/>
      <c r="B140" s="254"/>
      <c r="C140" s="254"/>
      <c r="D140" s="254"/>
      <c r="E140" s="254"/>
      <c r="F140" s="254"/>
      <c r="G140" s="254"/>
      <c r="H140" s="254"/>
      <c r="I140" s="255"/>
      <c r="J140" s="124"/>
      <c r="K140" s="247"/>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9"/>
      <c r="BA140" s="135"/>
      <c r="BB140" s="135"/>
      <c r="BC140" s="136"/>
    </row>
    <row r="141" spans="1:124" ht="10" customHeight="1" x14ac:dyDescent="0.2">
      <c r="A141" s="253"/>
      <c r="B141" s="254"/>
      <c r="C141" s="254"/>
      <c r="D141" s="254"/>
      <c r="E141" s="254"/>
      <c r="F141" s="254"/>
      <c r="G141" s="254"/>
      <c r="H141" s="254"/>
      <c r="I141" s="255"/>
      <c r="J141" s="127"/>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80"/>
    </row>
    <row r="142" spans="1:124" ht="10" customHeight="1" x14ac:dyDescent="0.2">
      <c r="A142" s="253"/>
      <c r="B142" s="254"/>
      <c r="C142" s="254"/>
      <c r="D142" s="254"/>
      <c r="E142" s="254"/>
      <c r="F142" s="254"/>
      <c r="G142" s="254"/>
      <c r="H142" s="254"/>
      <c r="I142" s="255"/>
      <c r="J142" s="127"/>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80"/>
    </row>
    <row r="143" spans="1:124" ht="10" customHeight="1" x14ac:dyDescent="0.2">
      <c r="A143" s="253"/>
      <c r="B143" s="254"/>
      <c r="C143" s="254"/>
      <c r="D143" s="254"/>
      <c r="E143" s="254"/>
      <c r="F143" s="254"/>
      <c r="G143" s="254"/>
      <c r="H143" s="254"/>
      <c r="I143" s="255"/>
      <c r="J143" s="127"/>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80"/>
    </row>
    <row r="144" spans="1:124" ht="10" customHeight="1" x14ac:dyDescent="0.2">
      <c r="A144" s="253"/>
      <c r="B144" s="254"/>
      <c r="C144" s="254"/>
      <c r="D144" s="254"/>
      <c r="E144" s="254"/>
      <c r="F144" s="254"/>
      <c r="G144" s="254"/>
      <c r="H144" s="254"/>
      <c r="I144" s="255"/>
      <c r="J144" s="127"/>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80"/>
    </row>
    <row r="145" spans="1:55" ht="10" customHeight="1" x14ac:dyDescent="0.2">
      <c r="A145" s="253"/>
      <c r="B145" s="254"/>
      <c r="C145" s="254"/>
      <c r="D145" s="254"/>
      <c r="E145" s="254"/>
      <c r="F145" s="254"/>
      <c r="G145" s="254"/>
      <c r="H145" s="254"/>
      <c r="I145" s="255"/>
      <c r="J145" s="127"/>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80"/>
    </row>
    <row r="146" spans="1:55" ht="10" customHeight="1" x14ac:dyDescent="0.2">
      <c r="A146" s="253"/>
      <c r="B146" s="254"/>
      <c r="C146" s="254"/>
      <c r="D146" s="254"/>
      <c r="E146" s="254"/>
      <c r="F146" s="254"/>
      <c r="G146" s="254"/>
      <c r="H146" s="254"/>
      <c r="I146" s="255"/>
      <c r="J146" s="127"/>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80"/>
    </row>
    <row r="147" spans="1:55" ht="10" customHeight="1" x14ac:dyDescent="0.2">
      <c r="A147" s="253"/>
      <c r="B147" s="254"/>
      <c r="C147" s="254"/>
      <c r="D147" s="254"/>
      <c r="E147" s="254"/>
      <c r="F147" s="254"/>
      <c r="G147" s="254"/>
      <c r="H147" s="254"/>
      <c r="I147" s="255"/>
      <c r="J147" s="127"/>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80"/>
    </row>
    <row r="148" spans="1:55" ht="10" customHeight="1" x14ac:dyDescent="0.2">
      <c r="A148" s="253"/>
      <c r="B148" s="254"/>
      <c r="C148" s="254"/>
      <c r="D148" s="254"/>
      <c r="E148" s="254"/>
      <c r="F148" s="254"/>
      <c r="G148" s="254"/>
      <c r="H148" s="254"/>
      <c r="I148" s="255"/>
      <c r="J148" s="127"/>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80"/>
    </row>
    <row r="149" spans="1:55" ht="10" customHeight="1" x14ac:dyDescent="0.2">
      <c r="A149" s="253"/>
      <c r="B149" s="254"/>
      <c r="C149" s="254"/>
      <c r="D149" s="254"/>
      <c r="E149" s="254"/>
      <c r="F149" s="254"/>
      <c r="G149" s="254"/>
      <c r="H149" s="254"/>
      <c r="I149" s="255"/>
      <c r="J149" s="127"/>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80"/>
    </row>
    <row r="150" spans="1:55" ht="10" customHeight="1" x14ac:dyDescent="0.2">
      <c r="A150" s="256"/>
      <c r="B150" s="257"/>
      <c r="C150" s="257"/>
      <c r="D150" s="257"/>
      <c r="E150" s="257"/>
      <c r="F150" s="257"/>
      <c r="G150" s="257"/>
      <c r="H150" s="257"/>
      <c r="I150" s="270"/>
      <c r="J150" s="147"/>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2"/>
    </row>
    <row r="152" spans="1:55" ht="8.25" customHeight="1" x14ac:dyDescent="0.2">
      <c r="A152" s="241" t="s">
        <v>98</v>
      </c>
      <c r="B152" s="241"/>
      <c r="C152" s="241"/>
      <c r="D152" s="241"/>
      <c r="E152" s="241"/>
      <c r="F152" s="241"/>
      <c r="G152" s="241"/>
      <c r="H152" s="241"/>
      <c r="I152" s="241"/>
      <c r="J152" s="241"/>
      <c r="K152" s="241"/>
    </row>
    <row r="153" spans="1:55" ht="8.25" customHeight="1" x14ac:dyDescent="0.2">
      <c r="A153" s="241"/>
      <c r="B153" s="241"/>
      <c r="C153" s="241"/>
      <c r="D153" s="241"/>
      <c r="E153" s="241"/>
      <c r="F153" s="241"/>
      <c r="G153" s="241"/>
      <c r="H153" s="241"/>
      <c r="I153" s="241"/>
      <c r="J153" s="241"/>
      <c r="K153" s="241"/>
    </row>
    <row r="154" spans="1:55" ht="6" customHeight="1" x14ac:dyDescent="0.2">
      <c r="A154" s="241" t="s">
        <v>141</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1:55" ht="6" customHeight="1" x14ac:dyDescent="0.2">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1:55" ht="6" customHeight="1" x14ac:dyDescent="0.2">
      <c r="A156" s="241" t="s">
        <v>140</v>
      </c>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1:55" ht="6" customHeight="1" x14ac:dyDescent="0.2">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1:55" ht="6" customHeight="1" x14ac:dyDescent="0.2">
      <c r="A158" s="241" t="s">
        <v>99</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1:55" ht="6" customHeight="1" x14ac:dyDescent="0.2">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1:55" ht="6" customHeight="1" x14ac:dyDescent="0.2">
      <c r="A160" s="241" t="s">
        <v>182</v>
      </c>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1:56" ht="6" customHeight="1" x14ac:dyDescent="0.2">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1:56" ht="6" customHeight="1" x14ac:dyDescent="0.2">
      <c r="A162" s="241" t="s">
        <v>100</v>
      </c>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1:56" ht="6" customHeight="1" x14ac:dyDescent="0.2">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5" spans="1:56" ht="13" hidden="1" x14ac:dyDescent="0.2">
      <c r="B165" s="117" t="s">
        <v>88</v>
      </c>
    </row>
    <row r="166" spans="1:56" ht="13" hidden="1" x14ac:dyDescent="0.2">
      <c r="A166" s="117">
        <v>1</v>
      </c>
      <c r="B166" s="117" t="s">
        <v>25</v>
      </c>
    </row>
    <row r="167" spans="1:56" s="137" customFormat="1" ht="13" hidden="1" x14ac:dyDescent="0.2">
      <c r="A167" s="137">
        <v>2</v>
      </c>
      <c r="B167" s="138" t="s">
        <v>101</v>
      </c>
      <c r="C167" s="138"/>
      <c r="D167" s="138"/>
      <c r="E167" s="138"/>
      <c r="F167" s="138"/>
      <c r="G167" s="138"/>
      <c r="H167" s="138"/>
      <c r="I167" s="138"/>
      <c r="J167" s="138"/>
      <c r="K167" s="138"/>
      <c r="L167" s="138"/>
      <c r="M167" s="138"/>
      <c r="N167" s="138"/>
      <c r="O167" s="138"/>
      <c r="P167" s="138"/>
      <c r="Q167" s="138"/>
      <c r="R167" s="138"/>
      <c r="AK167" s="139">
        <v>10</v>
      </c>
      <c r="BD167" s="140"/>
    </row>
    <row r="168" spans="1:56" s="137" customFormat="1" ht="13" hidden="1" x14ac:dyDescent="0.2">
      <c r="A168" s="137">
        <v>3</v>
      </c>
      <c r="B168" s="138" t="s">
        <v>102</v>
      </c>
      <c r="C168" s="138"/>
      <c r="D168" s="138"/>
      <c r="E168" s="138"/>
      <c r="F168" s="138"/>
      <c r="G168" s="138"/>
      <c r="H168" s="138"/>
      <c r="I168" s="138"/>
      <c r="J168" s="138"/>
      <c r="K168" s="138"/>
      <c r="L168" s="138"/>
      <c r="M168" s="138"/>
      <c r="N168" s="138"/>
      <c r="O168" s="138"/>
      <c r="P168" s="138"/>
      <c r="Q168" s="138"/>
      <c r="R168" s="138"/>
      <c r="AK168" s="139">
        <v>20</v>
      </c>
      <c r="BD168" s="140"/>
    </row>
    <row r="169" spans="1:56" s="137" customFormat="1" ht="13" hidden="1" x14ac:dyDescent="0.2">
      <c r="A169" s="117">
        <v>4</v>
      </c>
      <c r="B169" s="138" t="s">
        <v>103</v>
      </c>
      <c r="C169" s="138"/>
      <c r="D169" s="138"/>
      <c r="E169" s="138"/>
      <c r="F169" s="138"/>
      <c r="G169" s="138"/>
      <c r="H169" s="138"/>
      <c r="I169" s="138"/>
      <c r="J169" s="138"/>
      <c r="K169" s="138"/>
      <c r="L169" s="138"/>
      <c r="M169" s="138"/>
      <c r="N169" s="138"/>
      <c r="O169" s="138"/>
      <c r="P169" s="138"/>
      <c r="Q169" s="138"/>
      <c r="R169" s="138"/>
      <c r="AK169" s="139">
        <v>30</v>
      </c>
      <c r="BD169" s="140"/>
    </row>
    <row r="170" spans="1:56" s="137" customFormat="1" ht="13" hidden="1" x14ac:dyDescent="0.2">
      <c r="A170" s="117">
        <v>5</v>
      </c>
      <c r="B170" s="138" t="s">
        <v>104</v>
      </c>
      <c r="C170" s="138"/>
      <c r="D170" s="138"/>
      <c r="E170" s="138"/>
      <c r="F170" s="138"/>
      <c r="G170" s="138"/>
      <c r="H170" s="138"/>
      <c r="I170" s="138"/>
      <c r="J170" s="138"/>
      <c r="K170" s="138"/>
      <c r="L170" s="138"/>
      <c r="M170" s="138"/>
      <c r="N170" s="138"/>
      <c r="O170" s="138"/>
      <c r="P170" s="138"/>
      <c r="Q170" s="138"/>
      <c r="R170" s="138"/>
      <c r="AK170" s="139">
        <v>40</v>
      </c>
      <c r="BD170" s="140"/>
    </row>
    <row r="171" spans="1:56" s="137" customFormat="1" ht="13" hidden="1" x14ac:dyDescent="0.2">
      <c r="A171" s="117">
        <v>6</v>
      </c>
      <c r="B171" s="138" t="s">
        <v>105</v>
      </c>
      <c r="C171" s="138"/>
      <c r="D171" s="138"/>
      <c r="E171" s="138"/>
      <c r="F171" s="138"/>
      <c r="G171" s="138"/>
      <c r="H171" s="138"/>
      <c r="I171" s="138"/>
      <c r="J171" s="138"/>
      <c r="K171" s="138"/>
      <c r="L171" s="138"/>
      <c r="M171" s="138"/>
      <c r="N171" s="138"/>
      <c r="O171" s="138"/>
      <c r="P171" s="138"/>
      <c r="Q171" s="138"/>
      <c r="R171" s="138"/>
      <c r="AK171" s="139">
        <v>50</v>
      </c>
      <c r="BD171" s="140"/>
    </row>
    <row r="172" spans="1:56" s="137" customFormat="1" ht="13" hidden="1" x14ac:dyDescent="0.2">
      <c r="A172" s="137">
        <v>7</v>
      </c>
      <c r="B172" s="138" t="s">
        <v>106</v>
      </c>
      <c r="C172" s="138"/>
      <c r="D172" s="138"/>
      <c r="E172" s="138"/>
      <c r="F172" s="138"/>
      <c r="G172" s="138"/>
      <c r="H172" s="138"/>
      <c r="I172" s="138"/>
      <c r="J172" s="138"/>
      <c r="K172" s="138"/>
      <c r="L172" s="138"/>
      <c r="M172" s="138"/>
      <c r="N172" s="138"/>
      <c r="O172" s="138"/>
      <c r="P172" s="138"/>
      <c r="Q172" s="138"/>
      <c r="R172" s="138"/>
      <c r="AK172" s="139">
        <v>61</v>
      </c>
      <c r="BD172" s="140"/>
    </row>
    <row r="173" spans="1:56" s="137" customFormat="1" ht="13" hidden="1" x14ac:dyDescent="0.2">
      <c r="A173" s="137">
        <v>8</v>
      </c>
      <c r="B173" s="138" t="s">
        <v>107</v>
      </c>
      <c r="C173" s="138"/>
      <c r="D173" s="138"/>
      <c r="E173" s="138"/>
      <c r="F173" s="138"/>
      <c r="G173" s="138"/>
      <c r="H173" s="138"/>
      <c r="I173" s="138"/>
      <c r="J173" s="138"/>
      <c r="K173" s="138"/>
      <c r="L173" s="138"/>
      <c r="M173" s="138"/>
      <c r="N173" s="138"/>
      <c r="O173" s="138"/>
      <c r="P173" s="138"/>
      <c r="Q173" s="138"/>
      <c r="R173" s="138"/>
      <c r="AK173" s="139">
        <v>62</v>
      </c>
      <c r="BD173" s="140"/>
    </row>
    <row r="174" spans="1:56" s="137" customFormat="1" ht="13" hidden="1" x14ac:dyDescent="0.2">
      <c r="A174" s="117">
        <v>9</v>
      </c>
      <c r="B174" s="138" t="s">
        <v>108</v>
      </c>
      <c r="C174" s="138"/>
      <c r="D174" s="138"/>
      <c r="E174" s="138"/>
      <c r="F174" s="138"/>
      <c r="G174" s="138"/>
      <c r="H174" s="138"/>
      <c r="I174" s="138"/>
      <c r="J174" s="138"/>
      <c r="K174" s="138"/>
      <c r="L174" s="138"/>
      <c r="M174" s="138"/>
      <c r="N174" s="138"/>
      <c r="O174" s="138"/>
      <c r="P174" s="138"/>
      <c r="Q174" s="138"/>
      <c r="R174" s="138"/>
      <c r="AK174" s="139">
        <v>63</v>
      </c>
      <c r="BD174" s="140"/>
    </row>
    <row r="175" spans="1:56" s="137" customFormat="1" ht="13" hidden="1" x14ac:dyDescent="0.2">
      <c r="A175" s="117">
        <v>10</v>
      </c>
      <c r="B175" s="138" t="s">
        <v>109</v>
      </c>
      <c r="C175" s="138"/>
      <c r="D175" s="138"/>
      <c r="E175" s="138"/>
      <c r="F175" s="138"/>
      <c r="G175" s="138"/>
      <c r="H175" s="138"/>
      <c r="I175" s="138"/>
      <c r="J175" s="138"/>
      <c r="K175" s="138"/>
      <c r="L175" s="138"/>
      <c r="M175" s="138"/>
      <c r="N175" s="138"/>
      <c r="O175" s="138"/>
      <c r="P175" s="138"/>
      <c r="Q175" s="138"/>
      <c r="R175" s="138"/>
      <c r="AK175" s="139">
        <v>64</v>
      </c>
      <c r="BD175" s="140"/>
    </row>
    <row r="176" spans="1:56" s="137" customFormat="1" ht="13" hidden="1" x14ac:dyDescent="0.2">
      <c r="A176" s="117">
        <v>11</v>
      </c>
      <c r="B176" s="138" t="s">
        <v>110</v>
      </c>
      <c r="C176" s="138"/>
      <c r="D176" s="138"/>
      <c r="E176" s="138"/>
      <c r="F176" s="138"/>
      <c r="G176" s="138"/>
      <c r="H176" s="138"/>
      <c r="I176" s="138"/>
      <c r="J176" s="138"/>
      <c r="K176" s="138"/>
      <c r="L176" s="138"/>
      <c r="M176" s="138"/>
      <c r="N176" s="138"/>
      <c r="O176" s="138"/>
      <c r="P176" s="138"/>
      <c r="Q176" s="138"/>
      <c r="R176" s="138"/>
      <c r="AK176" s="139">
        <v>65</v>
      </c>
      <c r="BD176" s="140"/>
    </row>
    <row r="177" spans="1:56" s="137" customFormat="1" ht="13" hidden="1" x14ac:dyDescent="0.2">
      <c r="A177" s="137">
        <v>12</v>
      </c>
      <c r="B177" s="138" t="s">
        <v>111</v>
      </c>
      <c r="C177" s="138"/>
      <c r="D177" s="138"/>
      <c r="E177" s="138"/>
      <c r="F177" s="138"/>
      <c r="G177" s="138"/>
      <c r="H177" s="138"/>
      <c r="I177" s="138"/>
      <c r="J177" s="138"/>
      <c r="K177" s="138"/>
      <c r="L177" s="138"/>
      <c r="M177" s="138"/>
      <c r="N177" s="138"/>
      <c r="O177" s="138"/>
      <c r="P177" s="138"/>
      <c r="Q177" s="138"/>
      <c r="R177" s="138"/>
      <c r="AK177" s="139">
        <v>70</v>
      </c>
      <c r="BD177" s="140"/>
    </row>
    <row r="178" spans="1:56" s="137" customFormat="1" ht="13" hidden="1" x14ac:dyDescent="0.2">
      <c r="A178" s="137">
        <v>13</v>
      </c>
      <c r="B178" s="138" t="s">
        <v>112</v>
      </c>
      <c r="C178" s="138"/>
      <c r="D178" s="138"/>
      <c r="E178" s="138"/>
      <c r="F178" s="138"/>
      <c r="G178" s="138"/>
      <c r="H178" s="138"/>
      <c r="I178" s="138"/>
      <c r="J178" s="138"/>
      <c r="K178" s="138"/>
      <c r="L178" s="138"/>
      <c r="M178" s="138"/>
      <c r="N178" s="138"/>
      <c r="O178" s="138"/>
      <c r="P178" s="138"/>
      <c r="Q178" s="138"/>
      <c r="R178" s="138"/>
      <c r="AK178" s="139">
        <v>80</v>
      </c>
      <c r="BD178" s="140"/>
    </row>
    <row r="179" spans="1:56" ht="13" hidden="1" x14ac:dyDescent="0.2"/>
    <row r="180" spans="1:56" ht="13" hidden="1" x14ac:dyDescent="0.2"/>
    <row r="181" spans="1:56" ht="13" hidden="1" x14ac:dyDescent="0.2">
      <c r="B181" s="138" t="s">
        <v>113</v>
      </c>
    </row>
    <row r="182" spans="1:56" ht="13" hidden="1" x14ac:dyDescent="0.2"/>
    <row r="183" spans="1:56" s="141" customFormat="1" ht="13" hidden="1" x14ac:dyDescent="0.2">
      <c r="A183" s="141">
        <v>1</v>
      </c>
      <c r="B183" s="141" t="s">
        <v>25</v>
      </c>
      <c r="BD183" s="142"/>
    </row>
    <row r="184" spans="1:56" s="141" customFormat="1" ht="13" hidden="1" x14ac:dyDescent="0.2">
      <c r="A184" s="141">
        <v>2</v>
      </c>
      <c r="B184" s="143" t="s">
        <v>114</v>
      </c>
      <c r="C184" s="144"/>
      <c r="D184" s="144"/>
      <c r="BD184" s="142"/>
    </row>
    <row r="185" spans="1:56" s="141" customFormat="1" ht="13" hidden="1" x14ac:dyDescent="0.2">
      <c r="A185" s="141">
        <v>3</v>
      </c>
      <c r="B185" s="143" t="s">
        <v>115</v>
      </c>
      <c r="C185" s="144"/>
      <c r="D185" s="144"/>
      <c r="BD185" s="142"/>
    </row>
    <row r="186" spans="1:56" s="141" customFormat="1" ht="13" hidden="1" x14ac:dyDescent="0.2">
      <c r="A186" s="141">
        <v>4</v>
      </c>
      <c r="B186" s="143" t="s">
        <v>116</v>
      </c>
      <c r="C186" s="144"/>
      <c r="D186" s="144"/>
      <c r="BD186" s="142"/>
    </row>
    <row r="187" spans="1:56" s="141" customFormat="1" ht="10" hidden="1" customHeight="1" x14ac:dyDescent="0.2">
      <c r="BD187" s="142"/>
    </row>
    <row r="188" spans="1:56" s="141" customFormat="1" ht="10" hidden="1" customHeight="1" x14ac:dyDescent="0.2">
      <c r="BD188" s="142"/>
    </row>
    <row r="189" spans="1:56" s="141" customFormat="1" ht="10" hidden="1" customHeight="1" x14ac:dyDescent="0.2">
      <c r="BD189" s="142"/>
    </row>
    <row r="190" spans="1:56" s="141" customFormat="1" ht="10" hidden="1" customHeight="1" x14ac:dyDescent="0.2">
      <c r="A190" s="141">
        <v>1</v>
      </c>
      <c r="B190" s="141" t="s">
        <v>25</v>
      </c>
      <c r="BD190" s="142"/>
    </row>
    <row r="191" spans="1:56" ht="16.5" hidden="1" x14ac:dyDescent="0.2">
      <c r="A191" s="117">
        <v>2</v>
      </c>
      <c r="B191" s="145" t="s">
        <v>117</v>
      </c>
      <c r="G191" s="138"/>
      <c r="AK191" s="146">
        <v>101</v>
      </c>
      <c r="AM191" s="138"/>
    </row>
    <row r="192" spans="1:56" ht="16.5" hidden="1" x14ac:dyDescent="0.2">
      <c r="A192" s="117">
        <v>3</v>
      </c>
      <c r="B192" s="145" t="s">
        <v>118</v>
      </c>
      <c r="G192" s="138"/>
      <c r="AK192" s="146">
        <v>102</v>
      </c>
      <c r="AM192" s="138"/>
    </row>
    <row r="193" spans="1:39" ht="16.5" hidden="1" x14ac:dyDescent="0.2">
      <c r="A193" s="117">
        <v>4</v>
      </c>
      <c r="B193" s="145" t="s">
        <v>119</v>
      </c>
      <c r="G193" s="138"/>
      <c r="AK193" s="146">
        <v>103</v>
      </c>
      <c r="AM193" s="138"/>
    </row>
    <row r="194" spans="1:39" ht="16.5" hidden="1" x14ac:dyDescent="0.2">
      <c r="A194" s="117">
        <v>5</v>
      </c>
      <c r="B194" s="145" t="s">
        <v>120</v>
      </c>
      <c r="G194" s="138"/>
      <c r="AK194" s="146">
        <v>104</v>
      </c>
      <c r="AM194" s="138"/>
    </row>
    <row r="195" spans="1:39" ht="16.5" hidden="1" x14ac:dyDescent="0.2">
      <c r="A195" s="117">
        <v>6</v>
      </c>
      <c r="B195" s="145" t="s">
        <v>121</v>
      </c>
      <c r="G195" s="138"/>
      <c r="AK195" s="146">
        <v>105</v>
      </c>
      <c r="AM195" s="138"/>
    </row>
    <row r="196" spans="1:39" ht="16.5" hidden="1" x14ac:dyDescent="0.2">
      <c r="A196" s="117">
        <v>7</v>
      </c>
      <c r="B196" s="145" t="s">
        <v>122</v>
      </c>
      <c r="G196" s="138"/>
      <c r="AK196" s="146">
        <v>106</v>
      </c>
      <c r="AM196" s="138"/>
    </row>
    <row r="197" spans="1:39" ht="16.5" hidden="1" x14ac:dyDescent="0.2">
      <c r="A197" s="117">
        <v>8</v>
      </c>
      <c r="B197" s="145" t="s">
        <v>123</v>
      </c>
      <c r="G197" s="138"/>
      <c r="AK197" s="146">
        <v>201</v>
      </c>
      <c r="AM197" s="137"/>
    </row>
    <row r="198" spans="1:39" ht="16.5" hidden="1" x14ac:dyDescent="0.2">
      <c r="A198" s="117">
        <v>9</v>
      </c>
      <c r="B198" s="145" t="s">
        <v>124</v>
      </c>
      <c r="G198" s="138"/>
      <c r="AK198" s="146">
        <v>202</v>
      </c>
      <c r="AM198" s="137"/>
    </row>
    <row r="199" spans="1:39" ht="16.5" hidden="1" x14ac:dyDescent="0.2">
      <c r="A199" s="117">
        <v>10</v>
      </c>
      <c r="B199" s="145" t="s">
        <v>125</v>
      </c>
      <c r="G199" s="138"/>
      <c r="AK199" s="146">
        <v>301</v>
      </c>
      <c r="AM199" s="137"/>
    </row>
    <row r="200" spans="1:39" ht="16.5" hidden="1" x14ac:dyDescent="0.2">
      <c r="A200" s="117">
        <v>11</v>
      </c>
      <c r="B200" s="145" t="s">
        <v>126</v>
      </c>
      <c r="G200" s="138"/>
      <c r="AK200" s="146">
        <v>302</v>
      </c>
      <c r="AM200" s="137"/>
    </row>
    <row r="201" spans="1:39" ht="16.5" hidden="1" x14ac:dyDescent="0.2">
      <c r="A201" s="117">
        <v>12</v>
      </c>
      <c r="B201" s="145" t="s">
        <v>127</v>
      </c>
      <c r="G201" s="138"/>
      <c r="AK201" s="146">
        <v>401</v>
      </c>
      <c r="AM201" s="137"/>
    </row>
    <row r="202" spans="1:39" ht="16.5" hidden="1" x14ac:dyDescent="0.2">
      <c r="A202" s="117">
        <v>13</v>
      </c>
      <c r="B202" s="145" t="s">
        <v>128</v>
      </c>
      <c r="G202" s="138"/>
      <c r="AK202" s="146">
        <v>402</v>
      </c>
      <c r="AM202" s="137"/>
    </row>
    <row r="203" spans="1:39" ht="16.5" hidden="1" x14ac:dyDescent="0.2">
      <c r="A203" s="117">
        <v>14</v>
      </c>
      <c r="B203" s="145" t="s">
        <v>129</v>
      </c>
      <c r="G203" s="138"/>
      <c r="AK203" s="146">
        <v>501</v>
      </c>
      <c r="AM203" s="137"/>
    </row>
    <row r="204" spans="1:39" ht="16.5" hidden="1" x14ac:dyDescent="0.2">
      <c r="A204" s="117">
        <v>15</v>
      </c>
      <c r="B204" s="145" t="s">
        <v>130</v>
      </c>
      <c r="G204" s="138"/>
      <c r="AK204" s="146">
        <v>502</v>
      </c>
      <c r="AM204" s="137"/>
    </row>
    <row r="205" spans="1:39" ht="16.5" hidden="1" x14ac:dyDescent="0.2">
      <c r="A205" s="117">
        <v>16</v>
      </c>
      <c r="B205" s="145" t="s">
        <v>131</v>
      </c>
      <c r="G205" s="138"/>
      <c r="AK205" s="146">
        <v>601</v>
      </c>
      <c r="AM205" s="137"/>
    </row>
    <row r="206" spans="1:39" ht="16.5" hidden="1" x14ac:dyDescent="0.2">
      <c r="A206" s="117">
        <v>17</v>
      </c>
      <c r="B206" s="145" t="s">
        <v>132</v>
      </c>
      <c r="G206" s="138"/>
      <c r="AK206" s="146">
        <v>602</v>
      </c>
      <c r="AM206" s="137"/>
    </row>
    <row r="207" spans="1:39" ht="16.5" hidden="1" x14ac:dyDescent="0.2">
      <c r="A207" s="117">
        <v>18</v>
      </c>
      <c r="B207" s="145" t="s">
        <v>133</v>
      </c>
      <c r="G207" s="138"/>
      <c r="AK207" s="146">
        <v>701</v>
      </c>
      <c r="AM207" s="137"/>
    </row>
    <row r="208" spans="1:39" ht="16.5" hidden="1" x14ac:dyDescent="0.2">
      <c r="A208" s="117">
        <v>19</v>
      </c>
      <c r="B208" s="145" t="s">
        <v>134</v>
      </c>
      <c r="G208" s="138"/>
      <c r="AK208" s="146">
        <v>702</v>
      </c>
      <c r="AM208" s="137"/>
    </row>
    <row r="209" spans="1:39" ht="16.5" hidden="1" x14ac:dyDescent="0.2">
      <c r="A209" s="117">
        <v>20</v>
      </c>
      <c r="B209" s="145" t="s">
        <v>135</v>
      </c>
      <c r="G209" s="138"/>
      <c r="AK209" s="146">
        <v>703</v>
      </c>
      <c r="AM209" s="137"/>
    </row>
    <row r="210" spans="1:39" ht="10" hidden="1" customHeight="1" x14ac:dyDescent="0.2"/>
    <row r="211" spans="1:39" ht="10" hidden="1" customHeight="1" x14ac:dyDescent="0.2"/>
    <row r="212" spans="1:39" ht="13" hidden="1" x14ac:dyDescent="0.2">
      <c r="B212" s="145" t="s">
        <v>88</v>
      </c>
    </row>
    <row r="213" spans="1:39" ht="13" hidden="1" x14ac:dyDescent="0.2">
      <c r="A213" s="117">
        <v>1</v>
      </c>
      <c r="B213" s="145" t="s">
        <v>25</v>
      </c>
    </row>
    <row r="214" spans="1:39" ht="13" hidden="1" x14ac:dyDescent="0.2">
      <c r="A214" s="117">
        <v>2</v>
      </c>
      <c r="B214" s="117" t="s">
        <v>22</v>
      </c>
    </row>
    <row r="215" spans="1:39" ht="13" hidden="1" x14ac:dyDescent="0.2">
      <c r="A215" s="117">
        <v>3</v>
      </c>
      <c r="B215" s="117" t="s">
        <v>23</v>
      </c>
    </row>
    <row r="216" spans="1:39" ht="13" hidden="1" x14ac:dyDescent="0.2">
      <c r="A216" s="117">
        <v>4</v>
      </c>
      <c r="B216" s="117" t="s">
        <v>136</v>
      </c>
    </row>
  </sheetData>
  <sheetProtection formatCells="0" formatColumns="0" formatRows="0" insertRows="0" deleteRows="0"/>
  <mergeCells count="39">
    <mergeCell ref="K141:BC150"/>
    <mergeCell ref="J8:BC9"/>
    <mergeCell ref="AD5:AI6"/>
    <mergeCell ref="AJ5:BC6"/>
    <mergeCell ref="K113:BC127"/>
    <mergeCell ref="K34:BC81"/>
    <mergeCell ref="J82:BC96"/>
    <mergeCell ref="A10:I11"/>
    <mergeCell ref="J10:BC11"/>
    <mergeCell ref="A5:V6"/>
    <mergeCell ref="BG20:CK23"/>
    <mergeCell ref="A97:I150"/>
    <mergeCell ref="K97:AG98"/>
    <mergeCell ref="BZ135:DR137"/>
    <mergeCell ref="BZ138:DT139"/>
    <mergeCell ref="A16:I96"/>
    <mergeCell ref="K17:Q18"/>
    <mergeCell ref="K29:U30"/>
    <mergeCell ref="K128:AO129"/>
    <mergeCell ref="BG24:CK27"/>
    <mergeCell ref="K19:BC28"/>
    <mergeCell ref="K99:BC110"/>
    <mergeCell ref="K130:BC138"/>
    <mergeCell ref="A160:BA161"/>
    <mergeCell ref="A162:BA163"/>
    <mergeCell ref="A2:BC3"/>
    <mergeCell ref="K32:AG33"/>
    <mergeCell ref="K111:AJ112"/>
    <mergeCell ref="A154:BA155"/>
    <mergeCell ref="A156:BA157"/>
    <mergeCell ref="A158:BA159"/>
    <mergeCell ref="A12:I15"/>
    <mergeCell ref="J12:W13"/>
    <mergeCell ref="X12:BC13"/>
    <mergeCell ref="J14:W15"/>
    <mergeCell ref="X14:BC15"/>
    <mergeCell ref="K139:AZ140"/>
    <mergeCell ref="A152:K153"/>
    <mergeCell ref="A8:I9"/>
  </mergeCells>
  <phoneticPr fontId="1"/>
  <conditionalFormatting sqref="AJ5:BC6">
    <cfRule type="cellIs" dxfId="3" priority="3" operator="equal">
      <formula>0</formula>
    </cfRule>
  </conditionalFormatting>
  <conditionalFormatting sqref="AJ5:BC6">
    <cfRule type="cellIs" dxfId="2" priority="2" operator="equal">
      <formula>0</formula>
    </cfRule>
  </conditionalFormatting>
  <pageMargins left="0.70866141732283472" right="0.62992125984251968"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39"/>
  <sheetViews>
    <sheetView view="pageBreakPreview" zoomScale="85" zoomScaleNormal="85" zoomScaleSheetLayoutView="85" workbookViewId="0">
      <pane ySplit="4" topLeftCell="A5" activePane="bottomLeft" state="frozen"/>
      <selection activeCell="E11" sqref="E11"/>
      <selection pane="bottomLeft" activeCell="H10" sqref="H10"/>
    </sheetView>
  </sheetViews>
  <sheetFormatPr defaultRowHeight="13" x14ac:dyDescent="0.2"/>
  <cols>
    <col min="1" max="1" width="8.90625" customWidth="1"/>
    <col min="2" max="2" width="7.90625" customWidth="1"/>
    <col min="3" max="3" width="35.90625" style="17" hidden="1" customWidth="1"/>
    <col min="4" max="4" width="19.6328125" customWidth="1"/>
    <col min="5" max="6" width="10.7265625" customWidth="1"/>
    <col min="7" max="7" width="9.453125" bestFit="1" customWidth="1"/>
    <col min="8" max="9" width="10.6328125" customWidth="1"/>
    <col min="10" max="10" width="10" bestFit="1" customWidth="1"/>
    <col min="11" max="11" width="8.7265625" customWidth="1"/>
    <col min="12" max="12" width="9.08984375" bestFit="1" customWidth="1"/>
    <col min="14" max="15" width="10.7265625" customWidth="1"/>
    <col min="16" max="16" width="9.26953125" customWidth="1"/>
    <col min="17" max="17" width="9.453125" customWidth="1"/>
    <col min="18" max="18" width="6" customWidth="1"/>
    <col min="19" max="19" width="4.7265625" customWidth="1"/>
    <col min="20" max="20" width="6.90625" customWidth="1"/>
    <col min="21" max="21" width="9.90625" customWidth="1"/>
    <col min="22" max="22" width="5.08984375" customWidth="1"/>
    <col min="23" max="23" width="4" customWidth="1"/>
    <col min="24" max="24" width="5.26953125" customWidth="1"/>
    <col min="25" max="25" width="8.08984375" customWidth="1"/>
    <col min="26" max="28" width="9" customWidth="1"/>
  </cols>
  <sheetData>
    <row r="1" spans="1:28" ht="30" customHeight="1" x14ac:dyDescent="0.2">
      <c r="A1" s="61" t="s">
        <v>18</v>
      </c>
      <c r="B1" s="353">
        <v>1</v>
      </c>
      <c r="C1" s="354"/>
      <c r="D1" s="62"/>
      <c r="E1" s="331" t="s">
        <v>146</v>
      </c>
      <c r="F1" s="331"/>
      <c r="G1" s="331"/>
      <c r="H1" s="331"/>
      <c r="I1" s="331"/>
      <c r="J1" s="331"/>
      <c r="K1" s="331"/>
      <c r="Q1" t="s">
        <v>21</v>
      </c>
      <c r="R1" s="1" t="s">
        <v>22</v>
      </c>
      <c r="S1" s="1" t="s">
        <v>23</v>
      </c>
      <c r="X1" s="4"/>
      <c r="Y1" s="19" t="s">
        <v>25</v>
      </c>
    </row>
    <row r="2" spans="1:28" ht="30" customHeight="1" x14ac:dyDescent="0.2">
      <c r="A2" s="63" t="s">
        <v>40</v>
      </c>
      <c r="B2" s="353">
        <v>1</v>
      </c>
      <c r="C2" s="354"/>
      <c r="E2" s="331"/>
      <c r="F2" s="331"/>
      <c r="G2" s="331"/>
      <c r="H2" s="331"/>
      <c r="I2" s="331"/>
      <c r="J2" s="331"/>
      <c r="K2" s="331"/>
      <c r="P2">
        <v>1</v>
      </c>
      <c r="Q2" s="19" t="s">
        <v>25</v>
      </c>
      <c r="R2" s="18" t="s">
        <v>32</v>
      </c>
      <c r="S2" s="18" t="s">
        <v>32</v>
      </c>
      <c r="X2" s="4"/>
      <c r="Y2" s="19" t="s">
        <v>35</v>
      </c>
    </row>
    <row r="3" spans="1:28" ht="14" x14ac:dyDescent="0.2">
      <c r="P3">
        <v>2</v>
      </c>
      <c r="Q3" t="s">
        <v>19</v>
      </c>
      <c r="R3" s="13">
        <f>3/4</f>
        <v>0.75</v>
      </c>
      <c r="S3" s="13">
        <v>0.5</v>
      </c>
      <c r="U3" s="24" t="s">
        <v>34</v>
      </c>
      <c r="V3" s="25">
        <f>R3</f>
        <v>0.75</v>
      </c>
      <c r="X3" s="4"/>
      <c r="Y3" s="20" t="s">
        <v>193</v>
      </c>
      <c r="Z3" s="21"/>
    </row>
    <row r="4" spans="1:28" ht="14" x14ac:dyDescent="0.2">
      <c r="E4" s="62"/>
      <c r="P4">
        <v>3</v>
      </c>
      <c r="Q4" t="s">
        <v>191</v>
      </c>
      <c r="R4" s="13">
        <f>3/4</f>
        <v>0.75</v>
      </c>
      <c r="S4" s="13">
        <v>0.5</v>
      </c>
      <c r="U4" s="24" t="s">
        <v>36</v>
      </c>
      <c r="V4" s="25">
        <f>4/5</f>
        <v>0.8</v>
      </c>
      <c r="X4" s="4"/>
      <c r="Y4" s="20" t="s">
        <v>194</v>
      </c>
      <c r="Z4" s="21"/>
    </row>
    <row r="5" spans="1:28" s="17" customFormat="1" ht="14" x14ac:dyDescent="0.2">
      <c r="A5" s="17" t="s">
        <v>145</v>
      </c>
      <c r="P5" s="2">
        <v>4</v>
      </c>
      <c r="Q5" t="s">
        <v>192</v>
      </c>
      <c r="R5" s="13">
        <f>3/4</f>
        <v>0.75</v>
      </c>
      <c r="S5" s="17">
        <f>2/3</f>
        <v>0.66666666666666663</v>
      </c>
      <c r="T5"/>
      <c r="U5" s="24" t="s">
        <v>33</v>
      </c>
      <c r="V5" s="25">
        <f>S3</f>
        <v>0.5</v>
      </c>
      <c r="W5"/>
      <c r="X5" s="4"/>
      <c r="Y5" s="20" t="s">
        <v>185</v>
      </c>
      <c r="Z5" s="21"/>
      <c r="AA5"/>
    </row>
    <row r="6" spans="1:28" ht="23.5" x14ac:dyDescent="0.35">
      <c r="A6" s="355" t="s">
        <v>0</v>
      </c>
      <c r="B6" s="355"/>
      <c r="C6" s="355"/>
      <c r="D6" s="355"/>
      <c r="E6" s="355"/>
      <c r="F6" s="355"/>
      <c r="G6" s="355"/>
      <c r="H6" s="355"/>
      <c r="I6" s="355"/>
      <c r="J6" s="355"/>
      <c r="K6" s="355"/>
      <c r="L6" s="355"/>
      <c r="M6" s="355"/>
      <c r="N6" s="355"/>
      <c r="O6" s="355"/>
      <c r="P6" s="65">
        <v>5</v>
      </c>
      <c r="Q6" s="22" t="s">
        <v>20</v>
      </c>
      <c r="R6" s="67">
        <f>3/4</f>
        <v>0.75</v>
      </c>
      <c r="S6" s="22">
        <f>2/3</f>
        <v>0.66666666666666663</v>
      </c>
      <c r="T6" s="22"/>
      <c r="U6" s="68" t="s">
        <v>31</v>
      </c>
      <c r="V6" s="69">
        <f>S5</f>
        <v>0.66666666666666663</v>
      </c>
      <c r="W6" s="22"/>
      <c r="Y6" s="20" t="s">
        <v>186</v>
      </c>
      <c r="Z6" s="21"/>
      <c r="AA6" s="22"/>
      <c r="AB6" s="22"/>
    </row>
    <row r="7" spans="1:28" s="22" customFormat="1" ht="22.5" customHeight="1" x14ac:dyDescent="0.2">
      <c r="A7" s="64" t="s">
        <v>85</v>
      </c>
      <c r="B7" s="347" t="str">
        <f>概算払請求書!C4</f>
        <v>地域づくりの祭典！”美し郷”喬木まつり（仮称）の開催</v>
      </c>
      <c r="C7" s="347"/>
      <c r="D7" s="347"/>
      <c r="E7" s="347"/>
      <c r="F7" s="347"/>
      <c r="G7" s="347"/>
      <c r="H7" s="347"/>
      <c r="I7" s="347"/>
      <c r="J7" s="347"/>
      <c r="K7" s="347"/>
      <c r="L7" s="347"/>
      <c r="M7" s="347"/>
      <c r="N7" s="347"/>
      <c r="O7" s="66"/>
      <c r="P7" s="65"/>
      <c r="R7" s="67"/>
      <c r="U7" s="68"/>
      <c r="V7" s="69"/>
      <c r="X7" s="4"/>
      <c r="Y7" s="20" t="s">
        <v>195</v>
      </c>
      <c r="Z7" s="21"/>
    </row>
    <row r="8" spans="1:28" s="22" customFormat="1" ht="22.5" customHeight="1" thickBot="1" x14ac:dyDescent="0.25">
      <c r="A8" s="37" t="s">
        <v>86</v>
      </c>
      <c r="B8" s="348" t="str">
        <f>概算払請求書!C5</f>
        <v>喬木村</v>
      </c>
      <c r="C8" s="348"/>
      <c r="D8" s="348"/>
      <c r="E8" s="348"/>
      <c r="F8" s="348"/>
      <c r="G8" s="348"/>
      <c r="H8" s="348"/>
      <c r="I8" s="348"/>
      <c r="J8" s="348"/>
      <c r="K8" s="348"/>
      <c r="L8" s="348"/>
      <c r="M8" s="348"/>
      <c r="N8" s="65"/>
      <c r="O8" s="5" t="s">
        <v>1</v>
      </c>
      <c r="Y8" s="20" t="s">
        <v>187</v>
      </c>
      <c r="Z8" s="21"/>
    </row>
    <row r="9" spans="1:28" s="22" customFormat="1" ht="24.75" customHeight="1" x14ac:dyDescent="0.2">
      <c r="A9" s="309" t="s">
        <v>2</v>
      </c>
      <c r="B9" s="312" t="s">
        <v>24</v>
      </c>
      <c r="C9" s="14"/>
      <c r="D9" s="321" t="s">
        <v>3</v>
      </c>
      <c r="E9" s="301" t="s">
        <v>26</v>
      </c>
      <c r="F9" s="302"/>
      <c r="G9" s="324" t="s">
        <v>28</v>
      </c>
      <c r="H9" s="329" t="s">
        <v>29</v>
      </c>
      <c r="I9" s="327"/>
      <c r="J9" s="330"/>
      <c r="K9" s="326" t="s">
        <v>4</v>
      </c>
      <c r="L9" s="327"/>
      <c r="M9" s="327"/>
      <c r="N9" s="328"/>
      <c r="O9" s="310" t="s">
        <v>5</v>
      </c>
      <c r="P9" s="4"/>
      <c r="Y9" s="20" t="s">
        <v>196</v>
      </c>
      <c r="Z9" s="21"/>
      <c r="AA9"/>
    </row>
    <row r="10" spans="1:28" ht="70" x14ac:dyDescent="0.2">
      <c r="A10" s="309"/>
      <c r="B10" s="313"/>
      <c r="C10" s="15"/>
      <c r="D10" s="322"/>
      <c r="E10" s="23"/>
      <c r="F10" s="12" t="s">
        <v>27</v>
      </c>
      <c r="G10" s="325"/>
      <c r="H10" s="29"/>
      <c r="I10" s="34" t="s">
        <v>27</v>
      </c>
      <c r="J10" s="35" t="s">
        <v>6</v>
      </c>
      <c r="K10" s="9" t="s">
        <v>30</v>
      </c>
      <c r="L10" s="26" t="s">
        <v>38</v>
      </c>
      <c r="M10" s="28" t="s">
        <v>37</v>
      </c>
      <c r="N10" s="30" t="s">
        <v>75</v>
      </c>
      <c r="O10" s="311"/>
      <c r="P10" s="4"/>
      <c r="Y10" s="20" t="s">
        <v>197</v>
      </c>
      <c r="Z10" s="21"/>
    </row>
    <row r="11" spans="1:28" ht="14" x14ac:dyDescent="0.2">
      <c r="A11" s="309"/>
      <c r="B11" s="314"/>
      <c r="C11" s="16"/>
      <c r="D11" s="323"/>
      <c r="E11" s="6" t="s">
        <v>7</v>
      </c>
      <c r="F11" s="6" t="s">
        <v>8</v>
      </c>
      <c r="G11" s="11" t="s">
        <v>9</v>
      </c>
      <c r="H11" s="31" t="s">
        <v>10</v>
      </c>
      <c r="I11" s="6" t="s">
        <v>11</v>
      </c>
      <c r="J11" s="10" t="s">
        <v>12</v>
      </c>
      <c r="K11" s="8" t="s">
        <v>13</v>
      </c>
      <c r="L11" s="8" t="s">
        <v>14</v>
      </c>
      <c r="M11" s="27" t="s">
        <v>15</v>
      </c>
      <c r="N11" s="32" t="s">
        <v>16</v>
      </c>
      <c r="O11" s="33" t="s">
        <v>39</v>
      </c>
      <c r="R11" s="19"/>
      <c r="S11" s="19"/>
      <c r="Y11" s="20" t="s">
        <v>198</v>
      </c>
      <c r="Z11" s="21"/>
    </row>
    <row r="12" spans="1:28" ht="20.25" customHeight="1" x14ac:dyDescent="0.2">
      <c r="A12" s="309" t="s">
        <v>76</v>
      </c>
      <c r="B12" s="349" t="str">
        <f>IF(B2&gt;2,"4/5","3/4")</f>
        <v>3/4</v>
      </c>
      <c r="C12" s="303">
        <f>VLOOKUP(B12,$U$3:$V$7,2,FALSE)</f>
        <v>0.75</v>
      </c>
      <c r="D12" s="218"/>
      <c r="E12" s="217"/>
      <c r="F12" s="217"/>
      <c r="G12" s="306"/>
      <c r="H12" s="216"/>
      <c r="I12" s="217"/>
      <c r="J12" s="7" t="e">
        <f>ROUNDDOWN(I12/F12*100,1)</f>
        <v>#DIV/0!</v>
      </c>
      <c r="K12" s="315"/>
      <c r="L12" s="315"/>
      <c r="M12" s="318"/>
      <c r="N12" s="350"/>
      <c r="O12" s="332"/>
      <c r="R12" s="21"/>
      <c r="S12" s="21"/>
    </row>
    <row r="13" spans="1:28" ht="20.25" customHeight="1" x14ac:dyDescent="0.2">
      <c r="A13" s="309"/>
      <c r="B13" s="313"/>
      <c r="C13" s="304"/>
      <c r="D13" s="218"/>
      <c r="E13" s="217"/>
      <c r="F13" s="217"/>
      <c r="G13" s="307"/>
      <c r="H13" s="216"/>
      <c r="I13" s="217"/>
      <c r="J13" s="7" t="e">
        <f t="shared" ref="J13:J27" si="0">ROUNDDOWN(I13/F13*100,1)</f>
        <v>#DIV/0!</v>
      </c>
      <c r="K13" s="316"/>
      <c r="L13" s="316"/>
      <c r="M13" s="319"/>
      <c r="N13" s="351"/>
      <c r="O13" s="333"/>
      <c r="R13" s="21"/>
      <c r="S13" s="21"/>
    </row>
    <row r="14" spans="1:28" ht="20.25" customHeight="1" x14ac:dyDescent="0.2">
      <c r="A14" s="309"/>
      <c r="B14" s="313"/>
      <c r="C14" s="304"/>
      <c r="D14" s="218"/>
      <c r="E14" s="217"/>
      <c r="F14" s="217"/>
      <c r="G14" s="307"/>
      <c r="H14" s="216"/>
      <c r="I14" s="217"/>
      <c r="J14" s="7" t="e">
        <f t="shared" si="0"/>
        <v>#DIV/0!</v>
      </c>
      <c r="K14" s="316"/>
      <c r="L14" s="316"/>
      <c r="M14" s="319"/>
      <c r="N14" s="351"/>
      <c r="O14" s="333"/>
      <c r="R14" s="21"/>
      <c r="S14" s="21"/>
    </row>
    <row r="15" spans="1:28" ht="20.25" customHeight="1" x14ac:dyDescent="0.2">
      <c r="A15" s="309"/>
      <c r="B15" s="313"/>
      <c r="C15" s="304"/>
      <c r="D15" s="218"/>
      <c r="E15" s="217"/>
      <c r="F15" s="217"/>
      <c r="G15" s="307"/>
      <c r="H15" s="216"/>
      <c r="I15" s="217"/>
      <c r="J15" s="7" t="e">
        <f t="shared" si="0"/>
        <v>#DIV/0!</v>
      </c>
      <c r="K15" s="316"/>
      <c r="L15" s="316"/>
      <c r="M15" s="319"/>
      <c r="N15" s="351"/>
      <c r="O15" s="333"/>
    </row>
    <row r="16" spans="1:28" ht="20.25" customHeight="1" x14ac:dyDescent="0.2">
      <c r="A16" s="309"/>
      <c r="B16" s="313"/>
      <c r="C16" s="304"/>
      <c r="D16" s="218"/>
      <c r="E16" s="217"/>
      <c r="F16" s="217"/>
      <c r="G16" s="307"/>
      <c r="H16" s="216"/>
      <c r="I16" s="217"/>
      <c r="J16" s="7" t="e">
        <f t="shared" si="0"/>
        <v>#DIV/0!</v>
      </c>
      <c r="K16" s="316"/>
      <c r="L16" s="316"/>
      <c r="M16" s="319"/>
      <c r="N16" s="351"/>
      <c r="O16" s="333"/>
      <c r="P16" s="4"/>
    </row>
    <row r="17" spans="1:16" ht="20.25" customHeight="1" x14ac:dyDescent="0.2">
      <c r="A17" s="309"/>
      <c r="B17" s="313"/>
      <c r="C17" s="304"/>
      <c r="D17" s="218"/>
      <c r="E17" s="217"/>
      <c r="F17" s="217"/>
      <c r="G17" s="307"/>
      <c r="H17" s="216"/>
      <c r="I17" s="217"/>
      <c r="J17" s="7" t="e">
        <f t="shared" si="0"/>
        <v>#DIV/0!</v>
      </c>
      <c r="K17" s="316"/>
      <c r="L17" s="316"/>
      <c r="M17" s="319"/>
      <c r="N17" s="351"/>
      <c r="O17" s="333"/>
      <c r="P17" s="4"/>
    </row>
    <row r="18" spans="1:16" ht="20.25" customHeight="1" x14ac:dyDescent="0.2">
      <c r="A18" s="309"/>
      <c r="B18" s="313"/>
      <c r="C18" s="304"/>
      <c r="D18" s="218"/>
      <c r="E18" s="217"/>
      <c r="F18" s="217"/>
      <c r="G18" s="308"/>
      <c r="H18" s="216"/>
      <c r="I18" s="217"/>
      <c r="J18" s="7" t="e">
        <f t="shared" si="0"/>
        <v>#DIV/0!</v>
      </c>
      <c r="K18" s="317"/>
      <c r="L18" s="317"/>
      <c r="M18" s="320"/>
      <c r="N18" s="352"/>
      <c r="O18" s="334"/>
      <c r="P18" s="4"/>
    </row>
    <row r="19" spans="1:16" ht="20.25" customHeight="1" x14ac:dyDescent="0.2">
      <c r="A19" s="309"/>
      <c r="B19" s="314"/>
      <c r="C19" s="305"/>
      <c r="D19" s="59" t="s">
        <v>84</v>
      </c>
      <c r="E19" s="73">
        <f>SUM(E12:E18)</f>
        <v>0</v>
      </c>
      <c r="F19" s="73">
        <f>SUM(F12:F18)</f>
        <v>0</v>
      </c>
      <c r="G19" s="74">
        <f>ROUNDDOWN(F19*C12,-3)</f>
        <v>0</v>
      </c>
      <c r="H19" s="75">
        <f t="shared" ref="H19:I19" si="1">SUM(H12:H18)</f>
        <v>0</v>
      </c>
      <c r="I19" s="73">
        <f t="shared" si="1"/>
        <v>0</v>
      </c>
      <c r="J19" s="60" t="e">
        <f>ROUNDDOWN(I19/F19*100,1)</f>
        <v>#DIV/0!</v>
      </c>
      <c r="K19" s="73">
        <f>ROUNDDOWN(I19*C12,-3)</f>
        <v>0</v>
      </c>
      <c r="L19" s="73">
        <f t="shared" ref="L19" si="2">K19*0.9</f>
        <v>0</v>
      </c>
      <c r="M19" s="219"/>
      <c r="N19" s="76">
        <f t="shared" ref="N19" si="3">ROUNDDOWN(L19-M19,-3)</f>
        <v>0</v>
      </c>
      <c r="O19" s="77">
        <f t="shared" ref="O19" si="4">G19-M19-N19</f>
        <v>0</v>
      </c>
      <c r="P19" s="4"/>
    </row>
    <row r="20" spans="1:16" ht="20.25" customHeight="1" x14ac:dyDescent="0.2">
      <c r="A20" s="309" t="s">
        <v>77</v>
      </c>
      <c r="B20" s="349" t="str">
        <f>IF(AND(B1=2,B2=2),"1/2",IF(AND(B1=2,B2&gt;2),"2/3",IF(AND(B1=3,B2=2),"1/2",IF(AND(B1=3,B2&gt;2),"2/3",IF(AND(B1=4,B2=2),"2/3",IF(AND(B1=4,B2&gt;2),"3/4",
IF(AND(B1=5,B2=2),"2/3","3/4")))))))</f>
        <v>3/4</v>
      </c>
      <c r="C20" s="303">
        <f>VLOOKUP(B20,$U$3:$V$7,2,FALSE)</f>
        <v>0.75</v>
      </c>
      <c r="D20" s="218"/>
      <c r="E20" s="217"/>
      <c r="F20" s="217"/>
      <c r="G20" s="306"/>
      <c r="H20" s="216"/>
      <c r="I20" s="217"/>
      <c r="J20" s="7" t="e">
        <f t="shared" si="0"/>
        <v>#DIV/0!</v>
      </c>
      <c r="K20" s="335"/>
      <c r="L20" s="335"/>
      <c r="M20" s="338"/>
      <c r="N20" s="341"/>
      <c r="O20" s="344"/>
      <c r="P20" s="4"/>
    </row>
    <row r="21" spans="1:16" ht="20.25" customHeight="1" x14ac:dyDescent="0.2">
      <c r="A21" s="309"/>
      <c r="B21" s="313"/>
      <c r="C21" s="304"/>
      <c r="D21" s="218"/>
      <c r="E21" s="217"/>
      <c r="F21" s="217"/>
      <c r="G21" s="307"/>
      <c r="H21" s="216"/>
      <c r="I21" s="217"/>
      <c r="J21" s="7" t="e">
        <f t="shared" si="0"/>
        <v>#DIV/0!</v>
      </c>
      <c r="K21" s="336"/>
      <c r="L21" s="336"/>
      <c r="M21" s="339"/>
      <c r="N21" s="342"/>
      <c r="O21" s="345"/>
      <c r="P21" s="4"/>
    </row>
    <row r="22" spans="1:16" ht="20.25" customHeight="1" x14ac:dyDescent="0.2">
      <c r="A22" s="309"/>
      <c r="B22" s="313"/>
      <c r="C22" s="304"/>
      <c r="D22" s="218"/>
      <c r="E22" s="217"/>
      <c r="F22" s="217"/>
      <c r="G22" s="307"/>
      <c r="H22" s="216"/>
      <c r="I22" s="217"/>
      <c r="J22" s="7" t="e">
        <f t="shared" si="0"/>
        <v>#DIV/0!</v>
      </c>
      <c r="K22" s="336"/>
      <c r="L22" s="336"/>
      <c r="M22" s="339"/>
      <c r="N22" s="342"/>
      <c r="O22" s="345"/>
      <c r="P22" s="4"/>
    </row>
    <row r="23" spans="1:16" ht="20.25" customHeight="1" x14ac:dyDescent="0.2">
      <c r="A23" s="309"/>
      <c r="B23" s="313"/>
      <c r="C23" s="304"/>
      <c r="D23" s="218"/>
      <c r="E23" s="217"/>
      <c r="F23" s="217"/>
      <c r="G23" s="307"/>
      <c r="H23" s="216"/>
      <c r="I23" s="217"/>
      <c r="J23" s="7" t="e">
        <f t="shared" si="0"/>
        <v>#DIV/0!</v>
      </c>
      <c r="K23" s="336"/>
      <c r="L23" s="336"/>
      <c r="M23" s="339"/>
      <c r="N23" s="342"/>
      <c r="O23" s="345"/>
      <c r="P23" s="4"/>
    </row>
    <row r="24" spans="1:16" ht="20.25" customHeight="1" x14ac:dyDescent="0.2">
      <c r="A24" s="309"/>
      <c r="B24" s="313"/>
      <c r="C24" s="304"/>
      <c r="D24" s="218"/>
      <c r="E24" s="217"/>
      <c r="F24" s="217"/>
      <c r="G24" s="307"/>
      <c r="H24" s="216"/>
      <c r="I24" s="217"/>
      <c r="J24" s="7" t="e">
        <f t="shared" si="0"/>
        <v>#DIV/0!</v>
      </c>
      <c r="K24" s="336"/>
      <c r="L24" s="336"/>
      <c r="M24" s="339"/>
      <c r="N24" s="342"/>
      <c r="O24" s="345"/>
      <c r="P24" s="4"/>
    </row>
    <row r="25" spans="1:16" ht="20.25" customHeight="1" x14ac:dyDescent="0.2">
      <c r="A25" s="309"/>
      <c r="B25" s="313"/>
      <c r="C25" s="304"/>
      <c r="D25" s="218"/>
      <c r="E25" s="217"/>
      <c r="F25" s="217"/>
      <c r="G25" s="307"/>
      <c r="H25" s="216"/>
      <c r="I25" s="217"/>
      <c r="J25" s="7" t="e">
        <f t="shared" si="0"/>
        <v>#DIV/0!</v>
      </c>
      <c r="K25" s="336"/>
      <c r="L25" s="336"/>
      <c r="M25" s="339"/>
      <c r="N25" s="342"/>
      <c r="O25" s="345"/>
      <c r="P25" s="4"/>
    </row>
    <row r="26" spans="1:16" ht="20.25" customHeight="1" x14ac:dyDescent="0.2">
      <c r="A26" s="309"/>
      <c r="B26" s="313"/>
      <c r="C26" s="304"/>
      <c r="D26" s="218"/>
      <c r="E26" s="217"/>
      <c r="F26" s="217"/>
      <c r="G26" s="308"/>
      <c r="H26" s="216"/>
      <c r="I26" s="217"/>
      <c r="J26" s="7" t="e">
        <f t="shared" si="0"/>
        <v>#DIV/0!</v>
      </c>
      <c r="K26" s="337"/>
      <c r="L26" s="337"/>
      <c r="M26" s="340"/>
      <c r="N26" s="343"/>
      <c r="O26" s="346"/>
      <c r="P26" s="4"/>
    </row>
    <row r="27" spans="1:16" ht="20.25" customHeight="1" x14ac:dyDescent="0.2">
      <c r="A27" s="309"/>
      <c r="B27" s="314"/>
      <c r="C27" s="305"/>
      <c r="D27" s="59" t="s">
        <v>84</v>
      </c>
      <c r="E27" s="73">
        <f t="shared" ref="E27:I27" si="5">SUM(E20:E26)</f>
        <v>0</v>
      </c>
      <c r="F27" s="73">
        <f t="shared" si="5"/>
        <v>0</v>
      </c>
      <c r="G27" s="74">
        <f>ROUNDDOWN(F27*C20,-3)</f>
        <v>0</v>
      </c>
      <c r="H27" s="75">
        <f t="shared" si="5"/>
        <v>0</v>
      </c>
      <c r="I27" s="73">
        <f t="shared" si="5"/>
        <v>0</v>
      </c>
      <c r="J27" s="60" t="e">
        <f t="shared" si="0"/>
        <v>#DIV/0!</v>
      </c>
      <c r="K27" s="73">
        <f>ROUNDDOWN(I27*C20,-3)</f>
        <v>0</v>
      </c>
      <c r="L27" s="73">
        <f t="shared" ref="L27" si="6">K27*0.9</f>
        <v>0</v>
      </c>
      <c r="M27" s="219"/>
      <c r="N27" s="76">
        <f t="shared" ref="N27" si="7">ROUNDDOWN(L27-M27,-3)</f>
        <v>0</v>
      </c>
      <c r="O27" s="77">
        <f t="shared" ref="O27" si="8">G27-M27-N27</f>
        <v>0</v>
      </c>
      <c r="P27" s="4"/>
    </row>
    <row r="28" spans="1:16" ht="26.25" customHeight="1" thickBot="1" x14ac:dyDescent="0.25">
      <c r="A28" s="298" t="s">
        <v>17</v>
      </c>
      <c r="B28" s="299"/>
      <c r="C28" s="299"/>
      <c r="D28" s="300"/>
      <c r="E28" s="78">
        <f>SUM(E19,E27)</f>
        <v>0</v>
      </c>
      <c r="F28" s="78">
        <f t="shared" ref="F28:I28" si="9">SUM(F19,F27)</f>
        <v>0</v>
      </c>
      <c r="G28" s="79">
        <f t="shared" si="9"/>
        <v>0</v>
      </c>
      <c r="H28" s="80">
        <f t="shared" si="9"/>
        <v>0</v>
      </c>
      <c r="I28" s="81">
        <f t="shared" si="9"/>
        <v>0</v>
      </c>
      <c r="J28" s="58" t="e">
        <f>ROUNDDOWN(I28/F28*100,1)</f>
        <v>#DIV/0!</v>
      </c>
      <c r="K28" s="81">
        <f t="shared" ref="K28" si="10">SUM(K19,K27)</f>
        <v>0</v>
      </c>
      <c r="L28" s="81">
        <f t="shared" ref="L28" si="11">SUM(L19,L27)</f>
        <v>0</v>
      </c>
      <c r="M28" s="81">
        <f t="shared" ref="M28" si="12">SUM(M19,M27)</f>
        <v>0</v>
      </c>
      <c r="N28" s="82">
        <f t="shared" ref="N28" si="13">SUM(N19,N27)</f>
        <v>0</v>
      </c>
      <c r="O28" s="83">
        <f t="shared" ref="O28" si="14">SUM(O19,O27)</f>
        <v>0</v>
      </c>
      <c r="P28" s="4"/>
    </row>
    <row r="29" spans="1:16" ht="14" x14ac:dyDescent="0.2">
      <c r="A29" s="2"/>
      <c r="B29" s="2"/>
      <c r="C29" s="2"/>
      <c r="D29" s="3"/>
      <c r="E29" s="3"/>
      <c r="F29" s="3"/>
      <c r="G29" s="3"/>
      <c r="H29" s="3"/>
      <c r="I29" s="3"/>
      <c r="J29" s="3"/>
      <c r="K29" s="3"/>
      <c r="L29" s="3"/>
      <c r="M29" s="3"/>
      <c r="N29" s="3"/>
      <c r="O29" s="3"/>
      <c r="P29" s="3"/>
    </row>
    <row r="30" spans="1:16" ht="14" x14ac:dyDescent="0.2">
      <c r="A30" s="17"/>
      <c r="D30" s="3"/>
      <c r="E30" s="3"/>
      <c r="F30" s="3"/>
      <c r="G30" s="3"/>
      <c r="H30" s="3"/>
      <c r="I30" s="3"/>
      <c r="J30" s="3"/>
      <c r="K30" s="3"/>
      <c r="L30" s="3"/>
      <c r="M30" s="3"/>
      <c r="N30" s="3"/>
      <c r="O30" s="3"/>
      <c r="P30" s="3"/>
    </row>
    <row r="31" spans="1:16" ht="14" x14ac:dyDescent="0.2">
      <c r="D31" s="3"/>
      <c r="E31" s="3"/>
      <c r="F31" s="3"/>
      <c r="G31" s="3"/>
      <c r="H31" s="3"/>
      <c r="I31" s="3"/>
      <c r="J31" s="3"/>
      <c r="K31" s="3"/>
      <c r="L31" s="3"/>
      <c r="M31" s="3"/>
      <c r="N31" s="3"/>
      <c r="O31" s="3"/>
      <c r="P31" s="3"/>
    </row>
    <row r="32" spans="1:16" ht="14" x14ac:dyDescent="0.2">
      <c r="D32" s="3"/>
      <c r="E32" s="3"/>
      <c r="F32" s="3"/>
      <c r="G32" s="3"/>
      <c r="H32" s="3"/>
      <c r="I32" s="3"/>
      <c r="J32" s="3"/>
      <c r="K32" s="3"/>
      <c r="L32" s="3"/>
      <c r="M32" s="3"/>
      <c r="N32" s="3"/>
      <c r="O32" s="3"/>
      <c r="P32" s="3"/>
    </row>
    <row r="33" spans="4:16" ht="14" x14ac:dyDescent="0.2">
      <c r="D33" s="3"/>
      <c r="E33" s="3"/>
      <c r="F33" s="3"/>
      <c r="G33" s="3"/>
      <c r="H33" s="3"/>
      <c r="I33" s="3"/>
      <c r="J33" s="3"/>
      <c r="K33" s="3"/>
      <c r="L33" s="3"/>
      <c r="M33" s="3"/>
      <c r="N33" s="3"/>
      <c r="O33" s="3"/>
      <c r="P33" s="3"/>
    </row>
    <row r="34" spans="4:16" ht="14" x14ac:dyDescent="0.2">
      <c r="D34" s="3"/>
      <c r="E34" s="3"/>
      <c r="F34" s="3"/>
      <c r="G34" s="3"/>
      <c r="H34" s="3"/>
      <c r="I34" s="3"/>
      <c r="J34" s="3"/>
      <c r="K34" s="3"/>
      <c r="L34" s="3"/>
      <c r="M34" s="3"/>
      <c r="N34" s="3"/>
      <c r="O34" s="3"/>
      <c r="P34" s="3"/>
    </row>
    <row r="35" spans="4:16" ht="14" x14ac:dyDescent="0.2">
      <c r="D35" s="3"/>
      <c r="E35" s="3"/>
      <c r="F35" s="3"/>
      <c r="G35" s="3"/>
      <c r="H35" s="3"/>
      <c r="I35" s="3"/>
      <c r="J35" s="3"/>
      <c r="K35" s="3"/>
      <c r="L35" s="3"/>
      <c r="M35" s="3"/>
      <c r="N35" s="3"/>
      <c r="O35" s="3"/>
      <c r="P35" s="3"/>
    </row>
    <row r="36" spans="4:16" ht="14" x14ac:dyDescent="0.2">
      <c r="D36" s="3"/>
      <c r="E36" s="3"/>
      <c r="F36" s="3"/>
      <c r="G36" s="3"/>
      <c r="H36" s="3"/>
      <c r="I36" s="3"/>
      <c r="J36" s="3"/>
      <c r="K36" s="3"/>
      <c r="L36" s="3"/>
      <c r="M36" s="3"/>
      <c r="N36" s="3"/>
      <c r="O36" s="3"/>
      <c r="P36" s="3"/>
    </row>
    <row r="37" spans="4:16" ht="14" x14ac:dyDescent="0.2">
      <c r="D37" s="3"/>
      <c r="E37" s="3"/>
      <c r="F37" s="3"/>
      <c r="G37" s="3"/>
      <c r="H37" s="3"/>
      <c r="I37" s="3"/>
      <c r="J37" s="3"/>
      <c r="K37" s="3"/>
      <c r="L37" s="3"/>
      <c r="M37" s="3"/>
      <c r="N37" s="3"/>
      <c r="O37" s="3"/>
      <c r="P37" s="3"/>
    </row>
    <row r="38" spans="4:16" ht="14" x14ac:dyDescent="0.2">
      <c r="D38" s="3"/>
      <c r="E38" s="3"/>
      <c r="F38" s="3"/>
      <c r="G38" s="3"/>
      <c r="H38" s="3"/>
      <c r="I38" s="3"/>
      <c r="J38" s="3"/>
      <c r="K38" s="3"/>
      <c r="L38" s="3"/>
      <c r="M38" s="3"/>
      <c r="N38" s="3"/>
      <c r="O38" s="3"/>
      <c r="P38" s="3"/>
    </row>
    <row r="39" spans="4:16" ht="14" x14ac:dyDescent="0.2">
      <c r="D39" s="3"/>
      <c r="E39" s="3"/>
      <c r="F39" s="3"/>
      <c r="G39" s="3"/>
      <c r="H39" s="3"/>
      <c r="I39" s="3"/>
      <c r="J39" s="3"/>
      <c r="K39" s="3"/>
      <c r="L39" s="3"/>
      <c r="M39" s="3"/>
      <c r="N39" s="3"/>
      <c r="O39" s="3"/>
      <c r="P39" s="3"/>
    </row>
  </sheetData>
  <sheetProtection formatCells="0" formatColumns="0" formatRows="0"/>
  <mergeCells count="33">
    <mergeCell ref="E1:K2"/>
    <mergeCell ref="O12:O18"/>
    <mergeCell ref="K20:K26"/>
    <mergeCell ref="L20:L26"/>
    <mergeCell ref="M20:M26"/>
    <mergeCell ref="N20:N26"/>
    <mergeCell ref="O20:O26"/>
    <mergeCell ref="B7:N7"/>
    <mergeCell ref="B8:M8"/>
    <mergeCell ref="B12:B19"/>
    <mergeCell ref="B20:B27"/>
    <mergeCell ref="N12:N18"/>
    <mergeCell ref="B1:C1"/>
    <mergeCell ref="B2:C2"/>
    <mergeCell ref="C20:C27"/>
    <mergeCell ref="A6:O6"/>
    <mergeCell ref="O9:O10"/>
    <mergeCell ref="B9:B11"/>
    <mergeCell ref="K12:K18"/>
    <mergeCell ref="L12:L18"/>
    <mergeCell ref="M12:M18"/>
    <mergeCell ref="D9:D11"/>
    <mergeCell ref="G9:G10"/>
    <mergeCell ref="K9:N9"/>
    <mergeCell ref="H9:J9"/>
    <mergeCell ref="A28:D28"/>
    <mergeCell ref="E9:F9"/>
    <mergeCell ref="C12:C19"/>
    <mergeCell ref="G12:G18"/>
    <mergeCell ref="G20:G26"/>
    <mergeCell ref="A12:A19"/>
    <mergeCell ref="A20:A27"/>
    <mergeCell ref="A9:A11"/>
  </mergeCells>
  <phoneticPr fontId="1"/>
  <conditionalFormatting sqref="J12:J28">
    <cfRule type="expression" dxfId="1" priority="1">
      <formula>ISERROR(J12)</formula>
    </cfRule>
  </conditionalFormatting>
  <printOptions horizontalCentered="1"/>
  <pageMargins left="0.31496062992125984" right="0.19685039370078741" top="0.9055118110236221" bottom="0.39370078740157483"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1</xdr:col>
                    <xdr:colOff>0</xdr:colOff>
                    <xdr:row>0</xdr:row>
                    <xdr:rowOff>12700</xdr:rowOff>
                  </from>
                  <to>
                    <xdr:col>3</xdr:col>
                    <xdr:colOff>1155700</xdr:colOff>
                    <xdr:row>1</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0</xdr:col>
                    <xdr:colOff>660400</xdr:colOff>
                    <xdr:row>1</xdr:row>
                    <xdr:rowOff>0</xdr:rowOff>
                  </from>
                  <to>
                    <xdr:col>3</xdr:col>
                    <xdr:colOff>1143000</xdr:colOff>
                    <xdr:row>1</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BreakPreview" topLeftCell="A16" zoomScale="60" zoomScaleNormal="100" workbookViewId="0">
      <selection activeCell="I34" sqref="I34:K34"/>
    </sheetView>
  </sheetViews>
  <sheetFormatPr defaultColWidth="9" defaultRowHeight="20.25" customHeight="1" x14ac:dyDescent="0.2"/>
  <cols>
    <col min="1" max="1" width="5" style="148" customWidth="1"/>
    <col min="2" max="7" width="3.26953125" style="148" customWidth="1"/>
    <col min="8" max="8" width="37.6328125" style="148" customWidth="1"/>
    <col min="9" max="9" width="11" style="148" customWidth="1"/>
    <col min="10" max="10" width="3.90625" style="148" customWidth="1"/>
    <col min="11" max="11" width="11" style="148" customWidth="1"/>
    <col min="12" max="12" width="3.90625" style="148" customWidth="1"/>
    <col min="13" max="16384" width="9" style="148"/>
  </cols>
  <sheetData>
    <row r="1" spans="1:13" ht="32.25" customHeight="1" x14ac:dyDescent="0.2">
      <c r="A1" s="358" t="s">
        <v>222</v>
      </c>
      <c r="B1" s="358"/>
      <c r="C1" s="358"/>
      <c r="D1" s="358"/>
      <c r="E1" s="358"/>
      <c r="F1" s="358"/>
      <c r="G1" s="358"/>
      <c r="H1" s="358"/>
      <c r="I1" s="358"/>
      <c r="J1" s="358"/>
      <c r="K1" s="358"/>
      <c r="L1" s="358"/>
    </row>
    <row r="3" spans="1:13" ht="25.5" customHeight="1" x14ac:dyDescent="0.2">
      <c r="A3" s="148" t="s">
        <v>221</v>
      </c>
      <c r="D3" s="148" t="str">
        <f>概算払請求書!C5</f>
        <v>喬木村</v>
      </c>
    </row>
    <row r="4" spans="1:13" ht="25.5" customHeight="1" x14ac:dyDescent="0.2">
      <c r="A4" s="148" t="s">
        <v>220</v>
      </c>
      <c r="D4" s="148" t="str">
        <f>概算払請求書!C4</f>
        <v>地域づくりの祭典！”美し郷”喬木まつり（仮称）の開催</v>
      </c>
      <c r="M4" s="213" t="s">
        <v>254</v>
      </c>
    </row>
    <row r="5" spans="1:13" ht="11.25" customHeight="1" x14ac:dyDescent="0.2"/>
    <row r="6" spans="1:13" ht="28.5" customHeight="1" x14ac:dyDescent="0.2">
      <c r="A6" s="168" t="s">
        <v>219</v>
      </c>
      <c r="B6" s="359" t="s">
        <v>218</v>
      </c>
      <c r="C6" s="359"/>
      <c r="D6" s="359"/>
      <c r="E6" s="359"/>
      <c r="F6" s="359"/>
      <c r="G6" s="359"/>
      <c r="H6" s="167" t="s">
        <v>217</v>
      </c>
      <c r="I6" s="359" t="s">
        <v>216</v>
      </c>
      <c r="J6" s="360"/>
      <c r="K6" s="359" t="s">
        <v>215</v>
      </c>
      <c r="L6" s="360"/>
    </row>
    <row r="7" spans="1:13" ht="22.5" customHeight="1" x14ac:dyDescent="0.2">
      <c r="A7" s="166">
        <v>1</v>
      </c>
      <c r="B7" s="164"/>
      <c r="C7" s="163" t="s">
        <v>214</v>
      </c>
      <c r="D7" s="164"/>
      <c r="E7" s="163" t="s">
        <v>213</v>
      </c>
      <c r="F7" s="164"/>
      <c r="G7" s="163" t="s">
        <v>212</v>
      </c>
      <c r="H7" s="162"/>
      <c r="I7" s="161"/>
      <c r="J7" s="160" t="s">
        <v>210</v>
      </c>
      <c r="K7" s="161"/>
      <c r="L7" s="160" t="s">
        <v>210</v>
      </c>
    </row>
    <row r="8" spans="1:13" ht="22.5" customHeight="1" x14ac:dyDescent="0.2">
      <c r="A8" s="166">
        <v>2</v>
      </c>
      <c r="B8" s="165"/>
      <c r="C8" s="163" t="s">
        <v>214</v>
      </c>
      <c r="D8" s="164"/>
      <c r="E8" s="163" t="s">
        <v>213</v>
      </c>
      <c r="F8" s="164"/>
      <c r="G8" s="163" t="s">
        <v>212</v>
      </c>
      <c r="H8" s="162"/>
      <c r="I8" s="161"/>
      <c r="J8" s="160" t="s">
        <v>210</v>
      </c>
      <c r="K8" s="161"/>
      <c r="L8" s="160" t="s">
        <v>210</v>
      </c>
    </row>
    <row r="9" spans="1:13" ht="22.5" customHeight="1" x14ac:dyDescent="0.2">
      <c r="A9" s="166">
        <v>3</v>
      </c>
      <c r="B9" s="165"/>
      <c r="C9" s="163" t="s">
        <v>214</v>
      </c>
      <c r="D9" s="164"/>
      <c r="E9" s="163" t="s">
        <v>213</v>
      </c>
      <c r="F9" s="164"/>
      <c r="G9" s="163" t="s">
        <v>212</v>
      </c>
      <c r="H9" s="162"/>
      <c r="I9" s="161"/>
      <c r="J9" s="160" t="s">
        <v>210</v>
      </c>
      <c r="K9" s="161"/>
      <c r="L9" s="160" t="s">
        <v>210</v>
      </c>
    </row>
    <row r="10" spans="1:13" ht="22.5" customHeight="1" x14ac:dyDescent="0.2">
      <c r="A10" s="166">
        <v>4</v>
      </c>
      <c r="B10" s="165"/>
      <c r="C10" s="163" t="s">
        <v>214</v>
      </c>
      <c r="D10" s="164"/>
      <c r="E10" s="163" t="s">
        <v>213</v>
      </c>
      <c r="F10" s="164"/>
      <c r="G10" s="163" t="s">
        <v>212</v>
      </c>
      <c r="H10" s="162"/>
      <c r="I10" s="161"/>
      <c r="J10" s="160" t="s">
        <v>210</v>
      </c>
      <c r="K10" s="161"/>
      <c r="L10" s="160" t="s">
        <v>210</v>
      </c>
    </row>
    <row r="11" spans="1:13" ht="22.5" customHeight="1" x14ac:dyDescent="0.2">
      <c r="A11" s="166">
        <v>5</v>
      </c>
      <c r="B11" s="165"/>
      <c r="C11" s="163" t="s">
        <v>214</v>
      </c>
      <c r="D11" s="164"/>
      <c r="E11" s="163" t="s">
        <v>213</v>
      </c>
      <c r="F11" s="164"/>
      <c r="G11" s="163" t="s">
        <v>212</v>
      </c>
      <c r="H11" s="162"/>
      <c r="I11" s="161"/>
      <c r="J11" s="160" t="s">
        <v>210</v>
      </c>
      <c r="K11" s="161"/>
      <c r="L11" s="160" t="s">
        <v>210</v>
      </c>
    </row>
    <row r="12" spans="1:13" ht="22.5" customHeight="1" x14ac:dyDescent="0.2">
      <c r="A12" s="166">
        <v>6</v>
      </c>
      <c r="B12" s="165"/>
      <c r="C12" s="163" t="s">
        <v>214</v>
      </c>
      <c r="D12" s="164"/>
      <c r="E12" s="163" t="s">
        <v>213</v>
      </c>
      <c r="F12" s="164"/>
      <c r="G12" s="163" t="s">
        <v>212</v>
      </c>
      <c r="H12" s="162"/>
      <c r="I12" s="161"/>
      <c r="J12" s="160" t="s">
        <v>210</v>
      </c>
      <c r="K12" s="161"/>
      <c r="L12" s="160" t="s">
        <v>210</v>
      </c>
    </row>
    <row r="13" spans="1:13" ht="22.5" customHeight="1" x14ac:dyDescent="0.2">
      <c r="A13" s="166">
        <v>7</v>
      </c>
      <c r="B13" s="165"/>
      <c r="C13" s="163" t="s">
        <v>214</v>
      </c>
      <c r="D13" s="164"/>
      <c r="E13" s="163" t="s">
        <v>213</v>
      </c>
      <c r="F13" s="164"/>
      <c r="G13" s="163" t="s">
        <v>212</v>
      </c>
      <c r="H13" s="162"/>
      <c r="I13" s="161"/>
      <c r="J13" s="160" t="s">
        <v>210</v>
      </c>
      <c r="K13" s="161"/>
      <c r="L13" s="160" t="s">
        <v>210</v>
      </c>
    </row>
    <row r="14" spans="1:13" ht="22.5" customHeight="1" x14ac:dyDescent="0.2">
      <c r="A14" s="166">
        <v>8</v>
      </c>
      <c r="B14" s="165"/>
      <c r="C14" s="163" t="s">
        <v>214</v>
      </c>
      <c r="D14" s="164"/>
      <c r="E14" s="163" t="s">
        <v>213</v>
      </c>
      <c r="F14" s="164"/>
      <c r="G14" s="163" t="s">
        <v>212</v>
      </c>
      <c r="H14" s="162"/>
      <c r="I14" s="161"/>
      <c r="J14" s="160" t="s">
        <v>210</v>
      </c>
      <c r="K14" s="161"/>
      <c r="L14" s="160" t="s">
        <v>210</v>
      </c>
    </row>
    <row r="15" spans="1:13" ht="22.5" customHeight="1" x14ac:dyDescent="0.2">
      <c r="A15" s="166">
        <v>9</v>
      </c>
      <c r="B15" s="165"/>
      <c r="C15" s="163" t="s">
        <v>214</v>
      </c>
      <c r="D15" s="164"/>
      <c r="E15" s="163" t="s">
        <v>213</v>
      </c>
      <c r="F15" s="164"/>
      <c r="G15" s="163" t="s">
        <v>212</v>
      </c>
      <c r="H15" s="162"/>
      <c r="I15" s="161"/>
      <c r="J15" s="160" t="s">
        <v>210</v>
      </c>
      <c r="K15" s="161"/>
      <c r="L15" s="160" t="s">
        <v>210</v>
      </c>
    </row>
    <row r="16" spans="1:13" ht="22.5" customHeight="1" x14ac:dyDescent="0.2">
      <c r="A16" s="166">
        <v>10</v>
      </c>
      <c r="B16" s="165"/>
      <c r="C16" s="163" t="s">
        <v>214</v>
      </c>
      <c r="D16" s="164"/>
      <c r="E16" s="163" t="s">
        <v>213</v>
      </c>
      <c r="F16" s="164"/>
      <c r="G16" s="163" t="s">
        <v>212</v>
      </c>
      <c r="H16" s="162"/>
      <c r="I16" s="161"/>
      <c r="J16" s="160" t="s">
        <v>210</v>
      </c>
      <c r="K16" s="161"/>
      <c r="L16" s="160" t="s">
        <v>210</v>
      </c>
    </row>
    <row r="17" spans="1:12" ht="22.5" customHeight="1" x14ac:dyDescent="0.2">
      <c r="A17" s="166">
        <v>11</v>
      </c>
      <c r="B17" s="165"/>
      <c r="C17" s="163" t="s">
        <v>214</v>
      </c>
      <c r="D17" s="164"/>
      <c r="E17" s="163" t="s">
        <v>213</v>
      </c>
      <c r="F17" s="164"/>
      <c r="G17" s="163" t="s">
        <v>212</v>
      </c>
      <c r="H17" s="162"/>
      <c r="I17" s="161"/>
      <c r="J17" s="160" t="s">
        <v>210</v>
      </c>
      <c r="K17" s="161"/>
      <c r="L17" s="160" t="s">
        <v>210</v>
      </c>
    </row>
    <row r="18" spans="1:12" ht="22.5" customHeight="1" x14ac:dyDescent="0.2">
      <c r="A18" s="166">
        <v>12</v>
      </c>
      <c r="B18" s="165"/>
      <c r="C18" s="163" t="s">
        <v>214</v>
      </c>
      <c r="D18" s="164"/>
      <c r="E18" s="163" t="s">
        <v>213</v>
      </c>
      <c r="F18" s="164"/>
      <c r="G18" s="163" t="s">
        <v>212</v>
      </c>
      <c r="H18" s="162"/>
      <c r="I18" s="161"/>
      <c r="J18" s="160" t="s">
        <v>210</v>
      </c>
      <c r="K18" s="161"/>
      <c r="L18" s="160" t="s">
        <v>210</v>
      </c>
    </row>
    <row r="19" spans="1:12" ht="22.5" customHeight="1" x14ac:dyDescent="0.2">
      <c r="A19" s="166">
        <v>13</v>
      </c>
      <c r="B19" s="165"/>
      <c r="C19" s="163" t="s">
        <v>214</v>
      </c>
      <c r="D19" s="164"/>
      <c r="E19" s="163" t="s">
        <v>213</v>
      </c>
      <c r="F19" s="164"/>
      <c r="G19" s="163" t="s">
        <v>212</v>
      </c>
      <c r="H19" s="162"/>
      <c r="I19" s="161"/>
      <c r="J19" s="160" t="s">
        <v>210</v>
      </c>
      <c r="K19" s="161"/>
      <c r="L19" s="160" t="s">
        <v>210</v>
      </c>
    </row>
    <row r="20" spans="1:12" ht="22.5" customHeight="1" x14ac:dyDescent="0.2">
      <c r="A20" s="166">
        <v>14</v>
      </c>
      <c r="B20" s="165"/>
      <c r="C20" s="163" t="s">
        <v>214</v>
      </c>
      <c r="D20" s="164"/>
      <c r="E20" s="163" t="s">
        <v>213</v>
      </c>
      <c r="F20" s="164"/>
      <c r="G20" s="163" t="s">
        <v>212</v>
      </c>
      <c r="H20" s="162"/>
      <c r="I20" s="161"/>
      <c r="J20" s="160" t="s">
        <v>210</v>
      </c>
      <c r="K20" s="161"/>
      <c r="L20" s="160" t="s">
        <v>210</v>
      </c>
    </row>
    <row r="21" spans="1:12" ht="22.5" customHeight="1" x14ac:dyDescent="0.2">
      <c r="A21" s="166">
        <v>15</v>
      </c>
      <c r="B21" s="165"/>
      <c r="C21" s="163" t="s">
        <v>214</v>
      </c>
      <c r="D21" s="164"/>
      <c r="E21" s="163" t="s">
        <v>213</v>
      </c>
      <c r="F21" s="164"/>
      <c r="G21" s="163" t="s">
        <v>212</v>
      </c>
      <c r="H21" s="162"/>
      <c r="I21" s="161"/>
      <c r="J21" s="160" t="s">
        <v>210</v>
      </c>
      <c r="K21" s="161"/>
      <c r="L21" s="160" t="s">
        <v>210</v>
      </c>
    </row>
    <row r="22" spans="1:12" ht="22.5" customHeight="1" x14ac:dyDescent="0.2">
      <c r="A22" s="166">
        <v>16</v>
      </c>
      <c r="B22" s="165"/>
      <c r="C22" s="163" t="s">
        <v>214</v>
      </c>
      <c r="D22" s="164"/>
      <c r="E22" s="163" t="s">
        <v>213</v>
      </c>
      <c r="F22" s="164"/>
      <c r="G22" s="163" t="s">
        <v>212</v>
      </c>
      <c r="H22" s="162"/>
      <c r="I22" s="161"/>
      <c r="J22" s="160" t="s">
        <v>210</v>
      </c>
      <c r="K22" s="161"/>
      <c r="L22" s="160" t="s">
        <v>210</v>
      </c>
    </row>
    <row r="23" spans="1:12" ht="22.5" customHeight="1" x14ac:dyDescent="0.2">
      <c r="A23" s="166">
        <v>17</v>
      </c>
      <c r="B23" s="165"/>
      <c r="C23" s="163" t="s">
        <v>214</v>
      </c>
      <c r="D23" s="164"/>
      <c r="E23" s="163" t="s">
        <v>213</v>
      </c>
      <c r="F23" s="164"/>
      <c r="G23" s="163" t="s">
        <v>212</v>
      </c>
      <c r="H23" s="162"/>
      <c r="I23" s="161"/>
      <c r="J23" s="160" t="s">
        <v>210</v>
      </c>
      <c r="K23" s="161"/>
      <c r="L23" s="160" t="s">
        <v>210</v>
      </c>
    </row>
    <row r="24" spans="1:12" ht="22.5" customHeight="1" x14ac:dyDescent="0.2">
      <c r="A24" s="166">
        <v>18</v>
      </c>
      <c r="B24" s="165"/>
      <c r="C24" s="163" t="s">
        <v>214</v>
      </c>
      <c r="D24" s="164"/>
      <c r="E24" s="163" t="s">
        <v>213</v>
      </c>
      <c r="F24" s="164"/>
      <c r="G24" s="163" t="s">
        <v>212</v>
      </c>
      <c r="H24" s="162"/>
      <c r="I24" s="161"/>
      <c r="J24" s="160" t="s">
        <v>210</v>
      </c>
      <c r="K24" s="161"/>
      <c r="L24" s="160" t="s">
        <v>210</v>
      </c>
    </row>
    <row r="25" spans="1:12" ht="22.5" customHeight="1" x14ac:dyDescent="0.2">
      <c r="A25" s="166">
        <v>19</v>
      </c>
      <c r="B25" s="165"/>
      <c r="C25" s="163" t="s">
        <v>214</v>
      </c>
      <c r="D25" s="164"/>
      <c r="E25" s="163" t="s">
        <v>213</v>
      </c>
      <c r="F25" s="164"/>
      <c r="G25" s="163" t="s">
        <v>212</v>
      </c>
      <c r="H25" s="162"/>
      <c r="I25" s="161"/>
      <c r="J25" s="160" t="s">
        <v>210</v>
      </c>
      <c r="K25" s="161"/>
      <c r="L25" s="160" t="s">
        <v>210</v>
      </c>
    </row>
    <row r="26" spans="1:12" ht="22.5" customHeight="1" x14ac:dyDescent="0.2">
      <c r="A26" s="159">
        <v>20</v>
      </c>
      <c r="B26" s="158"/>
      <c r="C26" s="156" t="s">
        <v>214</v>
      </c>
      <c r="D26" s="157"/>
      <c r="E26" s="156" t="s">
        <v>213</v>
      </c>
      <c r="F26" s="157"/>
      <c r="G26" s="156" t="s">
        <v>212</v>
      </c>
      <c r="H26" s="155"/>
      <c r="I26" s="154"/>
      <c r="J26" s="152" t="s">
        <v>210</v>
      </c>
      <c r="K26" s="154"/>
      <c r="L26" s="152" t="s">
        <v>210</v>
      </c>
    </row>
    <row r="27" spans="1:12" ht="22.5" customHeight="1" x14ac:dyDescent="0.2">
      <c r="A27" s="361" t="s">
        <v>211</v>
      </c>
      <c r="B27" s="359"/>
      <c r="C27" s="359"/>
      <c r="D27" s="359"/>
      <c r="E27" s="359"/>
      <c r="F27" s="359"/>
      <c r="G27" s="359"/>
      <c r="H27" s="360"/>
      <c r="I27" s="153">
        <f>SUM(I7:I26)</f>
        <v>0</v>
      </c>
      <c r="J27" s="152" t="s">
        <v>210</v>
      </c>
      <c r="K27" s="153">
        <f>SUM(K7:K26)</f>
        <v>0</v>
      </c>
      <c r="L27" s="152" t="s">
        <v>210</v>
      </c>
    </row>
    <row r="28" spans="1:12" ht="20.25" customHeight="1" x14ac:dyDescent="0.2">
      <c r="A28" s="148" t="s">
        <v>209</v>
      </c>
    </row>
    <row r="29" spans="1:12" ht="29.25" customHeight="1" x14ac:dyDescent="0.2">
      <c r="A29" s="362" t="s">
        <v>208</v>
      </c>
      <c r="B29" s="363"/>
      <c r="C29" s="363"/>
      <c r="D29" s="363"/>
      <c r="E29" s="363"/>
      <c r="F29" s="363"/>
      <c r="G29" s="363"/>
      <c r="H29" s="363"/>
      <c r="I29" s="363"/>
      <c r="J29" s="363"/>
      <c r="K29" s="363"/>
      <c r="L29" s="363"/>
    </row>
    <row r="30" spans="1:12" ht="11.25" customHeight="1" x14ac:dyDescent="0.2"/>
    <row r="31" spans="1:12" ht="20.25" customHeight="1" x14ac:dyDescent="0.2">
      <c r="A31" s="148" t="s">
        <v>207</v>
      </c>
    </row>
    <row r="32" spans="1:12" ht="20.25" customHeight="1" x14ac:dyDescent="0.2">
      <c r="A32" s="151" t="s">
        <v>206</v>
      </c>
    </row>
    <row r="33" spans="2:12" ht="20.25" customHeight="1" x14ac:dyDescent="0.2">
      <c r="B33" s="148" t="s">
        <v>205</v>
      </c>
    </row>
    <row r="34" spans="2:12" ht="20.25" customHeight="1" x14ac:dyDescent="0.2">
      <c r="H34" s="150" t="s">
        <v>204</v>
      </c>
      <c r="I34" s="356"/>
      <c r="J34" s="356"/>
      <c r="K34" s="356"/>
      <c r="L34" s="149"/>
    </row>
    <row r="35" spans="2:12" ht="20.25" customHeight="1" x14ac:dyDescent="0.2">
      <c r="H35" s="150" t="s">
        <v>203</v>
      </c>
      <c r="I35" s="357"/>
      <c r="J35" s="357"/>
      <c r="K35" s="357"/>
      <c r="L35" s="149" t="s">
        <v>202</v>
      </c>
    </row>
  </sheetData>
  <sheetProtection insertRows="0" deleteRows="0"/>
  <mergeCells count="8">
    <mergeCell ref="I34:K34"/>
    <mergeCell ref="I35:K35"/>
    <mergeCell ref="A1:L1"/>
    <mergeCell ref="B6:G6"/>
    <mergeCell ref="I6:J6"/>
    <mergeCell ref="K6:L6"/>
    <mergeCell ref="A27:H27"/>
    <mergeCell ref="A29:L29"/>
  </mergeCells>
  <phoneticPr fontId="1"/>
  <printOptions horizontalCentered="1" verticalCentered="1"/>
  <pageMargins left="0.70866141732283472" right="0.39370078740157483" top="0.74803149606299213" bottom="0.6299212598425196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8"/>
  <sheetViews>
    <sheetView view="pageBreakPreview" zoomScale="55" zoomScaleNormal="55" zoomScaleSheetLayoutView="55" workbookViewId="0">
      <selection activeCell="M36" sqref="M36"/>
    </sheetView>
  </sheetViews>
  <sheetFormatPr defaultColWidth="9" defaultRowHeight="13" x14ac:dyDescent="0.2"/>
  <cols>
    <col min="1" max="1" width="6" style="197" customWidth="1"/>
    <col min="2" max="2" width="9" style="197"/>
    <col min="3" max="3" width="29.6328125" style="197" customWidth="1"/>
    <col min="4" max="4" width="21.36328125" style="197" customWidth="1"/>
    <col min="5" max="6" width="9.26953125" style="197" bestFit="1" customWidth="1"/>
    <col min="7" max="8" width="11.36328125" style="197" customWidth="1"/>
    <col min="9" max="9" width="7.453125" style="197" customWidth="1"/>
    <col min="10" max="10" width="6.7265625" style="197" customWidth="1"/>
    <col min="11" max="12" width="11.36328125" style="197" customWidth="1"/>
    <col min="13" max="14" width="7.453125" style="197" customWidth="1"/>
    <col min="15" max="15" width="11.36328125" style="197" customWidth="1"/>
    <col min="16" max="17" width="11.453125" style="197" customWidth="1"/>
    <col min="18" max="18" width="11.36328125" style="197" customWidth="1"/>
    <col min="19" max="16384" width="9" style="197"/>
  </cols>
  <sheetData>
    <row r="1" spans="1:19" ht="16.5" x14ac:dyDescent="0.2">
      <c r="A1" s="195" t="s">
        <v>247</v>
      </c>
      <c r="B1" s="196"/>
      <c r="C1" s="196" t="str">
        <f>概算払請求書!C5</f>
        <v>喬木村</v>
      </c>
    </row>
    <row r="2" spans="1:19" ht="16.5" x14ac:dyDescent="0.2">
      <c r="A2" s="195" t="s">
        <v>248</v>
      </c>
      <c r="B2" s="196"/>
      <c r="C2" s="196" t="str">
        <f>概算払請求書!C4</f>
        <v>地域づくりの祭典！”美し郷”喬木まつり（仮称）の開催</v>
      </c>
    </row>
    <row r="3" spans="1:19" ht="16.5" x14ac:dyDescent="0.2">
      <c r="A3" s="198"/>
      <c r="B3" s="199"/>
      <c r="C3" s="199"/>
    </row>
    <row r="4" spans="1:19" ht="21" x14ac:dyDescent="0.2">
      <c r="A4" s="198"/>
      <c r="B4" s="199"/>
      <c r="C4" s="199"/>
      <c r="E4" s="371" t="s">
        <v>249</v>
      </c>
      <c r="F4" s="371"/>
      <c r="G4" s="371"/>
      <c r="H4" s="371"/>
      <c r="I4" s="371"/>
      <c r="J4" s="371"/>
      <c r="K4" s="371"/>
      <c r="L4" s="371"/>
    </row>
    <row r="6" spans="1:19" ht="24" customHeight="1" x14ac:dyDescent="0.2">
      <c r="A6" s="372" t="s">
        <v>250</v>
      </c>
      <c r="B6" s="373" t="s">
        <v>218</v>
      </c>
      <c r="C6" s="373" t="s">
        <v>251</v>
      </c>
      <c r="D6" s="373" t="s">
        <v>252</v>
      </c>
      <c r="E6" s="373" t="s">
        <v>216</v>
      </c>
      <c r="F6" s="373" t="s">
        <v>215</v>
      </c>
      <c r="G6" s="374" t="s">
        <v>253</v>
      </c>
      <c r="H6" s="375"/>
      <c r="I6" s="375"/>
      <c r="J6" s="375"/>
      <c r="K6" s="375"/>
      <c r="L6" s="375"/>
      <c r="M6" s="375"/>
      <c r="N6" s="375"/>
      <c r="O6" s="375"/>
      <c r="P6" s="375"/>
      <c r="Q6" s="375"/>
      <c r="R6" s="376"/>
      <c r="S6" s="213" t="s">
        <v>254</v>
      </c>
    </row>
    <row r="7" spans="1:19" ht="24" customHeight="1" x14ac:dyDescent="0.2">
      <c r="A7" s="373"/>
      <c r="B7" s="373"/>
      <c r="C7" s="373"/>
      <c r="D7" s="373"/>
      <c r="E7" s="373"/>
      <c r="F7" s="373"/>
      <c r="G7" s="374" t="s">
        <v>255</v>
      </c>
      <c r="H7" s="375"/>
      <c r="I7" s="375"/>
      <c r="J7" s="375"/>
      <c r="K7" s="376"/>
      <c r="L7" s="373" t="s">
        <v>256</v>
      </c>
      <c r="M7" s="373"/>
      <c r="N7" s="373"/>
      <c r="O7" s="373"/>
      <c r="P7" s="364" t="s">
        <v>257</v>
      </c>
      <c r="Q7" s="364" t="s">
        <v>258</v>
      </c>
      <c r="R7" s="366" t="s">
        <v>259</v>
      </c>
    </row>
    <row r="8" spans="1:19" ht="36" customHeight="1" x14ac:dyDescent="0.2">
      <c r="A8" s="373"/>
      <c r="B8" s="373"/>
      <c r="C8" s="373"/>
      <c r="D8" s="373"/>
      <c r="E8" s="373"/>
      <c r="F8" s="373"/>
      <c r="G8" s="200"/>
      <c r="H8" s="201"/>
      <c r="I8" s="201"/>
      <c r="J8" s="201"/>
      <c r="K8" s="201" t="s">
        <v>17</v>
      </c>
      <c r="L8" s="200"/>
      <c r="M8" s="200"/>
      <c r="N8" s="201"/>
      <c r="O8" s="201" t="s">
        <v>17</v>
      </c>
      <c r="P8" s="365"/>
      <c r="Q8" s="365"/>
      <c r="R8" s="367"/>
    </row>
    <row r="9" spans="1:19" ht="24" customHeight="1" x14ac:dyDescent="0.2">
      <c r="A9" s="202">
        <v>1</v>
      </c>
      <c r="B9" s="203"/>
      <c r="C9" s="204"/>
      <c r="D9" s="205"/>
      <c r="E9" s="202"/>
      <c r="F9" s="202"/>
      <c r="G9" s="202"/>
      <c r="H9" s="202"/>
      <c r="I9" s="202"/>
      <c r="J9" s="202"/>
      <c r="K9" s="202">
        <f t="shared" ref="K9:K28" si="0">SUM(G9:J9)</f>
        <v>0</v>
      </c>
      <c r="L9" s="202"/>
      <c r="M9" s="202"/>
      <c r="N9" s="202"/>
      <c r="O9" s="202">
        <f>SUM(L9:N9)</f>
        <v>0</v>
      </c>
      <c r="P9" s="202">
        <f>SUM(K9,O9)</f>
        <v>0</v>
      </c>
      <c r="Q9" s="202"/>
      <c r="R9" s="202">
        <f>SUM(P9:Q9)</f>
        <v>0</v>
      </c>
    </row>
    <row r="10" spans="1:19" ht="24" customHeight="1" x14ac:dyDescent="0.2">
      <c r="A10" s="202">
        <v>2</v>
      </c>
      <c r="B10" s="203"/>
      <c r="C10" s="204"/>
      <c r="D10" s="205"/>
      <c r="E10" s="202"/>
      <c r="F10" s="202"/>
      <c r="G10" s="202"/>
      <c r="H10" s="202"/>
      <c r="I10" s="202"/>
      <c r="J10" s="202"/>
      <c r="K10" s="202">
        <f>SUM(G10:J10)</f>
        <v>0</v>
      </c>
      <c r="L10" s="202"/>
      <c r="M10" s="202"/>
      <c r="N10" s="202"/>
      <c r="O10" s="202">
        <f>SUM(L10:N10)</f>
        <v>0</v>
      </c>
      <c r="P10" s="202">
        <f>SUM(K10,O10)</f>
        <v>0</v>
      </c>
      <c r="Q10" s="202"/>
      <c r="R10" s="202">
        <f t="shared" ref="R10:R28" si="1">SUM(P10:Q10)</f>
        <v>0</v>
      </c>
    </row>
    <row r="11" spans="1:19" ht="24" customHeight="1" x14ac:dyDescent="0.2">
      <c r="A11" s="202">
        <v>3</v>
      </c>
      <c r="B11" s="203"/>
      <c r="C11" s="204"/>
      <c r="D11" s="205"/>
      <c r="E11" s="202"/>
      <c r="F11" s="202"/>
      <c r="G11" s="202"/>
      <c r="H11" s="202"/>
      <c r="I11" s="202"/>
      <c r="J11" s="202"/>
      <c r="K11" s="202">
        <f>SUM(G11:J11)</f>
        <v>0</v>
      </c>
      <c r="L11" s="202"/>
      <c r="M11" s="202"/>
      <c r="N11" s="202"/>
      <c r="O11" s="202">
        <f t="shared" ref="O11:O28" si="2">SUM(L11:N11)</f>
        <v>0</v>
      </c>
      <c r="P11" s="202">
        <f t="shared" ref="P11:P28" si="3">SUM(K11,O11)</f>
        <v>0</v>
      </c>
      <c r="Q11" s="202"/>
      <c r="R11" s="202">
        <f t="shared" si="1"/>
        <v>0</v>
      </c>
    </row>
    <row r="12" spans="1:19" ht="24" customHeight="1" x14ac:dyDescent="0.2">
      <c r="A12" s="202">
        <v>4</v>
      </c>
      <c r="B12" s="203"/>
      <c r="C12" s="205"/>
      <c r="D12" s="205"/>
      <c r="E12" s="202"/>
      <c r="F12" s="202"/>
      <c r="G12" s="202"/>
      <c r="H12" s="202"/>
      <c r="I12" s="202"/>
      <c r="J12" s="202"/>
      <c r="K12" s="202">
        <f t="shared" ref="K12:K18" si="4">SUM(G12:J12)</f>
        <v>0</v>
      </c>
      <c r="L12" s="202"/>
      <c r="M12" s="202"/>
      <c r="N12" s="202"/>
      <c r="O12" s="202">
        <f t="shared" si="2"/>
        <v>0</v>
      </c>
      <c r="P12" s="202">
        <f t="shared" si="3"/>
        <v>0</v>
      </c>
      <c r="Q12" s="202"/>
      <c r="R12" s="202">
        <f t="shared" si="1"/>
        <v>0</v>
      </c>
    </row>
    <row r="13" spans="1:19" ht="24" customHeight="1" x14ac:dyDescent="0.2">
      <c r="A13" s="202">
        <v>5</v>
      </c>
      <c r="B13" s="203"/>
      <c r="C13" s="205"/>
      <c r="D13" s="205"/>
      <c r="E13" s="202"/>
      <c r="F13" s="202"/>
      <c r="G13" s="202"/>
      <c r="H13" s="202"/>
      <c r="I13" s="202"/>
      <c r="J13" s="202"/>
      <c r="K13" s="202">
        <f t="shared" si="4"/>
        <v>0</v>
      </c>
      <c r="L13" s="202"/>
      <c r="M13" s="202"/>
      <c r="N13" s="202"/>
      <c r="O13" s="202">
        <f t="shared" si="2"/>
        <v>0</v>
      </c>
      <c r="P13" s="202">
        <f t="shared" si="3"/>
        <v>0</v>
      </c>
      <c r="Q13" s="202"/>
      <c r="R13" s="202">
        <f t="shared" si="1"/>
        <v>0</v>
      </c>
    </row>
    <row r="14" spans="1:19" ht="24" customHeight="1" x14ac:dyDescent="0.2">
      <c r="A14" s="202">
        <v>6</v>
      </c>
      <c r="B14" s="203"/>
      <c r="C14" s="205"/>
      <c r="D14" s="205"/>
      <c r="E14" s="202"/>
      <c r="F14" s="202"/>
      <c r="G14" s="202"/>
      <c r="H14" s="202"/>
      <c r="I14" s="202"/>
      <c r="J14" s="202"/>
      <c r="K14" s="202">
        <f t="shared" si="4"/>
        <v>0</v>
      </c>
      <c r="L14" s="202"/>
      <c r="M14" s="202"/>
      <c r="N14" s="202"/>
      <c r="O14" s="202">
        <f t="shared" si="2"/>
        <v>0</v>
      </c>
      <c r="P14" s="202">
        <f t="shared" si="3"/>
        <v>0</v>
      </c>
      <c r="Q14" s="202"/>
      <c r="R14" s="202">
        <f t="shared" si="1"/>
        <v>0</v>
      </c>
    </row>
    <row r="15" spans="1:19" ht="24" customHeight="1" x14ac:dyDescent="0.2">
      <c r="A15" s="202">
        <v>7</v>
      </c>
      <c r="B15" s="203"/>
      <c r="C15" s="205"/>
      <c r="D15" s="205"/>
      <c r="E15" s="202"/>
      <c r="F15" s="202"/>
      <c r="G15" s="202"/>
      <c r="H15" s="202"/>
      <c r="I15" s="202"/>
      <c r="J15" s="202"/>
      <c r="K15" s="202">
        <f t="shared" si="4"/>
        <v>0</v>
      </c>
      <c r="L15" s="202"/>
      <c r="M15" s="202"/>
      <c r="N15" s="202"/>
      <c r="O15" s="202">
        <f t="shared" si="2"/>
        <v>0</v>
      </c>
      <c r="P15" s="202">
        <f t="shared" si="3"/>
        <v>0</v>
      </c>
      <c r="Q15" s="202"/>
      <c r="R15" s="202">
        <f t="shared" si="1"/>
        <v>0</v>
      </c>
    </row>
    <row r="16" spans="1:19" ht="24" customHeight="1" x14ac:dyDescent="0.2">
      <c r="A16" s="202">
        <v>8</v>
      </c>
      <c r="B16" s="203"/>
      <c r="C16" s="205"/>
      <c r="D16" s="205"/>
      <c r="E16" s="202"/>
      <c r="F16" s="202"/>
      <c r="G16" s="202"/>
      <c r="H16" s="202"/>
      <c r="I16" s="202"/>
      <c r="J16" s="202"/>
      <c r="K16" s="202">
        <f t="shared" si="4"/>
        <v>0</v>
      </c>
      <c r="L16" s="202"/>
      <c r="M16" s="202"/>
      <c r="N16" s="202"/>
      <c r="O16" s="202">
        <f t="shared" si="2"/>
        <v>0</v>
      </c>
      <c r="P16" s="202">
        <f t="shared" si="3"/>
        <v>0</v>
      </c>
      <c r="R16" s="202">
        <f t="shared" si="1"/>
        <v>0</v>
      </c>
    </row>
    <row r="17" spans="1:18" ht="20.25" customHeight="1" x14ac:dyDescent="0.2">
      <c r="A17" s="202">
        <v>9</v>
      </c>
      <c r="B17" s="206"/>
      <c r="C17" s="205"/>
      <c r="D17" s="205"/>
      <c r="E17" s="202"/>
      <c r="F17" s="202"/>
      <c r="G17" s="202"/>
      <c r="H17" s="202"/>
      <c r="I17" s="202"/>
      <c r="J17" s="202"/>
      <c r="K17" s="202">
        <f t="shared" si="4"/>
        <v>0</v>
      </c>
      <c r="L17" s="202"/>
      <c r="M17" s="202"/>
      <c r="N17" s="202"/>
      <c r="O17" s="202">
        <f t="shared" si="2"/>
        <v>0</v>
      </c>
      <c r="P17" s="202">
        <f t="shared" si="3"/>
        <v>0</v>
      </c>
      <c r="Q17" s="202"/>
      <c r="R17" s="202">
        <f t="shared" si="1"/>
        <v>0</v>
      </c>
    </row>
    <row r="18" spans="1:18" ht="20.25" customHeight="1" x14ac:dyDescent="0.2">
      <c r="A18" s="202">
        <v>10</v>
      </c>
      <c r="B18" s="206"/>
      <c r="C18" s="205"/>
      <c r="D18" s="205"/>
      <c r="E18" s="202"/>
      <c r="F18" s="202"/>
      <c r="G18" s="202"/>
      <c r="H18" s="202"/>
      <c r="I18" s="202"/>
      <c r="J18" s="202"/>
      <c r="K18" s="202">
        <f t="shared" si="4"/>
        <v>0</v>
      </c>
      <c r="L18" s="202"/>
      <c r="M18" s="202"/>
      <c r="N18" s="202"/>
      <c r="O18" s="202">
        <f t="shared" si="2"/>
        <v>0</v>
      </c>
      <c r="P18" s="202">
        <f t="shared" si="3"/>
        <v>0</v>
      </c>
      <c r="Q18" s="202"/>
      <c r="R18" s="202">
        <f t="shared" si="1"/>
        <v>0</v>
      </c>
    </row>
    <row r="19" spans="1:18" ht="20.25" customHeight="1" x14ac:dyDescent="0.2">
      <c r="A19" s="202">
        <v>11</v>
      </c>
      <c r="B19" s="206"/>
      <c r="C19" s="205"/>
      <c r="D19" s="205"/>
      <c r="E19" s="202"/>
      <c r="F19" s="202"/>
      <c r="G19" s="202"/>
      <c r="H19" s="202"/>
      <c r="I19" s="202"/>
      <c r="J19" s="202"/>
      <c r="K19" s="202">
        <f t="shared" si="0"/>
        <v>0</v>
      </c>
      <c r="L19" s="202"/>
      <c r="M19" s="202"/>
      <c r="N19" s="202"/>
      <c r="O19" s="202">
        <f t="shared" si="2"/>
        <v>0</v>
      </c>
      <c r="P19" s="202">
        <f t="shared" si="3"/>
        <v>0</v>
      </c>
      <c r="Q19" s="202"/>
      <c r="R19" s="202">
        <f t="shared" si="1"/>
        <v>0</v>
      </c>
    </row>
    <row r="20" spans="1:18" ht="20.25" customHeight="1" x14ac:dyDescent="0.2">
      <c r="A20" s="202">
        <v>12</v>
      </c>
      <c r="B20" s="206"/>
      <c r="C20" s="205"/>
      <c r="D20" s="205"/>
      <c r="E20" s="202"/>
      <c r="F20" s="202"/>
      <c r="G20" s="202"/>
      <c r="H20" s="202"/>
      <c r="I20" s="202"/>
      <c r="J20" s="202"/>
      <c r="K20" s="202">
        <f t="shared" si="0"/>
        <v>0</v>
      </c>
      <c r="L20" s="202"/>
      <c r="M20" s="202"/>
      <c r="N20" s="202"/>
      <c r="O20" s="202">
        <f t="shared" si="2"/>
        <v>0</v>
      </c>
      <c r="P20" s="202">
        <f t="shared" si="3"/>
        <v>0</v>
      </c>
      <c r="Q20" s="202"/>
      <c r="R20" s="202">
        <f t="shared" si="1"/>
        <v>0</v>
      </c>
    </row>
    <row r="21" spans="1:18" ht="20.25" customHeight="1" x14ac:dyDescent="0.2">
      <c r="A21" s="202">
        <v>13</v>
      </c>
      <c r="B21" s="206"/>
      <c r="C21" s="205"/>
      <c r="D21" s="205"/>
      <c r="E21" s="202"/>
      <c r="F21" s="202"/>
      <c r="G21" s="202"/>
      <c r="H21" s="202"/>
      <c r="I21" s="202"/>
      <c r="J21" s="202"/>
      <c r="K21" s="202">
        <f t="shared" si="0"/>
        <v>0</v>
      </c>
      <c r="L21" s="202"/>
      <c r="M21" s="202"/>
      <c r="N21" s="202"/>
      <c r="O21" s="202">
        <f t="shared" si="2"/>
        <v>0</v>
      </c>
      <c r="P21" s="202">
        <f t="shared" si="3"/>
        <v>0</v>
      </c>
      <c r="Q21" s="202"/>
      <c r="R21" s="202">
        <f t="shared" si="1"/>
        <v>0</v>
      </c>
    </row>
    <row r="22" spans="1:18" ht="20.25" customHeight="1" x14ac:dyDescent="0.2">
      <c r="A22" s="202">
        <v>14</v>
      </c>
      <c r="B22" s="206"/>
      <c r="C22" s="205"/>
      <c r="D22" s="205"/>
      <c r="E22" s="202"/>
      <c r="F22" s="202"/>
      <c r="G22" s="202"/>
      <c r="H22" s="202"/>
      <c r="I22" s="202"/>
      <c r="J22" s="202"/>
      <c r="K22" s="202">
        <f t="shared" si="0"/>
        <v>0</v>
      </c>
      <c r="L22" s="202"/>
      <c r="M22" s="202"/>
      <c r="N22" s="202"/>
      <c r="O22" s="202">
        <f t="shared" si="2"/>
        <v>0</v>
      </c>
      <c r="P22" s="202">
        <f t="shared" si="3"/>
        <v>0</v>
      </c>
      <c r="Q22" s="202"/>
      <c r="R22" s="202">
        <f t="shared" si="1"/>
        <v>0</v>
      </c>
    </row>
    <row r="23" spans="1:18" ht="20.25" customHeight="1" x14ac:dyDescent="0.2">
      <c r="A23" s="202">
        <v>15</v>
      </c>
      <c r="B23" s="206"/>
      <c r="C23" s="205"/>
      <c r="D23" s="205"/>
      <c r="E23" s="202"/>
      <c r="F23" s="202"/>
      <c r="G23" s="202"/>
      <c r="H23" s="202"/>
      <c r="I23" s="202"/>
      <c r="J23" s="202"/>
      <c r="K23" s="202">
        <f t="shared" si="0"/>
        <v>0</v>
      </c>
      <c r="L23" s="202"/>
      <c r="M23" s="202"/>
      <c r="N23" s="202"/>
      <c r="O23" s="202">
        <f t="shared" si="2"/>
        <v>0</v>
      </c>
      <c r="P23" s="202">
        <f t="shared" si="3"/>
        <v>0</v>
      </c>
      <c r="Q23" s="202"/>
      <c r="R23" s="202">
        <f t="shared" si="1"/>
        <v>0</v>
      </c>
    </row>
    <row r="24" spans="1:18" ht="20.25" customHeight="1" x14ac:dyDescent="0.2">
      <c r="A24" s="202">
        <v>16</v>
      </c>
      <c r="B24" s="206"/>
      <c r="C24" s="205"/>
      <c r="D24" s="205"/>
      <c r="E24" s="202"/>
      <c r="F24" s="202"/>
      <c r="G24" s="202"/>
      <c r="H24" s="202"/>
      <c r="I24" s="202"/>
      <c r="J24" s="202"/>
      <c r="K24" s="202">
        <f t="shared" si="0"/>
        <v>0</v>
      </c>
      <c r="L24" s="202"/>
      <c r="M24" s="202"/>
      <c r="N24" s="202"/>
      <c r="O24" s="202">
        <f t="shared" si="2"/>
        <v>0</v>
      </c>
      <c r="P24" s="202">
        <f t="shared" si="3"/>
        <v>0</v>
      </c>
      <c r="Q24" s="202"/>
      <c r="R24" s="202">
        <f t="shared" si="1"/>
        <v>0</v>
      </c>
    </row>
    <row r="25" spans="1:18" ht="20.25" customHeight="1" x14ac:dyDescent="0.2">
      <c r="A25" s="202">
        <v>17</v>
      </c>
      <c r="B25" s="206"/>
      <c r="C25" s="205"/>
      <c r="D25" s="205"/>
      <c r="E25" s="202"/>
      <c r="F25" s="202"/>
      <c r="G25" s="202"/>
      <c r="H25" s="202"/>
      <c r="I25" s="202"/>
      <c r="J25" s="202"/>
      <c r="K25" s="202">
        <f t="shared" si="0"/>
        <v>0</v>
      </c>
      <c r="L25" s="202"/>
      <c r="M25" s="202"/>
      <c r="N25" s="202"/>
      <c r="O25" s="202">
        <f t="shared" si="2"/>
        <v>0</v>
      </c>
      <c r="P25" s="202">
        <f t="shared" si="3"/>
        <v>0</v>
      </c>
      <c r="Q25" s="202"/>
      <c r="R25" s="202">
        <f t="shared" si="1"/>
        <v>0</v>
      </c>
    </row>
    <row r="26" spans="1:18" ht="20.25" customHeight="1" x14ac:dyDescent="0.2">
      <c r="A26" s="202">
        <v>18</v>
      </c>
      <c r="B26" s="206"/>
      <c r="C26" s="205"/>
      <c r="D26" s="205"/>
      <c r="E26" s="202"/>
      <c r="F26" s="202"/>
      <c r="G26" s="202"/>
      <c r="H26" s="202"/>
      <c r="I26" s="202"/>
      <c r="J26" s="202"/>
      <c r="K26" s="202">
        <f t="shared" si="0"/>
        <v>0</v>
      </c>
      <c r="L26" s="202"/>
      <c r="M26" s="202"/>
      <c r="N26" s="202"/>
      <c r="O26" s="202">
        <f t="shared" si="2"/>
        <v>0</v>
      </c>
      <c r="P26" s="202">
        <f t="shared" si="3"/>
        <v>0</v>
      </c>
      <c r="Q26" s="202"/>
      <c r="R26" s="202">
        <f t="shared" si="1"/>
        <v>0</v>
      </c>
    </row>
    <row r="27" spans="1:18" ht="20.25" customHeight="1" x14ac:dyDescent="0.2">
      <c r="A27" s="202">
        <v>19</v>
      </c>
      <c r="B27" s="206"/>
      <c r="C27" s="205"/>
      <c r="D27" s="205"/>
      <c r="E27" s="202"/>
      <c r="F27" s="202"/>
      <c r="G27" s="202"/>
      <c r="H27" s="202"/>
      <c r="I27" s="202"/>
      <c r="J27" s="202"/>
      <c r="K27" s="202">
        <f t="shared" si="0"/>
        <v>0</v>
      </c>
      <c r="L27" s="202"/>
      <c r="M27" s="202"/>
      <c r="N27" s="202"/>
      <c r="O27" s="202">
        <f t="shared" si="2"/>
        <v>0</v>
      </c>
      <c r="P27" s="202">
        <f t="shared" si="3"/>
        <v>0</v>
      </c>
      <c r="Q27" s="202"/>
      <c r="R27" s="202">
        <f t="shared" si="1"/>
        <v>0</v>
      </c>
    </row>
    <row r="28" spans="1:18" ht="20.25" customHeight="1" x14ac:dyDescent="0.2">
      <c r="A28" s="202">
        <v>20</v>
      </c>
      <c r="B28" s="206"/>
      <c r="C28" s="205"/>
      <c r="D28" s="205"/>
      <c r="E28" s="202"/>
      <c r="F28" s="202"/>
      <c r="G28" s="202"/>
      <c r="H28" s="202"/>
      <c r="I28" s="202"/>
      <c r="J28" s="202"/>
      <c r="K28" s="202">
        <f t="shared" si="0"/>
        <v>0</v>
      </c>
      <c r="L28" s="202"/>
      <c r="M28" s="202"/>
      <c r="N28" s="202"/>
      <c r="O28" s="202">
        <f t="shared" si="2"/>
        <v>0</v>
      </c>
      <c r="P28" s="202">
        <f t="shared" si="3"/>
        <v>0</v>
      </c>
      <c r="Q28" s="202"/>
      <c r="R28" s="202">
        <f t="shared" si="1"/>
        <v>0</v>
      </c>
    </row>
    <row r="29" spans="1:18" ht="24" customHeight="1" x14ac:dyDescent="0.2">
      <c r="A29" s="368" t="s">
        <v>259</v>
      </c>
      <c r="B29" s="369"/>
      <c r="C29" s="369"/>
      <c r="D29" s="370"/>
      <c r="E29" s="207">
        <f t="shared" ref="E29:R29" si="5">SUM(E9:E28)</f>
        <v>0</v>
      </c>
      <c r="F29" s="207">
        <f t="shared" si="5"/>
        <v>0</v>
      </c>
      <c r="G29" s="207">
        <f t="shared" si="5"/>
        <v>0</v>
      </c>
      <c r="H29" s="207">
        <f t="shared" si="5"/>
        <v>0</v>
      </c>
      <c r="I29" s="207">
        <f t="shared" si="5"/>
        <v>0</v>
      </c>
      <c r="J29" s="207">
        <f t="shared" si="5"/>
        <v>0</v>
      </c>
      <c r="K29" s="207">
        <f t="shared" si="5"/>
        <v>0</v>
      </c>
      <c r="L29" s="207">
        <f t="shared" si="5"/>
        <v>0</v>
      </c>
      <c r="M29" s="207">
        <f t="shared" si="5"/>
        <v>0</v>
      </c>
      <c r="N29" s="207">
        <f t="shared" si="5"/>
        <v>0</v>
      </c>
      <c r="O29" s="207">
        <f t="shared" si="5"/>
        <v>0</v>
      </c>
      <c r="P29" s="207">
        <f t="shared" si="5"/>
        <v>0</v>
      </c>
      <c r="Q29" s="207">
        <f t="shared" si="5"/>
        <v>0</v>
      </c>
      <c r="R29" s="207">
        <f t="shared" si="5"/>
        <v>0</v>
      </c>
    </row>
    <row r="31" spans="1:18" ht="24" customHeight="1" x14ac:dyDescent="0.2">
      <c r="A31" s="208" t="s">
        <v>260</v>
      </c>
    </row>
    <row r="33" spans="1:14" ht="19.5" customHeight="1" x14ac:dyDescent="0.2">
      <c r="A33" s="209" t="s">
        <v>261</v>
      </c>
      <c r="B33" s="209"/>
      <c r="C33" s="209"/>
      <c r="D33" s="209"/>
      <c r="E33" s="209"/>
      <c r="F33" s="209"/>
      <c r="G33" s="209"/>
      <c r="H33" s="209"/>
      <c r="I33" s="209"/>
      <c r="J33" s="209"/>
      <c r="K33" s="209"/>
      <c r="L33" s="210"/>
      <c r="M33" s="210"/>
      <c r="N33" s="210"/>
    </row>
    <row r="34" spans="1:14" ht="19.5" customHeight="1" x14ac:dyDescent="0.2">
      <c r="A34" s="211" t="s">
        <v>206</v>
      </c>
      <c r="B34" s="148"/>
      <c r="C34" s="209"/>
      <c r="D34" s="209"/>
      <c r="E34" s="209"/>
      <c r="F34" s="209"/>
      <c r="G34" s="209"/>
      <c r="H34" s="209"/>
      <c r="I34" s="209"/>
      <c r="J34" s="209"/>
      <c r="K34" s="209"/>
      <c r="L34" s="210"/>
      <c r="M34" s="210"/>
      <c r="N34" s="210"/>
    </row>
    <row r="35" spans="1:14" ht="39" customHeight="1" x14ac:dyDescent="0.2">
      <c r="A35" s="209"/>
      <c r="B35" s="209" t="s">
        <v>205</v>
      </c>
      <c r="C35" s="209"/>
      <c r="D35" s="209"/>
      <c r="E35" s="209"/>
      <c r="F35" s="209"/>
      <c r="G35" s="209"/>
      <c r="H35" s="209"/>
      <c r="I35" s="209"/>
      <c r="J35" s="209"/>
      <c r="K35" s="209"/>
      <c r="L35" s="210"/>
      <c r="M35" s="210"/>
      <c r="N35" s="210"/>
    </row>
    <row r="36" spans="1:14" ht="30.75" customHeight="1" x14ac:dyDescent="0.2">
      <c r="A36" s="209"/>
      <c r="B36" s="209"/>
      <c r="C36" s="209"/>
      <c r="D36" s="209"/>
      <c r="E36" s="209"/>
      <c r="F36" s="209"/>
      <c r="G36" s="209"/>
      <c r="H36" s="209" t="s">
        <v>262</v>
      </c>
      <c r="I36" s="209"/>
      <c r="J36" s="209"/>
      <c r="K36" s="209"/>
      <c r="L36" s="210"/>
      <c r="M36" s="210"/>
      <c r="N36" s="210"/>
    </row>
    <row r="37" spans="1:14" ht="30.75" customHeight="1" x14ac:dyDescent="0.2">
      <c r="A37" s="209"/>
      <c r="B37" s="209"/>
      <c r="C37" s="209"/>
      <c r="D37" s="209"/>
      <c r="E37" s="209"/>
      <c r="F37" s="209"/>
      <c r="G37" s="209"/>
      <c r="H37" s="212" t="s">
        <v>263</v>
      </c>
      <c r="I37" s="209"/>
      <c r="J37" s="209"/>
      <c r="K37" s="209"/>
      <c r="L37" s="210"/>
      <c r="M37" s="210"/>
      <c r="N37" s="210"/>
    </row>
    <row r="38" spans="1:14" ht="19.5" customHeight="1" x14ac:dyDescent="0.2"/>
  </sheetData>
  <mergeCells count="14">
    <mergeCell ref="P7:P8"/>
    <mergeCell ref="Q7:Q8"/>
    <mergeCell ref="R7:R8"/>
    <mergeCell ref="A29:D29"/>
    <mergeCell ref="E4:L4"/>
    <mergeCell ref="A6:A8"/>
    <mergeCell ref="B6:B8"/>
    <mergeCell ref="C6:C8"/>
    <mergeCell ref="D6:D8"/>
    <mergeCell ref="E6:E8"/>
    <mergeCell ref="F6:F8"/>
    <mergeCell ref="G6:R6"/>
    <mergeCell ref="G7:K7"/>
    <mergeCell ref="L7:O7"/>
  </mergeCells>
  <phoneticPr fontId="1"/>
  <pageMargins left="0.64" right="0.27" top="0.82" bottom="0.38" header="0.51200000000000001" footer="0.28000000000000003"/>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50"/>
  <sheetViews>
    <sheetView view="pageBreakPreview" zoomScale="60" zoomScaleNormal="100" workbookViewId="0">
      <selection activeCell="C8" sqref="C8"/>
    </sheetView>
  </sheetViews>
  <sheetFormatPr defaultColWidth="9" defaultRowHeight="13" x14ac:dyDescent="0.2"/>
  <cols>
    <col min="1" max="1" width="9" style="169"/>
    <col min="2" max="2" width="11.6328125" style="169" customWidth="1"/>
    <col min="3" max="7" width="9.7265625" style="169" customWidth="1"/>
    <col min="8" max="16384" width="9" style="169"/>
  </cols>
  <sheetData>
    <row r="2" spans="1:9" ht="16.5" x14ac:dyDescent="0.2">
      <c r="C2" s="377" t="s">
        <v>223</v>
      </c>
      <c r="D2" s="377"/>
      <c r="E2" s="377"/>
      <c r="F2" s="377"/>
      <c r="G2" s="377"/>
    </row>
    <row r="3" spans="1:9" ht="14.25" customHeight="1" x14ac:dyDescent="0.2">
      <c r="C3" s="170"/>
      <c r="D3" s="170"/>
      <c r="E3" s="170"/>
      <c r="F3" s="170"/>
      <c r="G3" s="170"/>
    </row>
    <row r="4" spans="1:9" ht="14.25" customHeight="1" x14ac:dyDescent="0.2">
      <c r="A4" s="171" t="s">
        <v>224</v>
      </c>
      <c r="B4" s="172" t="str">
        <f>概算払請求書!C5</f>
        <v>喬木村</v>
      </c>
      <c r="C4" s="173"/>
      <c r="D4" s="173"/>
      <c r="E4" s="173"/>
      <c r="F4" s="173"/>
    </row>
    <row r="5" spans="1:9" ht="14.25" customHeight="1" x14ac:dyDescent="0.2">
      <c r="A5" s="174" t="s">
        <v>225</v>
      </c>
      <c r="B5" s="172" t="str">
        <f>概算払請求書!C4</f>
        <v>地域づくりの祭典！”美し郷”喬木まつり（仮称）の開催</v>
      </c>
      <c r="C5" s="175"/>
      <c r="D5" s="175"/>
      <c r="E5" s="175"/>
      <c r="F5" s="175"/>
    </row>
    <row r="6" spans="1:9" ht="25.5" customHeight="1" x14ac:dyDescent="0.2">
      <c r="H6" s="176" t="s">
        <v>226</v>
      </c>
      <c r="I6" s="177"/>
    </row>
    <row r="7" spans="1:9" ht="20.25" customHeight="1" x14ac:dyDescent="0.2">
      <c r="B7" s="177" t="s">
        <v>227</v>
      </c>
      <c r="C7" s="178"/>
      <c r="D7" s="175"/>
      <c r="E7" s="175"/>
      <c r="F7" s="179"/>
    </row>
    <row r="8" spans="1:9" ht="20.25" customHeight="1" x14ac:dyDescent="0.2">
      <c r="B8" s="177" t="s">
        <v>228</v>
      </c>
      <c r="C8" s="178"/>
      <c r="D8" s="175"/>
      <c r="E8" s="175"/>
      <c r="F8" s="179"/>
    </row>
    <row r="10" spans="1:9" ht="15.75" customHeight="1" x14ac:dyDescent="0.2">
      <c r="B10" s="169" t="s">
        <v>229</v>
      </c>
    </row>
    <row r="11" spans="1:9" ht="15.75" customHeight="1" x14ac:dyDescent="0.2">
      <c r="B11" s="177"/>
      <c r="C11" s="180" t="s">
        <v>230</v>
      </c>
      <c r="D11" s="180" t="s">
        <v>231</v>
      </c>
      <c r="E11" s="180" t="s">
        <v>232</v>
      </c>
      <c r="F11" s="180" t="s">
        <v>233</v>
      </c>
      <c r="G11" s="181" t="s">
        <v>234</v>
      </c>
      <c r="H11" s="181" t="s">
        <v>235</v>
      </c>
    </row>
    <row r="12" spans="1:9" ht="15.75" customHeight="1" x14ac:dyDescent="0.2">
      <c r="B12" s="182" t="s">
        <v>236</v>
      </c>
      <c r="C12" s="180" t="s">
        <v>237</v>
      </c>
      <c r="D12" s="183"/>
      <c r="E12" s="183"/>
      <c r="F12" s="183"/>
      <c r="G12" s="183"/>
      <c r="H12" s="183"/>
    </row>
    <row r="13" spans="1:9" ht="15.75" customHeight="1" x14ac:dyDescent="0.2">
      <c r="A13" s="378"/>
      <c r="B13" s="182" t="s">
        <v>238</v>
      </c>
      <c r="C13" s="180" t="s">
        <v>237</v>
      </c>
      <c r="D13" s="183"/>
      <c r="E13" s="183"/>
      <c r="F13" s="183"/>
      <c r="G13" s="183"/>
      <c r="H13" s="182"/>
      <c r="I13" s="379"/>
    </row>
    <row r="14" spans="1:9" ht="15.75" customHeight="1" x14ac:dyDescent="0.2">
      <c r="A14" s="378"/>
      <c r="B14" s="182" t="s">
        <v>239</v>
      </c>
      <c r="C14" s="180" t="s">
        <v>237</v>
      </c>
      <c r="D14" s="183"/>
      <c r="E14" s="183"/>
      <c r="F14" s="183"/>
      <c r="G14" s="183"/>
      <c r="H14" s="182"/>
      <c r="I14" s="379"/>
    </row>
    <row r="16" spans="1:9" x14ac:dyDescent="0.2">
      <c r="B16" s="169" t="s">
        <v>240</v>
      </c>
    </row>
    <row r="17" spans="2:8" ht="15.75" customHeight="1" x14ac:dyDescent="0.2">
      <c r="B17" s="180" t="s">
        <v>241</v>
      </c>
      <c r="C17" s="380" t="s">
        <v>242</v>
      </c>
      <c r="D17" s="381"/>
      <c r="E17" s="184"/>
    </row>
    <row r="18" spans="2:8" ht="15.75" customHeight="1" x14ac:dyDescent="0.2">
      <c r="B18" s="178"/>
      <c r="C18" s="178"/>
      <c r="D18" s="179"/>
      <c r="E18" s="185"/>
    </row>
    <row r="21" spans="2:8" ht="16.5" customHeight="1" x14ac:dyDescent="0.2">
      <c r="B21" s="186"/>
      <c r="C21" s="187"/>
      <c r="D21" s="187"/>
      <c r="E21" s="187"/>
      <c r="F21" s="187"/>
      <c r="G21" s="187"/>
      <c r="H21" s="188"/>
    </row>
    <row r="22" spans="2:8" ht="16.5" customHeight="1" x14ac:dyDescent="0.2">
      <c r="B22" s="189"/>
      <c r="C22" s="190"/>
      <c r="D22" s="190"/>
      <c r="E22" s="190"/>
      <c r="F22" s="190"/>
      <c r="G22" s="190"/>
      <c r="H22" s="191"/>
    </row>
    <row r="23" spans="2:8" ht="16.5" customHeight="1" x14ac:dyDescent="0.2">
      <c r="B23" s="189"/>
      <c r="C23" s="190"/>
      <c r="D23" s="190"/>
      <c r="E23" s="190"/>
      <c r="F23" s="190"/>
      <c r="G23" s="190"/>
      <c r="H23" s="191"/>
    </row>
    <row r="24" spans="2:8" ht="16.5" customHeight="1" x14ac:dyDescent="0.2">
      <c r="B24" s="189"/>
      <c r="C24" s="190"/>
      <c r="D24" s="190"/>
      <c r="E24" s="190"/>
      <c r="F24" s="190"/>
      <c r="G24" s="190"/>
      <c r="H24" s="191"/>
    </row>
    <row r="25" spans="2:8" ht="16.5" customHeight="1" x14ac:dyDescent="0.2">
      <c r="B25" s="189"/>
      <c r="C25" s="190"/>
      <c r="D25" s="190"/>
      <c r="E25" s="190"/>
      <c r="F25" s="190"/>
      <c r="G25" s="190"/>
      <c r="H25" s="191"/>
    </row>
    <row r="26" spans="2:8" ht="16.5" customHeight="1" x14ac:dyDescent="0.2">
      <c r="B26" s="189"/>
      <c r="C26" s="190"/>
      <c r="D26" s="190" t="s">
        <v>243</v>
      </c>
      <c r="E26" s="190"/>
      <c r="F26" s="190"/>
      <c r="G26" s="190"/>
      <c r="H26" s="191"/>
    </row>
    <row r="27" spans="2:8" ht="16.5" customHeight="1" x14ac:dyDescent="0.2">
      <c r="B27" s="189"/>
      <c r="C27" s="190" t="s">
        <v>244</v>
      </c>
      <c r="E27" s="190"/>
      <c r="F27" s="190"/>
      <c r="G27" s="190"/>
      <c r="H27" s="191"/>
    </row>
    <row r="28" spans="2:8" ht="16.5" customHeight="1" x14ac:dyDescent="0.2">
      <c r="B28" s="189"/>
      <c r="C28" s="190"/>
      <c r="D28" s="190"/>
      <c r="E28" s="190"/>
      <c r="F28" s="190"/>
      <c r="G28" s="190"/>
      <c r="H28" s="191"/>
    </row>
    <row r="29" spans="2:8" ht="16.5" customHeight="1" x14ac:dyDescent="0.2">
      <c r="B29" s="189"/>
      <c r="C29" s="190"/>
      <c r="D29" s="190"/>
      <c r="E29" s="190"/>
      <c r="F29" s="190"/>
      <c r="G29" s="190"/>
      <c r="H29" s="191"/>
    </row>
    <row r="30" spans="2:8" ht="16.5" customHeight="1" x14ac:dyDescent="0.2">
      <c r="B30" s="189"/>
      <c r="C30" s="190"/>
      <c r="D30" s="190"/>
      <c r="E30" s="190"/>
      <c r="F30" s="190"/>
      <c r="G30" s="190"/>
      <c r="H30" s="191"/>
    </row>
    <row r="31" spans="2:8" ht="16.5" customHeight="1" x14ac:dyDescent="0.2">
      <c r="B31" s="189"/>
      <c r="C31" s="190"/>
      <c r="D31" s="190"/>
      <c r="E31" s="190"/>
      <c r="F31" s="190"/>
      <c r="G31" s="190"/>
      <c r="H31" s="191"/>
    </row>
    <row r="32" spans="2:8" ht="16.5" customHeight="1" x14ac:dyDescent="0.2">
      <c r="B32" s="189"/>
      <c r="C32" s="190"/>
      <c r="D32" s="190"/>
      <c r="E32" s="190"/>
      <c r="F32" s="190"/>
      <c r="G32" s="190"/>
      <c r="H32" s="191"/>
    </row>
    <row r="33" spans="2:8" ht="16.5" customHeight="1" x14ac:dyDescent="0.2">
      <c r="B33" s="189"/>
      <c r="C33" s="190"/>
      <c r="D33" s="190"/>
      <c r="E33" s="190"/>
      <c r="F33" s="190"/>
      <c r="G33" s="190"/>
      <c r="H33" s="191"/>
    </row>
    <row r="34" spans="2:8" ht="16.5" customHeight="1" x14ac:dyDescent="0.2">
      <c r="B34" s="192"/>
      <c r="C34" s="193"/>
      <c r="D34" s="193"/>
      <c r="E34" s="193"/>
      <c r="F34" s="193"/>
      <c r="G34" s="193"/>
      <c r="H34" s="194"/>
    </row>
    <row r="35" spans="2:8" ht="16.5" customHeight="1" x14ac:dyDescent="0.2"/>
    <row r="36" spans="2:8" ht="16.5" customHeight="1" x14ac:dyDescent="0.2"/>
    <row r="37" spans="2:8" ht="16.5" customHeight="1" x14ac:dyDescent="0.2">
      <c r="B37" s="186"/>
      <c r="C37" s="187"/>
      <c r="D37" s="187"/>
      <c r="E37" s="187"/>
      <c r="F37" s="187"/>
      <c r="G37" s="187"/>
      <c r="H37" s="188"/>
    </row>
    <row r="38" spans="2:8" ht="16.5" customHeight="1" x14ac:dyDescent="0.2">
      <c r="B38" s="189"/>
      <c r="C38" s="190"/>
      <c r="D38" s="190"/>
      <c r="E38" s="190"/>
      <c r="F38" s="190"/>
      <c r="G38" s="190"/>
      <c r="H38" s="191"/>
    </row>
    <row r="39" spans="2:8" ht="16.5" customHeight="1" x14ac:dyDescent="0.2">
      <c r="B39" s="189"/>
      <c r="C39" s="190"/>
      <c r="D39" s="190"/>
      <c r="E39" s="190"/>
      <c r="F39" s="190"/>
      <c r="G39" s="190"/>
      <c r="H39" s="191"/>
    </row>
    <row r="40" spans="2:8" ht="16.5" customHeight="1" x14ac:dyDescent="0.2">
      <c r="B40" s="189"/>
      <c r="C40" s="190"/>
      <c r="D40" s="190"/>
      <c r="E40" s="190"/>
      <c r="F40" s="190"/>
      <c r="G40" s="190"/>
      <c r="H40" s="191"/>
    </row>
    <row r="41" spans="2:8" ht="16.5" customHeight="1" x14ac:dyDescent="0.2">
      <c r="B41" s="189"/>
      <c r="C41" s="190"/>
      <c r="D41" s="190"/>
      <c r="E41" s="190"/>
      <c r="F41" s="190"/>
      <c r="G41" s="190"/>
      <c r="H41" s="191"/>
    </row>
    <row r="42" spans="2:8" ht="16.5" customHeight="1" x14ac:dyDescent="0.2">
      <c r="B42" s="189"/>
      <c r="C42" s="190"/>
      <c r="D42" s="190" t="s">
        <v>243</v>
      </c>
      <c r="E42" s="190"/>
      <c r="F42" s="190"/>
      <c r="G42" s="190"/>
      <c r="H42" s="191"/>
    </row>
    <row r="43" spans="2:8" ht="16.5" customHeight="1" x14ac:dyDescent="0.2">
      <c r="B43" s="189"/>
      <c r="C43" s="190" t="s">
        <v>244</v>
      </c>
      <c r="E43" s="190"/>
      <c r="F43" s="190"/>
      <c r="G43" s="190"/>
      <c r="H43" s="191"/>
    </row>
    <row r="44" spans="2:8" ht="16.5" customHeight="1" x14ac:dyDescent="0.2">
      <c r="B44" s="189"/>
      <c r="C44" s="190"/>
      <c r="D44" s="190"/>
      <c r="E44" s="190"/>
      <c r="F44" s="190"/>
      <c r="G44" s="190"/>
      <c r="H44" s="191"/>
    </row>
    <row r="45" spans="2:8" ht="16.5" customHeight="1" x14ac:dyDescent="0.2">
      <c r="B45" s="189"/>
      <c r="C45" s="190"/>
      <c r="D45" s="190"/>
      <c r="E45" s="190"/>
      <c r="F45" s="190"/>
      <c r="G45" s="190"/>
      <c r="H45" s="191"/>
    </row>
    <row r="46" spans="2:8" ht="16.5" customHeight="1" x14ac:dyDescent="0.2">
      <c r="B46" s="189"/>
      <c r="C46" s="190"/>
      <c r="D46" s="190"/>
      <c r="E46" s="190"/>
      <c r="F46" s="190"/>
      <c r="G46" s="190"/>
      <c r="H46" s="191"/>
    </row>
    <row r="47" spans="2:8" ht="16.5" customHeight="1" x14ac:dyDescent="0.2">
      <c r="B47" s="189"/>
      <c r="C47" s="190"/>
      <c r="D47" s="190"/>
      <c r="E47" s="190"/>
      <c r="F47" s="190"/>
      <c r="G47" s="190"/>
      <c r="H47" s="191"/>
    </row>
    <row r="48" spans="2:8" ht="16.5" customHeight="1" x14ac:dyDescent="0.2">
      <c r="B48" s="189"/>
      <c r="C48" s="190"/>
      <c r="D48" s="190"/>
      <c r="E48" s="190"/>
      <c r="F48" s="190"/>
      <c r="G48" s="190"/>
      <c r="H48" s="191"/>
    </row>
    <row r="49" spans="2:8" ht="16.5" customHeight="1" x14ac:dyDescent="0.2">
      <c r="B49" s="189"/>
      <c r="C49" s="190"/>
      <c r="D49" s="190"/>
      <c r="E49" s="190"/>
      <c r="F49" s="190"/>
      <c r="G49" s="190"/>
      <c r="H49" s="191"/>
    </row>
    <row r="50" spans="2:8" ht="16.5" customHeight="1" x14ac:dyDescent="0.2">
      <c r="B50" s="192"/>
      <c r="C50" s="193"/>
      <c r="D50" s="193"/>
      <c r="E50" s="193"/>
      <c r="F50" s="193"/>
      <c r="G50" s="193"/>
      <c r="H50" s="194"/>
    </row>
  </sheetData>
  <mergeCells count="4">
    <mergeCell ref="C2:G2"/>
    <mergeCell ref="A13:A14"/>
    <mergeCell ref="I13:I14"/>
    <mergeCell ref="C17:D17"/>
  </mergeCells>
  <phoneticPr fontId="1"/>
  <pageMargins left="0.78700000000000003" right="0.38" top="0.68" bottom="0.36" header="0.51200000000000001" footer="0.3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E21"/>
  <sheetViews>
    <sheetView view="pageBreakPreview" zoomScaleNormal="100" zoomScaleSheetLayoutView="100" workbookViewId="0">
      <pane ySplit="1" topLeftCell="A20" activePane="bottomLeft" state="frozen"/>
      <selection activeCell="C17" sqref="C17"/>
      <selection pane="bottomLeft" activeCell="G25" sqref="G25"/>
    </sheetView>
  </sheetViews>
  <sheetFormatPr defaultColWidth="9" defaultRowHeight="31.5" customHeight="1" x14ac:dyDescent="0.2"/>
  <cols>
    <col min="1" max="2" width="20.453125" style="17" customWidth="1"/>
    <col min="3" max="4" width="10.26953125" style="17" customWidth="1"/>
    <col min="5" max="5" width="20.453125" style="17" customWidth="1"/>
    <col min="6" max="16384" width="9" style="17"/>
  </cols>
  <sheetData>
    <row r="1" spans="1:5" ht="31.5" customHeight="1" x14ac:dyDescent="0.2">
      <c r="A1" s="90" t="s">
        <v>147</v>
      </c>
    </row>
    <row r="2" spans="1:5" ht="31.5" customHeight="1" x14ac:dyDescent="0.2">
      <c r="A2" s="383" t="s">
        <v>148</v>
      </c>
      <c r="B2" s="383"/>
      <c r="C2" s="383"/>
      <c r="D2" s="383"/>
      <c r="E2" s="383"/>
    </row>
    <row r="3" spans="1:5" ht="31.5" customHeight="1" x14ac:dyDescent="0.2">
      <c r="A3" s="91"/>
    </row>
    <row r="4" spans="1:5" ht="31.5" customHeight="1" x14ac:dyDescent="0.2">
      <c r="A4" s="91"/>
    </row>
    <row r="5" spans="1:5" ht="31.5" customHeight="1" x14ac:dyDescent="0.2">
      <c r="A5" s="91"/>
    </row>
    <row r="6" spans="1:5" ht="60" customHeight="1" x14ac:dyDescent="0.2">
      <c r="A6" s="384" t="str">
        <f>"　地域発元気づくり支援金要領に基づき長野県から交付される令和４年度域発元気づくり支援金事業（事業名："&amp;概算払請求書!C4&amp;"）に係る支援金の受領を下記口座名義人に委任します。"</f>
        <v>　地域発元気づくり支援金要領に基づき長野県から交付される令和４年度域発元気づくり支援金事業（事業名：地域づくりの祭典！”美し郷”喬木まつり（仮称）の開催）に係る支援金の受領を下記口座名義人に委任します。</v>
      </c>
      <c r="B6" s="384"/>
      <c r="C6" s="384"/>
      <c r="D6" s="384"/>
      <c r="E6" s="384"/>
    </row>
    <row r="7" spans="1:5" ht="31.5" customHeight="1" x14ac:dyDescent="0.2">
      <c r="A7" s="91"/>
    </row>
    <row r="8" spans="1:5" ht="31.5" customHeight="1" x14ac:dyDescent="0.2">
      <c r="A8" s="385" t="s">
        <v>149</v>
      </c>
      <c r="B8" s="385"/>
      <c r="C8" s="385"/>
      <c r="D8" s="385"/>
      <c r="E8" s="385"/>
    </row>
    <row r="9" spans="1:5" ht="31.5" customHeight="1" thickBot="1" x14ac:dyDescent="0.25">
      <c r="A9" s="91"/>
    </row>
    <row r="10" spans="1:5" ht="31.5" customHeight="1" thickBot="1" x14ac:dyDescent="0.25">
      <c r="A10" s="92" t="s">
        <v>60</v>
      </c>
      <c r="B10" s="93">
        <f>概算払請求書!B36</f>
        <v>0</v>
      </c>
      <c r="C10" s="386" t="s">
        <v>61</v>
      </c>
      <c r="D10" s="387"/>
      <c r="E10" s="93">
        <f>概算払請求書!E36</f>
        <v>0</v>
      </c>
    </row>
    <row r="11" spans="1:5" ht="31.5" customHeight="1" thickBot="1" x14ac:dyDescent="0.25">
      <c r="A11" s="94" t="s">
        <v>62</v>
      </c>
      <c r="B11" s="106">
        <f>概算払請求書!B37</f>
        <v>0</v>
      </c>
      <c r="C11" s="386" t="s">
        <v>63</v>
      </c>
      <c r="D11" s="387"/>
      <c r="E11" s="93">
        <f>概算払請求書!E37</f>
        <v>0</v>
      </c>
    </row>
    <row r="12" spans="1:5" ht="31.5" customHeight="1" x14ac:dyDescent="0.2">
      <c r="A12" s="95" t="s">
        <v>64</v>
      </c>
      <c r="B12" s="388" t="str">
        <f>概算払請求書!B38</f>
        <v>（　　　　　　　　　　　　）</v>
      </c>
      <c r="C12" s="389"/>
      <c r="D12" s="389"/>
      <c r="E12" s="390"/>
    </row>
    <row r="13" spans="1:5" ht="31.5" customHeight="1" thickBot="1" x14ac:dyDescent="0.25">
      <c r="A13" s="94" t="s">
        <v>65</v>
      </c>
      <c r="B13" s="391">
        <f>概算払請求書!B39</f>
        <v>0</v>
      </c>
      <c r="C13" s="392"/>
      <c r="D13" s="392"/>
      <c r="E13" s="393"/>
    </row>
    <row r="14" spans="1:5" ht="31.5" customHeight="1" x14ac:dyDescent="0.2">
      <c r="A14" s="394" t="s">
        <v>150</v>
      </c>
      <c r="B14" s="394"/>
      <c r="C14" s="394"/>
      <c r="D14" s="394"/>
      <c r="E14" s="394"/>
    </row>
    <row r="15" spans="1:5" ht="31.5" customHeight="1" x14ac:dyDescent="0.2">
      <c r="A15" s="96"/>
    </row>
    <row r="16" spans="1:5" ht="31.5" customHeight="1" x14ac:dyDescent="0.2">
      <c r="A16" s="96"/>
    </row>
    <row r="17" spans="1:5" ht="31.5" customHeight="1" x14ac:dyDescent="0.2">
      <c r="A17" s="395" t="s">
        <v>156</v>
      </c>
      <c r="B17" s="395"/>
      <c r="C17" s="395"/>
      <c r="D17" s="395"/>
      <c r="E17" s="395"/>
    </row>
    <row r="18" spans="1:5" ht="31.5" customHeight="1" x14ac:dyDescent="0.2">
      <c r="A18" s="91"/>
    </row>
    <row r="19" spans="1:5" ht="31.5" customHeight="1" x14ac:dyDescent="0.2">
      <c r="C19" s="396" t="str">
        <f>概算払請求書!E12</f>
        <v>令和　 年　 月　 日</v>
      </c>
      <c r="D19" s="396"/>
      <c r="E19" s="396"/>
    </row>
    <row r="20" spans="1:5" ht="31.5" customHeight="1" x14ac:dyDescent="0.2">
      <c r="C20" s="97" t="s">
        <v>151</v>
      </c>
      <c r="D20" s="348" t="str">
        <f>概算払請求書!E18</f>
        <v>喬木村</v>
      </c>
      <c r="E20" s="348"/>
    </row>
    <row r="21" spans="1:5" ht="31.5" customHeight="1" x14ac:dyDescent="0.2">
      <c r="C21" s="97" t="s">
        <v>152</v>
      </c>
      <c r="D21" s="382" t="str">
        <f>概算払請求書!E19&amp;"　"&amp;概算払請求書!E20</f>
        <v>村長　市瀬　直史</v>
      </c>
      <c r="E21" s="382"/>
    </row>
  </sheetData>
  <mergeCells count="12">
    <mergeCell ref="D21:E21"/>
    <mergeCell ref="A2:E2"/>
    <mergeCell ref="A6:E6"/>
    <mergeCell ref="A8:E8"/>
    <mergeCell ref="C10:D10"/>
    <mergeCell ref="C11:D11"/>
    <mergeCell ref="B12:E12"/>
    <mergeCell ref="B13:E13"/>
    <mergeCell ref="A14:E14"/>
    <mergeCell ref="A17:E17"/>
    <mergeCell ref="C19:E19"/>
    <mergeCell ref="D20:E20"/>
  </mergeCells>
  <phoneticPr fontId="1"/>
  <conditionalFormatting sqref="B10:E13">
    <cfRule type="cellIs" dxfId="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Z146"/>
  <sheetViews>
    <sheetView topLeftCell="A37" workbookViewId="0">
      <selection activeCell="G35" sqref="G35"/>
    </sheetView>
  </sheetViews>
  <sheetFormatPr defaultColWidth="9" defaultRowHeight="13" x14ac:dyDescent="0.2"/>
  <cols>
    <col min="1" max="1" width="7.08984375" style="17" bestFit="1" customWidth="1"/>
    <col min="2" max="2" width="27.08984375" style="17" customWidth="1"/>
    <col min="3" max="3" width="52.08984375" style="17" customWidth="1"/>
    <col min="4" max="4" width="17.36328125" style="17" bestFit="1" customWidth="1"/>
    <col min="5" max="5" width="10.7265625" style="17" customWidth="1"/>
    <col min="6" max="6" width="13.90625" style="17" bestFit="1" customWidth="1"/>
    <col min="7" max="16384" width="9" style="17"/>
  </cols>
  <sheetData>
    <row r="1" spans="1:6" x14ac:dyDescent="0.2">
      <c r="A1" s="43" t="s">
        <v>79</v>
      </c>
      <c r="B1" s="43" t="s">
        <v>80</v>
      </c>
      <c r="C1" s="43" t="s">
        <v>81</v>
      </c>
      <c r="D1" s="43" t="s">
        <v>82</v>
      </c>
      <c r="E1" s="43" t="s">
        <v>83</v>
      </c>
      <c r="F1" s="43" t="s">
        <v>265</v>
      </c>
    </row>
    <row r="2" spans="1:6" x14ac:dyDescent="0.2">
      <c r="A2" s="43">
        <v>0</v>
      </c>
      <c r="B2" s="43" t="s">
        <v>157</v>
      </c>
      <c r="C2" s="43" t="s">
        <v>157</v>
      </c>
      <c r="D2" s="57" t="s">
        <v>181</v>
      </c>
      <c r="E2" s="43" t="s">
        <v>157</v>
      </c>
      <c r="F2" s="43" t="s">
        <v>157</v>
      </c>
    </row>
    <row r="3" spans="1:6" x14ac:dyDescent="0.2">
      <c r="A3" s="43">
        <v>1</v>
      </c>
      <c r="B3" s="104" t="s">
        <v>278</v>
      </c>
      <c r="C3" s="104" t="s">
        <v>320</v>
      </c>
      <c r="D3" s="110" t="s">
        <v>419</v>
      </c>
      <c r="E3" s="105" t="s">
        <v>403</v>
      </c>
      <c r="F3" s="105" t="s">
        <v>271</v>
      </c>
    </row>
    <row r="4" spans="1:6" x14ac:dyDescent="0.2">
      <c r="A4" s="43">
        <v>2</v>
      </c>
      <c r="B4" s="104" t="s">
        <v>279</v>
      </c>
      <c r="C4" s="104" t="s">
        <v>321</v>
      </c>
      <c r="D4" s="110" t="s">
        <v>419</v>
      </c>
      <c r="E4" s="105" t="s">
        <v>404</v>
      </c>
      <c r="F4" s="105" t="s">
        <v>370</v>
      </c>
    </row>
    <row r="5" spans="1:6" x14ac:dyDescent="0.2">
      <c r="A5" s="43">
        <v>3</v>
      </c>
      <c r="B5" s="104" t="s">
        <v>280</v>
      </c>
      <c r="C5" s="104" t="s">
        <v>322</v>
      </c>
      <c r="D5" s="110" t="s">
        <v>419</v>
      </c>
      <c r="E5" s="105" t="s">
        <v>405</v>
      </c>
      <c r="F5" s="105" t="s">
        <v>371</v>
      </c>
    </row>
    <row r="6" spans="1:6" x14ac:dyDescent="0.2">
      <c r="A6" s="43">
        <v>4</v>
      </c>
      <c r="B6" s="104" t="s">
        <v>281</v>
      </c>
      <c r="C6" s="104" t="s">
        <v>323</v>
      </c>
      <c r="D6" s="110" t="s">
        <v>419</v>
      </c>
      <c r="E6" s="105" t="s">
        <v>404</v>
      </c>
      <c r="F6" s="105" t="s">
        <v>372</v>
      </c>
    </row>
    <row r="7" spans="1:6" x14ac:dyDescent="0.2">
      <c r="A7" s="43">
        <v>5</v>
      </c>
      <c r="B7" s="104" t="s">
        <v>282</v>
      </c>
      <c r="C7" s="104" t="s">
        <v>324</v>
      </c>
      <c r="D7" s="110" t="s">
        <v>419</v>
      </c>
      <c r="E7" s="105" t="s">
        <v>406</v>
      </c>
      <c r="F7" s="105" t="s">
        <v>373</v>
      </c>
    </row>
    <row r="8" spans="1:6" x14ac:dyDescent="0.2">
      <c r="A8" s="43">
        <v>6</v>
      </c>
      <c r="B8" s="221" t="s">
        <v>283</v>
      </c>
      <c r="C8" s="104" t="s">
        <v>325</v>
      </c>
      <c r="D8" s="110" t="s">
        <v>419</v>
      </c>
      <c r="E8" s="105" t="s">
        <v>407</v>
      </c>
      <c r="F8" s="105" t="s">
        <v>373</v>
      </c>
    </row>
    <row r="9" spans="1:6" x14ac:dyDescent="0.2">
      <c r="A9" s="43">
        <v>7</v>
      </c>
      <c r="B9" s="111" t="s">
        <v>284</v>
      </c>
      <c r="C9" s="104" t="s">
        <v>326</v>
      </c>
      <c r="D9" s="110" t="s">
        <v>419</v>
      </c>
      <c r="E9" s="105" t="s">
        <v>407</v>
      </c>
      <c r="F9" s="105" t="s">
        <v>374</v>
      </c>
    </row>
    <row r="10" spans="1:6" x14ac:dyDescent="0.2">
      <c r="A10" s="43">
        <v>8</v>
      </c>
      <c r="B10" s="111" t="s">
        <v>285</v>
      </c>
      <c r="C10" s="104" t="s">
        <v>327</v>
      </c>
      <c r="D10" s="110" t="s">
        <v>419</v>
      </c>
      <c r="E10" s="105" t="s">
        <v>403</v>
      </c>
      <c r="F10" s="105" t="s">
        <v>375</v>
      </c>
    </row>
    <row r="11" spans="1:6" x14ac:dyDescent="0.2">
      <c r="A11" s="43">
        <v>9</v>
      </c>
      <c r="B11" s="111" t="s">
        <v>286</v>
      </c>
      <c r="C11" s="104" t="s">
        <v>328</v>
      </c>
      <c r="D11" s="110" t="s">
        <v>419</v>
      </c>
      <c r="E11" s="105" t="s">
        <v>408</v>
      </c>
      <c r="F11" s="105" t="s">
        <v>376</v>
      </c>
    </row>
    <row r="12" spans="1:6" x14ac:dyDescent="0.2">
      <c r="A12" s="43">
        <v>10</v>
      </c>
      <c r="B12" s="111" t="s">
        <v>287</v>
      </c>
      <c r="C12" s="104" t="s">
        <v>329</v>
      </c>
      <c r="D12" s="110" t="s">
        <v>419</v>
      </c>
      <c r="E12" s="105" t="s">
        <v>407</v>
      </c>
      <c r="F12" s="105" t="s">
        <v>377</v>
      </c>
    </row>
    <row r="13" spans="1:6" ht="26" x14ac:dyDescent="0.2">
      <c r="A13" s="43">
        <v>11</v>
      </c>
      <c r="B13" s="112" t="s">
        <v>274</v>
      </c>
      <c r="C13" s="104" t="s">
        <v>272</v>
      </c>
      <c r="D13" s="110" t="s">
        <v>419</v>
      </c>
      <c r="E13" s="105" t="s">
        <v>404</v>
      </c>
      <c r="F13" s="105" t="s">
        <v>378</v>
      </c>
    </row>
    <row r="14" spans="1:6" ht="26" x14ac:dyDescent="0.2">
      <c r="A14" s="43">
        <v>12</v>
      </c>
      <c r="B14" s="112" t="s">
        <v>288</v>
      </c>
      <c r="C14" s="104" t="s">
        <v>330</v>
      </c>
      <c r="D14" s="110" t="s">
        <v>419</v>
      </c>
      <c r="E14" s="105" t="s">
        <v>199</v>
      </c>
      <c r="F14" s="105" t="s">
        <v>270</v>
      </c>
    </row>
    <row r="15" spans="1:6" x14ac:dyDescent="0.2">
      <c r="A15" s="43">
        <v>13</v>
      </c>
      <c r="B15" s="104" t="s">
        <v>289</v>
      </c>
      <c r="C15" s="104" t="s">
        <v>331</v>
      </c>
      <c r="D15" s="110" t="s">
        <v>419</v>
      </c>
      <c r="E15" s="105" t="s">
        <v>407</v>
      </c>
      <c r="F15" s="105" t="s">
        <v>379</v>
      </c>
    </row>
    <row r="16" spans="1:6" x14ac:dyDescent="0.2">
      <c r="A16" s="43">
        <v>14</v>
      </c>
      <c r="B16" s="104" t="s">
        <v>290</v>
      </c>
      <c r="C16" s="104" t="s">
        <v>332</v>
      </c>
      <c r="D16" s="110" t="s">
        <v>419</v>
      </c>
      <c r="E16" s="105" t="s">
        <v>409</v>
      </c>
      <c r="F16" s="105" t="s">
        <v>380</v>
      </c>
    </row>
    <row r="17" spans="1:6" x14ac:dyDescent="0.2">
      <c r="A17" s="43">
        <v>15</v>
      </c>
      <c r="B17" s="104" t="s">
        <v>291</v>
      </c>
      <c r="C17" s="104" t="s">
        <v>333</v>
      </c>
      <c r="D17" s="110" t="s">
        <v>419</v>
      </c>
      <c r="E17" s="105" t="s">
        <v>407</v>
      </c>
      <c r="F17" s="105" t="s">
        <v>381</v>
      </c>
    </row>
    <row r="18" spans="1:6" x14ac:dyDescent="0.2">
      <c r="A18" s="43">
        <v>16</v>
      </c>
      <c r="B18" s="104" t="s">
        <v>292</v>
      </c>
      <c r="C18" s="104" t="s">
        <v>334</v>
      </c>
      <c r="D18" s="110" t="s">
        <v>419</v>
      </c>
      <c r="E18" s="105" t="s">
        <v>410</v>
      </c>
      <c r="F18" s="105" t="s">
        <v>382</v>
      </c>
    </row>
    <row r="19" spans="1:6" x14ac:dyDescent="0.2">
      <c r="A19" s="43">
        <v>17</v>
      </c>
      <c r="B19" s="104" t="s">
        <v>293</v>
      </c>
      <c r="C19" s="104" t="s">
        <v>335</v>
      </c>
      <c r="D19" s="110" t="s">
        <v>419</v>
      </c>
      <c r="E19" s="113" t="s">
        <v>406</v>
      </c>
      <c r="F19" s="113" t="s">
        <v>383</v>
      </c>
    </row>
    <row r="20" spans="1:6" x14ac:dyDescent="0.2">
      <c r="A20" s="43">
        <v>18</v>
      </c>
      <c r="B20" s="104" t="s">
        <v>273</v>
      </c>
      <c r="C20" s="104" t="s">
        <v>336</v>
      </c>
      <c r="D20" s="110" t="s">
        <v>419</v>
      </c>
      <c r="E20" s="113" t="s">
        <v>403</v>
      </c>
      <c r="F20" s="113" t="s">
        <v>381</v>
      </c>
    </row>
    <row r="21" spans="1:6" x14ac:dyDescent="0.2">
      <c r="A21" s="43">
        <v>19</v>
      </c>
      <c r="B21" s="104" t="s">
        <v>278</v>
      </c>
      <c r="C21" s="104" t="s">
        <v>337</v>
      </c>
      <c r="D21" s="110" t="s">
        <v>419</v>
      </c>
      <c r="E21" s="105" t="s">
        <v>403</v>
      </c>
      <c r="F21" s="105" t="s">
        <v>271</v>
      </c>
    </row>
    <row r="22" spans="1:6" x14ac:dyDescent="0.2">
      <c r="A22" s="43">
        <v>20</v>
      </c>
      <c r="B22" s="104" t="s">
        <v>294</v>
      </c>
      <c r="C22" s="104" t="s">
        <v>338</v>
      </c>
      <c r="D22" s="110" t="s">
        <v>419</v>
      </c>
      <c r="E22" s="105" t="s">
        <v>411</v>
      </c>
      <c r="F22" s="105" t="s">
        <v>384</v>
      </c>
    </row>
    <row r="23" spans="1:6" x14ac:dyDescent="0.2">
      <c r="A23" s="43">
        <v>21</v>
      </c>
      <c r="B23" s="104" t="s">
        <v>295</v>
      </c>
      <c r="C23" s="104" t="s">
        <v>339</v>
      </c>
      <c r="D23" s="110" t="s">
        <v>419</v>
      </c>
      <c r="E23" s="105" t="s">
        <v>411</v>
      </c>
      <c r="F23" s="105" t="s">
        <v>376</v>
      </c>
    </row>
    <row r="24" spans="1:6" x14ac:dyDescent="0.2">
      <c r="A24" s="43">
        <v>22</v>
      </c>
      <c r="B24" s="111" t="s">
        <v>296</v>
      </c>
      <c r="C24" s="111" t="s">
        <v>340</v>
      </c>
      <c r="D24" s="110" t="s">
        <v>419</v>
      </c>
      <c r="E24" s="105" t="s">
        <v>412</v>
      </c>
      <c r="F24" s="105" t="s">
        <v>385</v>
      </c>
    </row>
    <row r="25" spans="1:6" x14ac:dyDescent="0.2">
      <c r="A25" s="43">
        <v>23</v>
      </c>
      <c r="B25" s="111" t="s">
        <v>297</v>
      </c>
      <c r="C25" s="111" t="s">
        <v>341</v>
      </c>
      <c r="D25" s="110" t="s">
        <v>419</v>
      </c>
      <c r="E25" s="105" t="s">
        <v>200</v>
      </c>
      <c r="F25" s="105" t="s">
        <v>386</v>
      </c>
    </row>
    <row r="26" spans="1:6" x14ac:dyDescent="0.2">
      <c r="A26" s="43">
        <v>24</v>
      </c>
      <c r="B26" s="111" t="s">
        <v>298</v>
      </c>
      <c r="C26" s="111" t="s">
        <v>342</v>
      </c>
      <c r="D26" s="110" t="s">
        <v>419</v>
      </c>
      <c r="E26" s="105" t="s">
        <v>200</v>
      </c>
      <c r="F26" s="105" t="s">
        <v>387</v>
      </c>
    </row>
    <row r="27" spans="1:6" x14ac:dyDescent="0.2">
      <c r="A27" s="43">
        <v>25</v>
      </c>
      <c r="B27" s="111" t="s">
        <v>299</v>
      </c>
      <c r="C27" s="111" t="s">
        <v>343</v>
      </c>
      <c r="D27" s="110" t="s">
        <v>419</v>
      </c>
      <c r="E27" s="105" t="s">
        <v>200</v>
      </c>
      <c r="F27" s="105" t="s">
        <v>388</v>
      </c>
    </row>
    <row r="28" spans="1:6" x14ac:dyDescent="0.2">
      <c r="A28" s="43">
        <v>26</v>
      </c>
      <c r="B28" s="111" t="s">
        <v>300</v>
      </c>
      <c r="C28" s="111" t="s">
        <v>344</v>
      </c>
      <c r="D28" s="110" t="s">
        <v>419</v>
      </c>
      <c r="E28" s="105" t="s">
        <v>413</v>
      </c>
      <c r="F28" s="105" t="s">
        <v>389</v>
      </c>
    </row>
    <row r="29" spans="1:6" x14ac:dyDescent="0.2">
      <c r="A29" s="43">
        <v>27</v>
      </c>
      <c r="B29" s="111" t="s">
        <v>285</v>
      </c>
      <c r="C29" s="111" t="s">
        <v>345</v>
      </c>
      <c r="D29" s="110" t="s">
        <v>419</v>
      </c>
      <c r="E29" s="105" t="s">
        <v>403</v>
      </c>
      <c r="F29" s="105" t="s">
        <v>375</v>
      </c>
    </row>
    <row r="30" spans="1:6" x14ac:dyDescent="0.2">
      <c r="A30" s="43">
        <v>28</v>
      </c>
      <c r="B30" s="111" t="s">
        <v>278</v>
      </c>
      <c r="C30" s="111" t="s">
        <v>346</v>
      </c>
      <c r="D30" s="110" t="s">
        <v>419</v>
      </c>
      <c r="E30" s="113" t="s">
        <v>403</v>
      </c>
      <c r="F30" s="113" t="s">
        <v>271</v>
      </c>
    </row>
    <row r="31" spans="1:6" x14ac:dyDescent="0.2">
      <c r="A31" s="43">
        <v>29</v>
      </c>
      <c r="B31" s="111" t="s">
        <v>301</v>
      </c>
      <c r="C31" s="111" t="s">
        <v>347</v>
      </c>
      <c r="D31" s="110" t="s">
        <v>420</v>
      </c>
      <c r="E31" s="105" t="s">
        <v>201</v>
      </c>
      <c r="F31" s="105" t="s">
        <v>390</v>
      </c>
    </row>
    <row r="32" spans="1:6" x14ac:dyDescent="0.2">
      <c r="A32" s="43">
        <v>30</v>
      </c>
      <c r="B32" s="111" t="s">
        <v>302</v>
      </c>
      <c r="C32" s="111" t="s">
        <v>348</v>
      </c>
      <c r="D32" s="110" t="s">
        <v>420</v>
      </c>
      <c r="E32" s="105" t="s">
        <v>415</v>
      </c>
      <c r="F32" s="105" t="s">
        <v>422</v>
      </c>
    </row>
    <row r="33" spans="1:6" x14ac:dyDescent="0.2">
      <c r="A33" s="43">
        <v>31</v>
      </c>
      <c r="B33" s="111" t="s">
        <v>303</v>
      </c>
      <c r="C33" s="111" t="s">
        <v>349</v>
      </c>
      <c r="D33" s="110" t="s">
        <v>420</v>
      </c>
      <c r="E33" s="105" t="s">
        <v>414</v>
      </c>
      <c r="F33" s="105" t="s">
        <v>391</v>
      </c>
    </row>
    <row r="34" spans="1:6" x14ac:dyDescent="0.2">
      <c r="A34" s="43">
        <v>32</v>
      </c>
      <c r="B34" s="111" t="s">
        <v>304</v>
      </c>
      <c r="C34" s="111" t="s">
        <v>350</v>
      </c>
      <c r="D34" s="110" t="s">
        <v>420</v>
      </c>
      <c r="E34" s="105" t="s">
        <v>415</v>
      </c>
      <c r="F34" s="105" t="s">
        <v>392</v>
      </c>
    </row>
    <row r="35" spans="1:6" x14ac:dyDescent="0.2">
      <c r="A35" s="43">
        <v>33</v>
      </c>
      <c r="B35" s="111" t="s">
        <v>305</v>
      </c>
      <c r="C35" s="111" t="s">
        <v>351</v>
      </c>
      <c r="D35" s="110" t="s">
        <v>420</v>
      </c>
      <c r="E35" s="105" t="s">
        <v>266</v>
      </c>
      <c r="F35" s="105" t="s">
        <v>276</v>
      </c>
    </row>
    <row r="36" spans="1:6" x14ac:dyDescent="0.2">
      <c r="A36" s="43">
        <v>34</v>
      </c>
      <c r="B36" s="111" t="s">
        <v>306</v>
      </c>
      <c r="C36" s="111" t="s">
        <v>352</v>
      </c>
      <c r="D36" s="110" t="s">
        <v>420</v>
      </c>
      <c r="E36" s="105" t="s">
        <v>268</v>
      </c>
      <c r="F36" s="105" t="s">
        <v>269</v>
      </c>
    </row>
    <row r="37" spans="1:6" x14ac:dyDescent="0.2">
      <c r="A37" s="43">
        <v>35</v>
      </c>
      <c r="B37" s="111" t="s">
        <v>307</v>
      </c>
      <c r="C37" s="111" t="s">
        <v>353</v>
      </c>
      <c r="D37" s="110" t="s">
        <v>420</v>
      </c>
      <c r="E37" s="105" t="s">
        <v>404</v>
      </c>
      <c r="F37" s="105" t="s">
        <v>393</v>
      </c>
    </row>
    <row r="38" spans="1:6" x14ac:dyDescent="0.2">
      <c r="A38" s="43">
        <v>36</v>
      </c>
      <c r="B38" s="111" t="s">
        <v>308</v>
      </c>
      <c r="C38" s="111" t="s">
        <v>354</v>
      </c>
      <c r="D38" s="110" t="s">
        <v>420</v>
      </c>
      <c r="E38" s="105" t="s">
        <v>275</v>
      </c>
      <c r="F38" s="105" t="s">
        <v>394</v>
      </c>
    </row>
    <row r="39" spans="1:6" x14ac:dyDescent="0.2">
      <c r="A39" s="43">
        <v>37</v>
      </c>
      <c r="B39" s="111" t="s">
        <v>309</v>
      </c>
      <c r="C39" s="111" t="s">
        <v>355</v>
      </c>
      <c r="D39" s="110" t="s">
        <v>420</v>
      </c>
      <c r="E39" s="105" t="s">
        <v>414</v>
      </c>
      <c r="F39" s="105" t="s">
        <v>391</v>
      </c>
    </row>
    <row r="40" spans="1:6" x14ac:dyDescent="0.2">
      <c r="A40" s="43">
        <v>38</v>
      </c>
      <c r="B40" s="111" t="s">
        <v>285</v>
      </c>
      <c r="C40" s="111" t="s">
        <v>356</v>
      </c>
      <c r="D40" s="110" t="s">
        <v>420</v>
      </c>
      <c r="E40" s="105" t="s">
        <v>266</v>
      </c>
      <c r="F40" s="105" t="s">
        <v>375</v>
      </c>
    </row>
    <row r="41" spans="1:6" x14ac:dyDescent="0.2">
      <c r="A41" s="43">
        <v>39</v>
      </c>
      <c r="B41" s="111" t="s">
        <v>310</v>
      </c>
      <c r="C41" s="111" t="s">
        <v>357</v>
      </c>
      <c r="D41" s="110" t="s">
        <v>420</v>
      </c>
      <c r="E41" s="105" t="s">
        <v>201</v>
      </c>
      <c r="F41" s="105" t="s">
        <v>395</v>
      </c>
    </row>
    <row r="42" spans="1:6" x14ac:dyDescent="0.2">
      <c r="A42" s="43">
        <v>40</v>
      </c>
      <c r="B42" s="111" t="s">
        <v>311</v>
      </c>
      <c r="C42" s="111" t="s">
        <v>358</v>
      </c>
      <c r="D42" s="110" t="s">
        <v>420</v>
      </c>
      <c r="E42" s="114" t="s">
        <v>201</v>
      </c>
      <c r="F42" s="114" t="s">
        <v>396</v>
      </c>
    </row>
    <row r="43" spans="1:6" x14ac:dyDescent="0.2">
      <c r="A43" s="43">
        <v>41</v>
      </c>
      <c r="B43" s="111" t="s">
        <v>312</v>
      </c>
      <c r="C43" s="111" t="s">
        <v>359</v>
      </c>
      <c r="D43" s="110" t="s">
        <v>420</v>
      </c>
      <c r="E43" s="105" t="s">
        <v>275</v>
      </c>
      <c r="F43" s="105" t="s">
        <v>397</v>
      </c>
    </row>
    <row r="44" spans="1:6" x14ac:dyDescent="0.2">
      <c r="A44" s="43">
        <v>42</v>
      </c>
      <c r="B44" s="111" t="s">
        <v>313</v>
      </c>
      <c r="C44" s="111" t="s">
        <v>360</v>
      </c>
      <c r="D44" s="110" t="s">
        <v>420</v>
      </c>
      <c r="E44" s="105" t="s">
        <v>268</v>
      </c>
      <c r="F44" s="105" t="s">
        <v>269</v>
      </c>
    </row>
    <row r="45" spans="1:6" x14ac:dyDescent="0.2">
      <c r="A45" s="43">
        <v>43</v>
      </c>
      <c r="B45" s="111" t="s">
        <v>314</v>
      </c>
      <c r="C45" s="111" t="s">
        <v>361</v>
      </c>
      <c r="D45" s="110" t="s">
        <v>420</v>
      </c>
      <c r="E45" s="105" t="s">
        <v>201</v>
      </c>
      <c r="F45" s="105" t="s">
        <v>398</v>
      </c>
    </row>
    <row r="46" spans="1:6" x14ac:dyDescent="0.2">
      <c r="A46" s="43">
        <v>44</v>
      </c>
      <c r="B46" s="111" t="s">
        <v>315</v>
      </c>
      <c r="C46" s="111" t="s">
        <v>362</v>
      </c>
      <c r="D46" s="110" t="s">
        <v>420</v>
      </c>
      <c r="E46" s="105" t="s">
        <v>416</v>
      </c>
      <c r="F46" s="105" t="s">
        <v>399</v>
      </c>
    </row>
    <row r="47" spans="1:6" x14ac:dyDescent="0.2">
      <c r="A47" s="43">
        <v>45</v>
      </c>
      <c r="B47" s="111" t="s">
        <v>286</v>
      </c>
      <c r="C47" s="111" t="s">
        <v>363</v>
      </c>
      <c r="D47" s="110" t="s">
        <v>420</v>
      </c>
      <c r="E47" s="105" t="s">
        <v>408</v>
      </c>
      <c r="F47" s="105" t="s">
        <v>277</v>
      </c>
    </row>
    <row r="48" spans="1:6" x14ac:dyDescent="0.2">
      <c r="A48" s="43">
        <v>46</v>
      </c>
      <c r="B48" s="111" t="s">
        <v>316</v>
      </c>
      <c r="C48" s="111" t="s">
        <v>364</v>
      </c>
      <c r="D48" s="110" t="s">
        <v>420</v>
      </c>
      <c r="E48" s="105" t="s">
        <v>201</v>
      </c>
      <c r="F48" s="105" t="s">
        <v>400</v>
      </c>
    </row>
    <row r="49" spans="1:6" x14ac:dyDescent="0.2">
      <c r="A49" s="43">
        <v>47</v>
      </c>
      <c r="B49" s="111" t="s">
        <v>317</v>
      </c>
      <c r="C49" s="111" t="s">
        <v>365</v>
      </c>
      <c r="D49" s="110" t="s">
        <v>421</v>
      </c>
      <c r="E49" s="115" t="s">
        <v>417</v>
      </c>
      <c r="F49" s="115" t="s">
        <v>401</v>
      </c>
    </row>
    <row r="50" spans="1:6" x14ac:dyDescent="0.2">
      <c r="A50" s="43">
        <v>48</v>
      </c>
      <c r="B50" s="111" t="s">
        <v>318</v>
      </c>
      <c r="C50" s="111" t="s">
        <v>366</v>
      </c>
      <c r="D50" s="110" t="s">
        <v>421</v>
      </c>
      <c r="E50" s="105" t="s">
        <v>404</v>
      </c>
      <c r="F50" s="105" t="s">
        <v>402</v>
      </c>
    </row>
    <row r="51" spans="1:6" x14ac:dyDescent="0.2">
      <c r="A51" s="43">
        <v>49</v>
      </c>
      <c r="B51" s="111" t="s">
        <v>285</v>
      </c>
      <c r="C51" s="111" t="s">
        <v>367</v>
      </c>
      <c r="D51" s="110" t="s">
        <v>421</v>
      </c>
      <c r="E51" s="105" t="s">
        <v>266</v>
      </c>
      <c r="F51" s="105" t="s">
        <v>267</v>
      </c>
    </row>
    <row r="52" spans="1:6" x14ac:dyDescent="0.2">
      <c r="A52" s="43">
        <v>50</v>
      </c>
      <c r="B52" s="111" t="s">
        <v>285</v>
      </c>
      <c r="C52" s="111" t="s">
        <v>368</v>
      </c>
      <c r="D52" s="110" t="s">
        <v>421</v>
      </c>
      <c r="E52" s="105" t="s">
        <v>266</v>
      </c>
      <c r="F52" s="105" t="s">
        <v>375</v>
      </c>
    </row>
    <row r="53" spans="1:6" x14ac:dyDescent="0.2">
      <c r="A53" s="43">
        <v>51</v>
      </c>
      <c r="B53" s="111" t="s">
        <v>319</v>
      </c>
      <c r="C53" s="111" t="s">
        <v>369</v>
      </c>
      <c r="D53" s="110" t="s">
        <v>421</v>
      </c>
      <c r="E53" s="105" t="s">
        <v>418</v>
      </c>
      <c r="F53" s="105" t="s">
        <v>380</v>
      </c>
    </row>
    <row r="54" spans="1:6" x14ac:dyDescent="0.2">
      <c r="A54" s="43"/>
      <c r="B54" s="111"/>
      <c r="C54" s="111"/>
      <c r="D54" s="110"/>
      <c r="E54" s="105"/>
      <c r="F54" s="105"/>
    </row>
    <row r="55" spans="1:6" x14ac:dyDescent="0.2">
      <c r="A55" s="43"/>
      <c r="B55" s="111"/>
      <c r="C55" s="111"/>
      <c r="D55" s="110"/>
      <c r="E55" s="105"/>
      <c r="F55" s="105"/>
    </row>
    <row r="56" spans="1:6" x14ac:dyDescent="0.2">
      <c r="A56" s="43"/>
      <c r="B56" s="111"/>
      <c r="C56" s="111"/>
      <c r="D56" s="110"/>
      <c r="E56" s="105"/>
      <c r="F56" s="105"/>
    </row>
    <row r="57" spans="1:6" x14ac:dyDescent="0.2">
      <c r="A57" s="43"/>
      <c r="B57" s="111"/>
      <c r="C57" s="111"/>
      <c r="D57" s="110"/>
      <c r="E57" s="105"/>
      <c r="F57" s="105"/>
    </row>
    <row r="58" spans="1:6" x14ac:dyDescent="0.2">
      <c r="A58" s="43"/>
      <c r="B58" s="111"/>
      <c r="C58" s="111"/>
      <c r="D58" s="110"/>
      <c r="E58" s="105"/>
      <c r="F58" s="105"/>
    </row>
    <row r="59" spans="1:6" x14ac:dyDescent="0.2">
      <c r="A59" s="43"/>
      <c r="B59" s="111"/>
      <c r="C59" s="111"/>
      <c r="D59" s="110"/>
      <c r="E59" s="105"/>
      <c r="F59" s="105"/>
    </row>
    <row r="60" spans="1:6" x14ac:dyDescent="0.2">
      <c r="A60" s="43"/>
      <c r="B60" s="111"/>
      <c r="C60" s="111"/>
      <c r="D60" s="110"/>
      <c r="E60" s="105"/>
      <c r="F60" s="105"/>
    </row>
    <row r="61" spans="1:6" x14ac:dyDescent="0.2">
      <c r="A61" s="43"/>
      <c r="B61" s="111"/>
      <c r="C61" s="111"/>
      <c r="D61" s="110"/>
      <c r="E61" s="105"/>
      <c r="F61" s="105"/>
    </row>
    <row r="62" spans="1:6" x14ac:dyDescent="0.2">
      <c r="A62" s="43"/>
      <c r="B62" s="43"/>
      <c r="C62" s="43"/>
      <c r="D62" s="110"/>
      <c r="E62" s="99"/>
      <c r="F62" s="99"/>
    </row>
    <row r="63" spans="1:6" x14ac:dyDescent="0.2">
      <c r="A63" s="43"/>
      <c r="B63" s="43"/>
      <c r="C63" s="43"/>
      <c r="D63" s="110"/>
      <c r="E63" s="99"/>
      <c r="F63" s="99"/>
    </row>
    <row r="64" spans="1:6" x14ac:dyDescent="0.2">
      <c r="A64" s="43"/>
      <c r="B64" s="43"/>
      <c r="C64" s="43"/>
      <c r="D64" s="110"/>
      <c r="E64" s="99"/>
      <c r="F64" s="99"/>
    </row>
    <row r="65" spans="1:6" x14ac:dyDescent="0.2">
      <c r="A65" s="43"/>
      <c r="B65" s="43"/>
      <c r="C65" s="43"/>
      <c r="D65" s="110"/>
      <c r="E65" s="99"/>
      <c r="F65" s="99"/>
    </row>
    <row r="66" spans="1:6" x14ac:dyDescent="0.2">
      <c r="A66" s="43"/>
      <c r="B66" s="43"/>
      <c r="C66" s="43"/>
      <c r="D66" s="110"/>
      <c r="E66" s="99"/>
      <c r="F66" s="99"/>
    </row>
    <row r="67" spans="1:6" x14ac:dyDescent="0.2">
      <c r="A67" s="43"/>
      <c r="B67" s="43"/>
      <c r="C67" s="43"/>
      <c r="D67" s="110"/>
      <c r="E67" s="99"/>
      <c r="F67" s="99"/>
    </row>
    <row r="68" spans="1:6" x14ac:dyDescent="0.2">
      <c r="A68" s="43"/>
      <c r="B68" s="43"/>
      <c r="C68" s="43"/>
      <c r="D68" s="110"/>
      <c r="E68" s="99"/>
      <c r="F68" s="99"/>
    </row>
    <row r="69" spans="1:6" x14ac:dyDescent="0.2">
      <c r="A69" s="43"/>
      <c r="B69" s="43"/>
      <c r="C69" s="43"/>
      <c r="D69" s="103"/>
      <c r="E69" s="99"/>
      <c r="F69" s="99"/>
    </row>
    <row r="70" spans="1:6" x14ac:dyDescent="0.2">
      <c r="A70" s="43"/>
      <c r="B70" s="43"/>
      <c r="C70" s="43"/>
      <c r="D70" s="103"/>
      <c r="E70" s="99"/>
      <c r="F70" s="99"/>
    </row>
    <row r="71" spans="1:6" x14ac:dyDescent="0.2">
      <c r="A71" s="43"/>
      <c r="B71" s="43"/>
      <c r="C71" s="43"/>
      <c r="D71" s="103"/>
      <c r="E71" s="99"/>
      <c r="F71" s="99"/>
    </row>
    <row r="72" spans="1:6" x14ac:dyDescent="0.2">
      <c r="A72" s="43"/>
      <c r="B72" s="43"/>
      <c r="C72" s="43"/>
      <c r="D72" s="103"/>
      <c r="E72" s="99"/>
      <c r="F72" s="99"/>
    </row>
    <row r="73" spans="1:6" x14ac:dyDescent="0.2">
      <c r="A73" s="43"/>
      <c r="B73" s="43"/>
      <c r="C73" s="43"/>
      <c r="D73" s="103"/>
      <c r="E73" s="99"/>
      <c r="F73" s="99"/>
    </row>
    <row r="74" spans="1:6" x14ac:dyDescent="0.2">
      <c r="A74" s="43"/>
      <c r="B74" s="43"/>
      <c r="C74" s="43"/>
      <c r="D74" s="103"/>
      <c r="E74" s="99"/>
      <c r="F74" s="99"/>
    </row>
    <row r="75" spans="1:6" x14ac:dyDescent="0.2">
      <c r="A75" s="43"/>
      <c r="B75" s="43"/>
      <c r="C75" s="43"/>
      <c r="D75" s="103"/>
      <c r="E75" s="99"/>
      <c r="F75" s="99"/>
    </row>
    <row r="76" spans="1:6" x14ac:dyDescent="0.2">
      <c r="A76" s="43"/>
      <c r="B76" s="43"/>
      <c r="C76" s="43"/>
      <c r="D76" s="103"/>
      <c r="E76" s="99"/>
      <c r="F76" s="99"/>
    </row>
    <row r="77" spans="1:6" x14ac:dyDescent="0.2">
      <c r="A77" s="43"/>
      <c r="B77" s="43"/>
      <c r="C77" s="43"/>
      <c r="D77" s="103"/>
      <c r="E77" s="99"/>
      <c r="F77" s="99"/>
    </row>
    <row r="78" spans="1:6" x14ac:dyDescent="0.2">
      <c r="A78" s="43"/>
      <c r="B78" s="43"/>
      <c r="C78" s="43"/>
      <c r="D78" s="103"/>
      <c r="E78" s="99"/>
      <c r="F78" s="99"/>
    </row>
    <row r="79" spans="1:6" x14ac:dyDescent="0.2">
      <c r="A79" s="43"/>
      <c r="B79" s="43"/>
      <c r="C79" s="43"/>
      <c r="D79" s="103"/>
      <c r="E79" s="99"/>
      <c r="F79" s="99"/>
    </row>
    <row r="80" spans="1:6" x14ac:dyDescent="0.2">
      <c r="A80" s="43"/>
      <c r="B80" s="43"/>
      <c r="C80" s="43"/>
      <c r="D80" s="103"/>
      <c r="E80" s="99"/>
      <c r="F80" s="99"/>
    </row>
    <row r="81" spans="1:52" s="100" customFormat="1" x14ac:dyDescent="0.2">
      <c r="A81" s="43"/>
      <c r="B81" s="99"/>
      <c r="C81" s="99"/>
      <c r="D81" s="99"/>
      <c r="E81" s="99"/>
      <c r="F81" s="99"/>
    </row>
    <row r="89" spans="1:52" ht="10" customHeight="1" x14ac:dyDescent="0.2">
      <c r="B89" s="17" t="s">
        <v>88</v>
      </c>
      <c r="AZ89" s="84"/>
    </row>
    <row r="90" spans="1:52" ht="10" customHeight="1" x14ac:dyDescent="0.2">
      <c r="A90" s="17">
        <v>1</v>
      </c>
      <c r="B90" s="17" t="s">
        <v>25</v>
      </c>
      <c r="AZ90" s="84"/>
    </row>
    <row r="91" spans="1:52" s="44" customFormat="1" ht="10" customHeight="1" x14ac:dyDescent="0.2">
      <c r="A91" s="44">
        <v>2</v>
      </c>
      <c r="B91" s="101" t="s">
        <v>158</v>
      </c>
      <c r="C91" s="101"/>
      <c r="D91" s="101"/>
      <c r="E91" s="101"/>
      <c r="F91" s="214"/>
      <c r="G91" s="101"/>
      <c r="H91" s="101"/>
      <c r="I91" s="101"/>
      <c r="J91" s="101"/>
      <c r="K91" s="101"/>
      <c r="L91" s="101"/>
      <c r="M91" s="101"/>
      <c r="N91" s="101"/>
      <c r="AG91" s="85">
        <v>10</v>
      </c>
      <c r="AZ91" s="86"/>
    </row>
    <row r="92" spans="1:52" s="44" customFormat="1" ht="10" customHeight="1" x14ac:dyDescent="0.2">
      <c r="A92" s="44">
        <v>3</v>
      </c>
      <c r="B92" s="101" t="s">
        <v>159</v>
      </c>
      <c r="C92" s="101"/>
      <c r="D92" s="101"/>
      <c r="E92" s="101"/>
      <c r="F92" s="214"/>
      <c r="G92" s="101"/>
      <c r="H92" s="101"/>
      <c r="I92" s="101"/>
      <c r="J92" s="101"/>
      <c r="K92" s="101"/>
      <c r="L92" s="101"/>
      <c r="M92" s="101"/>
      <c r="N92" s="101"/>
      <c r="AG92" s="85">
        <v>20</v>
      </c>
      <c r="AZ92" s="86"/>
    </row>
    <row r="93" spans="1:52" s="44" customFormat="1" ht="10" customHeight="1" x14ac:dyDescent="0.2">
      <c r="A93" s="17">
        <v>4</v>
      </c>
      <c r="B93" s="101" t="s">
        <v>160</v>
      </c>
      <c r="C93" s="101"/>
      <c r="D93" s="101"/>
      <c r="E93" s="101"/>
      <c r="F93" s="214"/>
      <c r="G93" s="101"/>
      <c r="H93" s="101"/>
      <c r="I93" s="101"/>
      <c r="J93" s="101"/>
      <c r="K93" s="101"/>
      <c r="L93" s="101"/>
      <c r="M93" s="101"/>
      <c r="N93" s="101"/>
      <c r="AG93" s="85">
        <v>30</v>
      </c>
      <c r="AZ93" s="86"/>
    </row>
    <row r="94" spans="1:52" s="44" customFormat="1" ht="10" customHeight="1" x14ac:dyDescent="0.2">
      <c r="A94" s="17">
        <v>5</v>
      </c>
      <c r="B94" s="101" t="s">
        <v>161</v>
      </c>
      <c r="C94" s="101"/>
      <c r="D94" s="101"/>
      <c r="E94" s="101"/>
      <c r="F94" s="214"/>
      <c r="G94" s="101"/>
      <c r="H94" s="101"/>
      <c r="I94" s="101"/>
      <c r="J94" s="101"/>
      <c r="K94" s="101"/>
      <c r="L94" s="101"/>
      <c r="M94" s="101"/>
      <c r="N94" s="101"/>
      <c r="AG94" s="85">
        <v>40</v>
      </c>
      <c r="AZ94" s="86"/>
    </row>
    <row r="95" spans="1:52" s="44" customFormat="1" ht="10" customHeight="1" x14ac:dyDescent="0.2">
      <c r="A95" s="17">
        <v>6</v>
      </c>
      <c r="B95" s="101" t="s">
        <v>162</v>
      </c>
      <c r="C95" s="101"/>
      <c r="D95" s="101"/>
      <c r="E95" s="101"/>
      <c r="F95" s="214"/>
      <c r="G95" s="101"/>
      <c r="H95" s="101"/>
      <c r="I95" s="101"/>
      <c r="J95" s="101"/>
      <c r="K95" s="101"/>
      <c r="L95" s="101"/>
      <c r="M95" s="101"/>
      <c r="N95" s="101"/>
      <c r="AG95" s="85">
        <v>50</v>
      </c>
      <c r="AZ95" s="86"/>
    </row>
    <row r="96" spans="1:52" s="44" customFormat="1" ht="10" customHeight="1" x14ac:dyDescent="0.2">
      <c r="A96" s="44">
        <v>7</v>
      </c>
      <c r="B96" s="101" t="s">
        <v>106</v>
      </c>
      <c r="C96" s="101"/>
      <c r="D96" s="101"/>
      <c r="E96" s="101"/>
      <c r="F96" s="214"/>
      <c r="G96" s="101"/>
      <c r="H96" s="101"/>
      <c r="I96" s="101"/>
      <c r="J96" s="101"/>
      <c r="K96" s="101"/>
      <c r="L96" s="101"/>
      <c r="M96" s="101"/>
      <c r="N96" s="101"/>
      <c r="AG96" s="85">
        <v>61</v>
      </c>
      <c r="AZ96" s="86"/>
    </row>
    <row r="97" spans="1:52" s="44" customFormat="1" ht="10" customHeight="1" x14ac:dyDescent="0.2">
      <c r="A97" s="44">
        <v>8</v>
      </c>
      <c r="B97" s="101" t="s">
        <v>163</v>
      </c>
      <c r="C97" s="101"/>
      <c r="D97" s="101"/>
      <c r="E97" s="101"/>
      <c r="F97" s="214"/>
      <c r="G97" s="101"/>
      <c r="H97" s="101"/>
      <c r="I97" s="101"/>
      <c r="J97" s="101"/>
      <c r="K97" s="101"/>
      <c r="L97" s="101"/>
      <c r="M97" s="101"/>
      <c r="N97" s="101"/>
      <c r="AG97" s="85">
        <v>62</v>
      </c>
      <c r="AZ97" s="86"/>
    </row>
    <row r="98" spans="1:52" s="44" customFormat="1" ht="10" customHeight="1" x14ac:dyDescent="0.2">
      <c r="A98" s="17">
        <v>9</v>
      </c>
      <c r="B98" s="101" t="s">
        <v>164</v>
      </c>
      <c r="C98" s="101"/>
      <c r="D98" s="101"/>
      <c r="E98" s="101"/>
      <c r="F98" s="214"/>
      <c r="G98" s="101"/>
      <c r="H98" s="101"/>
      <c r="I98" s="101"/>
      <c r="J98" s="101"/>
      <c r="K98" s="101"/>
      <c r="L98" s="101"/>
      <c r="M98" s="101"/>
      <c r="N98" s="101"/>
      <c r="AG98" s="85">
        <v>63</v>
      </c>
      <c r="AZ98" s="86"/>
    </row>
    <row r="99" spans="1:52" s="44" customFormat="1" ht="10" customHeight="1" x14ac:dyDescent="0.2">
      <c r="A99" s="17">
        <v>10</v>
      </c>
      <c r="B99" s="101" t="s">
        <v>165</v>
      </c>
      <c r="C99" s="101"/>
      <c r="D99" s="101"/>
      <c r="E99" s="101"/>
      <c r="F99" s="214"/>
      <c r="G99" s="101"/>
      <c r="H99" s="101"/>
      <c r="I99" s="101"/>
      <c r="J99" s="101"/>
      <c r="K99" s="101"/>
      <c r="L99" s="101"/>
      <c r="M99" s="101"/>
      <c r="N99" s="101"/>
      <c r="AG99" s="85">
        <v>64</v>
      </c>
      <c r="AZ99" s="86"/>
    </row>
    <row r="100" spans="1:52" s="44" customFormat="1" ht="10" customHeight="1" x14ac:dyDescent="0.2">
      <c r="A100" s="17">
        <v>11</v>
      </c>
      <c r="B100" s="101" t="s">
        <v>166</v>
      </c>
      <c r="C100" s="101"/>
      <c r="D100" s="101"/>
      <c r="E100" s="101"/>
      <c r="F100" s="214"/>
      <c r="G100" s="101"/>
      <c r="H100" s="101"/>
      <c r="I100" s="101"/>
      <c r="J100" s="101"/>
      <c r="K100" s="101"/>
      <c r="L100" s="101"/>
      <c r="M100" s="101"/>
      <c r="N100" s="101"/>
      <c r="AG100" s="85">
        <v>65</v>
      </c>
      <c r="AZ100" s="86"/>
    </row>
    <row r="101" spans="1:52" s="44" customFormat="1" ht="10" customHeight="1" x14ac:dyDescent="0.2">
      <c r="A101" s="44">
        <v>12</v>
      </c>
      <c r="B101" s="101" t="s">
        <v>167</v>
      </c>
      <c r="C101" s="101"/>
      <c r="D101" s="101"/>
      <c r="E101" s="101"/>
      <c r="F101" s="214"/>
      <c r="G101" s="101"/>
      <c r="H101" s="101"/>
      <c r="I101" s="101"/>
      <c r="J101" s="101"/>
      <c r="K101" s="101"/>
      <c r="L101" s="101"/>
      <c r="M101" s="101"/>
      <c r="N101" s="101"/>
      <c r="AG101" s="85">
        <v>70</v>
      </c>
      <c r="AZ101" s="86"/>
    </row>
    <row r="102" spans="1:52" s="44" customFormat="1" ht="10" customHeight="1" x14ac:dyDescent="0.2">
      <c r="A102" s="44">
        <v>13</v>
      </c>
      <c r="B102" s="101" t="s">
        <v>168</v>
      </c>
      <c r="C102" s="101"/>
      <c r="D102" s="101"/>
      <c r="E102" s="101"/>
      <c r="F102" s="214"/>
      <c r="G102" s="101"/>
      <c r="H102" s="101"/>
      <c r="I102" s="101"/>
      <c r="J102" s="101"/>
      <c r="K102" s="101"/>
      <c r="L102" s="101"/>
      <c r="M102" s="101"/>
      <c r="N102" s="101"/>
      <c r="AG102" s="85">
        <v>80</v>
      </c>
      <c r="AZ102" s="86"/>
    </row>
    <row r="103" spans="1:52" ht="10" customHeight="1" x14ac:dyDescent="0.2">
      <c r="AZ103" s="84"/>
    </row>
    <row r="104" spans="1:52" ht="10" customHeight="1" x14ac:dyDescent="0.2">
      <c r="AZ104" s="84"/>
    </row>
    <row r="105" spans="1:52" ht="10" customHeight="1" x14ac:dyDescent="0.2">
      <c r="B105" s="101" t="s">
        <v>113</v>
      </c>
      <c r="AZ105" s="84"/>
    </row>
    <row r="106" spans="1:52" ht="10" customHeight="1" x14ac:dyDescent="0.2">
      <c r="AZ106" s="84"/>
    </row>
    <row r="107" spans="1:52" s="19" customFormat="1" ht="10" customHeight="1" x14ac:dyDescent="0.2">
      <c r="A107" s="19">
        <v>1</v>
      </c>
      <c r="B107" s="21" t="s">
        <v>25</v>
      </c>
      <c r="AZ107" s="87"/>
    </row>
    <row r="108" spans="1:52" s="19" customFormat="1" ht="10" customHeight="1" x14ac:dyDescent="0.2">
      <c r="A108" s="19">
        <v>2</v>
      </c>
      <c r="B108" s="20" t="s">
        <v>169</v>
      </c>
      <c r="C108" s="21"/>
      <c r="D108" s="21"/>
      <c r="AZ108" s="87"/>
    </row>
    <row r="109" spans="1:52" s="19" customFormat="1" ht="10" customHeight="1" x14ac:dyDescent="0.2">
      <c r="A109" s="19">
        <v>3</v>
      </c>
      <c r="B109" s="20" t="s">
        <v>170</v>
      </c>
      <c r="C109" s="21"/>
      <c r="D109" s="21"/>
      <c r="AZ109" s="87"/>
    </row>
    <row r="110" spans="1:52" s="19" customFormat="1" ht="10" customHeight="1" x14ac:dyDescent="0.2">
      <c r="A110" s="19">
        <v>4</v>
      </c>
      <c r="B110" s="20" t="s">
        <v>171</v>
      </c>
      <c r="C110" s="21"/>
      <c r="D110" s="21"/>
      <c r="AZ110" s="87"/>
    </row>
    <row r="111" spans="1:52" s="19" customFormat="1" ht="10" customHeight="1" x14ac:dyDescent="0.2">
      <c r="A111" s="19">
        <v>5</v>
      </c>
      <c r="B111" s="20" t="s">
        <v>172</v>
      </c>
      <c r="C111" s="21"/>
      <c r="D111" s="21"/>
      <c r="AZ111" s="87"/>
    </row>
    <row r="112" spans="1:52" s="19" customFormat="1" ht="10" customHeight="1" x14ac:dyDescent="0.2">
      <c r="A112" s="19">
        <v>6</v>
      </c>
      <c r="B112" s="20" t="s">
        <v>173</v>
      </c>
      <c r="C112" s="21"/>
      <c r="D112" s="21"/>
      <c r="AZ112" s="87"/>
    </row>
    <row r="113" spans="1:52" s="19" customFormat="1" ht="10" customHeight="1" x14ac:dyDescent="0.2">
      <c r="A113" s="19">
        <v>7</v>
      </c>
      <c r="B113" s="20" t="s">
        <v>174</v>
      </c>
      <c r="C113" s="21"/>
      <c r="D113" s="21"/>
      <c r="AZ113" s="87"/>
    </row>
    <row r="114" spans="1:52" s="19" customFormat="1" ht="10" customHeight="1" x14ac:dyDescent="0.2">
      <c r="B114" s="21" t="s">
        <v>175</v>
      </c>
      <c r="AZ114" s="87"/>
    </row>
    <row r="115" spans="1:52" s="19" customFormat="1" ht="10" customHeight="1" x14ac:dyDescent="0.2">
      <c r="B115" s="21" t="s">
        <v>176</v>
      </c>
      <c r="AZ115" s="87"/>
    </row>
    <row r="116" spans="1:52" s="19" customFormat="1" ht="15" customHeight="1" x14ac:dyDescent="0.2">
      <c r="B116" s="21" t="s">
        <v>177</v>
      </c>
      <c r="AZ116" s="87"/>
    </row>
    <row r="117" spans="1:52" s="19" customFormat="1" ht="15" customHeight="1" x14ac:dyDescent="0.2">
      <c r="AZ117" s="87"/>
    </row>
    <row r="118" spans="1:52" s="19" customFormat="1" ht="15" customHeight="1" x14ac:dyDescent="0.2">
      <c r="AZ118" s="87"/>
    </row>
    <row r="119" spans="1:52" s="19" customFormat="1" x14ac:dyDescent="0.2">
      <c r="A119" s="19">
        <v>1</v>
      </c>
      <c r="B119" s="19" t="s">
        <v>25</v>
      </c>
      <c r="AZ119" s="87"/>
    </row>
    <row r="120" spans="1:52" ht="10" customHeight="1" x14ac:dyDescent="0.2">
      <c r="A120" s="17">
        <v>2</v>
      </c>
      <c r="B120" s="102" t="s">
        <v>117</v>
      </c>
      <c r="AG120" s="88">
        <v>101</v>
      </c>
      <c r="AI120" s="101"/>
      <c r="AZ120" s="84"/>
    </row>
    <row r="121" spans="1:52" ht="10" customHeight="1" x14ac:dyDescent="0.2">
      <c r="A121" s="17">
        <v>3</v>
      </c>
      <c r="B121" s="102" t="s">
        <v>118</v>
      </c>
      <c r="AG121" s="88">
        <v>102</v>
      </c>
      <c r="AI121" s="101"/>
      <c r="AZ121" s="84"/>
    </row>
    <row r="122" spans="1:52" ht="10" customHeight="1" x14ac:dyDescent="0.2">
      <c r="A122" s="17">
        <v>4</v>
      </c>
      <c r="B122" s="102" t="s">
        <v>119</v>
      </c>
      <c r="AG122" s="88">
        <v>103</v>
      </c>
      <c r="AI122" s="101"/>
      <c r="AZ122" s="84"/>
    </row>
    <row r="123" spans="1:52" ht="10" customHeight="1" x14ac:dyDescent="0.2">
      <c r="A123" s="17">
        <v>5</v>
      </c>
      <c r="B123" s="102" t="s">
        <v>120</v>
      </c>
      <c r="AG123" s="88">
        <v>104</v>
      </c>
      <c r="AI123" s="101"/>
      <c r="AZ123" s="84"/>
    </row>
    <row r="124" spans="1:52" ht="10" customHeight="1" x14ac:dyDescent="0.2">
      <c r="A124" s="17">
        <v>6</v>
      </c>
      <c r="B124" s="102" t="s">
        <v>121</v>
      </c>
      <c r="AG124" s="88">
        <v>105</v>
      </c>
      <c r="AI124" s="101"/>
      <c r="AZ124" s="84"/>
    </row>
    <row r="125" spans="1:52" ht="10" customHeight="1" x14ac:dyDescent="0.2">
      <c r="A125" s="17">
        <v>7</v>
      </c>
      <c r="B125" s="102" t="s">
        <v>122</v>
      </c>
      <c r="AG125" s="88">
        <v>106</v>
      </c>
      <c r="AI125" s="101"/>
      <c r="AZ125" s="84"/>
    </row>
    <row r="126" spans="1:52" ht="10" customHeight="1" x14ac:dyDescent="0.2">
      <c r="A126" s="17">
        <v>8</v>
      </c>
      <c r="B126" s="102" t="s">
        <v>123</v>
      </c>
      <c r="AG126" s="88">
        <v>201</v>
      </c>
      <c r="AI126" s="44"/>
      <c r="AZ126" s="84"/>
    </row>
    <row r="127" spans="1:52" ht="10" customHeight="1" x14ac:dyDescent="0.2">
      <c r="A127" s="17">
        <v>9</v>
      </c>
      <c r="B127" s="102" t="s">
        <v>124</v>
      </c>
      <c r="AG127" s="88">
        <v>202</v>
      </c>
      <c r="AI127" s="44"/>
      <c r="AZ127" s="84"/>
    </row>
    <row r="128" spans="1:52" ht="10" customHeight="1" x14ac:dyDescent="0.2">
      <c r="A128" s="17">
        <v>10</v>
      </c>
      <c r="B128" s="102" t="s">
        <v>125</v>
      </c>
      <c r="AG128" s="88">
        <v>301</v>
      </c>
      <c r="AI128" s="44"/>
      <c r="AZ128" s="84"/>
    </row>
    <row r="129" spans="1:52" ht="10" customHeight="1" x14ac:dyDescent="0.2">
      <c r="A129" s="17">
        <v>11</v>
      </c>
      <c r="B129" s="102" t="s">
        <v>126</v>
      </c>
      <c r="AG129" s="88">
        <v>302</v>
      </c>
      <c r="AI129" s="44"/>
      <c r="AZ129" s="84"/>
    </row>
    <row r="130" spans="1:52" ht="10" customHeight="1" x14ac:dyDescent="0.2">
      <c r="A130" s="17">
        <v>12</v>
      </c>
      <c r="B130" s="102" t="s">
        <v>127</v>
      </c>
      <c r="AG130" s="88">
        <v>401</v>
      </c>
      <c r="AI130" s="44"/>
      <c r="AZ130" s="84"/>
    </row>
    <row r="131" spans="1:52" ht="10" customHeight="1" x14ac:dyDescent="0.2">
      <c r="A131" s="17">
        <v>13</v>
      </c>
      <c r="B131" s="102" t="s">
        <v>128</v>
      </c>
      <c r="AG131" s="88">
        <v>402</v>
      </c>
      <c r="AI131" s="44"/>
      <c r="AZ131" s="84"/>
    </row>
    <row r="132" spans="1:52" ht="10" customHeight="1" x14ac:dyDescent="0.2">
      <c r="A132" s="17">
        <v>14</v>
      </c>
      <c r="B132" s="102" t="s">
        <v>129</v>
      </c>
      <c r="AG132" s="88">
        <v>501</v>
      </c>
      <c r="AI132" s="44"/>
      <c r="AZ132" s="84"/>
    </row>
    <row r="133" spans="1:52" ht="10" customHeight="1" x14ac:dyDescent="0.2">
      <c r="A133" s="17">
        <v>15</v>
      </c>
      <c r="B133" s="102" t="s">
        <v>130</v>
      </c>
      <c r="AG133" s="88">
        <v>502</v>
      </c>
      <c r="AI133" s="44"/>
      <c r="AZ133" s="84"/>
    </row>
    <row r="134" spans="1:52" ht="10" customHeight="1" x14ac:dyDescent="0.2">
      <c r="A134" s="17">
        <v>16</v>
      </c>
      <c r="B134" s="102" t="s">
        <v>131</v>
      </c>
      <c r="AG134" s="88">
        <v>601</v>
      </c>
      <c r="AI134" s="44"/>
      <c r="AZ134" s="84"/>
    </row>
    <row r="135" spans="1:52" ht="10" customHeight="1" x14ac:dyDescent="0.2">
      <c r="A135" s="17">
        <v>17</v>
      </c>
      <c r="B135" s="102" t="s">
        <v>132</v>
      </c>
      <c r="AG135" s="88">
        <v>602</v>
      </c>
      <c r="AI135" s="44"/>
      <c r="AZ135" s="84"/>
    </row>
    <row r="136" spans="1:52" ht="10" customHeight="1" x14ac:dyDescent="0.2">
      <c r="A136" s="17">
        <v>18</v>
      </c>
      <c r="B136" s="102" t="s">
        <v>133</v>
      </c>
      <c r="AG136" s="88">
        <v>701</v>
      </c>
      <c r="AI136" s="44"/>
      <c r="AZ136" s="84"/>
    </row>
    <row r="137" spans="1:52" ht="10" customHeight="1" x14ac:dyDescent="0.2">
      <c r="A137" s="17">
        <v>19</v>
      </c>
      <c r="B137" s="102" t="s">
        <v>134</v>
      </c>
      <c r="AG137" s="88">
        <v>702</v>
      </c>
      <c r="AI137" s="44"/>
      <c r="AZ137" s="84"/>
    </row>
    <row r="138" spans="1:52" ht="10" customHeight="1" x14ac:dyDescent="0.2">
      <c r="A138" s="17">
        <v>20</v>
      </c>
      <c r="B138" s="102" t="s">
        <v>135</v>
      </c>
      <c r="AG138" s="88">
        <v>703</v>
      </c>
      <c r="AI138" s="44"/>
      <c r="AZ138" s="84"/>
    </row>
    <row r="139" spans="1:52" ht="10" customHeight="1" x14ac:dyDescent="0.2">
      <c r="AZ139" s="84"/>
    </row>
    <row r="140" spans="1:52" ht="10" customHeight="1" x14ac:dyDescent="0.2">
      <c r="AZ140" s="84"/>
    </row>
    <row r="141" spans="1:52" ht="10" customHeight="1" x14ac:dyDescent="0.2">
      <c r="B141" s="102" t="s">
        <v>88</v>
      </c>
      <c r="AZ141" s="84"/>
    </row>
    <row r="142" spans="1:52" ht="10" customHeight="1" x14ac:dyDescent="0.2">
      <c r="A142" s="17">
        <v>1</v>
      </c>
      <c r="B142" s="102" t="s">
        <v>25</v>
      </c>
      <c r="AZ142" s="84"/>
    </row>
    <row r="143" spans="1:52" ht="10" customHeight="1" x14ac:dyDescent="0.2">
      <c r="A143" s="17">
        <v>2</v>
      </c>
      <c r="B143" s="17" t="s">
        <v>178</v>
      </c>
      <c r="AZ143" s="84"/>
    </row>
    <row r="144" spans="1:52" ht="10" customHeight="1" x14ac:dyDescent="0.2">
      <c r="A144" s="17">
        <v>3</v>
      </c>
      <c r="B144" s="17" t="s">
        <v>179</v>
      </c>
      <c r="AZ144" s="84"/>
    </row>
    <row r="145" spans="1:52" ht="10" customHeight="1" x14ac:dyDescent="0.2">
      <c r="A145" s="17">
        <v>4</v>
      </c>
      <c r="B145" s="17" t="s">
        <v>180</v>
      </c>
      <c r="AZ145" s="84"/>
    </row>
    <row r="146" spans="1:52" ht="10" customHeight="1" x14ac:dyDescent="0.2">
      <c r="AZ146" s="84"/>
    </row>
  </sheetData>
  <autoFilter ref="A1:E45" xr:uid="{00000000-0009-0000-0000-000007000000}"/>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概算払請求書</vt:lpstr>
      <vt:lpstr>【参考様式】事業実施状況</vt:lpstr>
      <vt:lpstr>【参考様式】概算払計算書</vt:lpstr>
      <vt:lpstr>補助簿</vt:lpstr>
      <vt:lpstr>補助簿(詳細版)</vt:lpstr>
      <vt:lpstr>証拠書類貼付台紙</vt:lpstr>
      <vt:lpstr>支援金受領に係る委任状</vt:lpstr>
      <vt:lpstr>検索データ</vt:lpstr>
      <vt:lpstr>【参考様式】概算払計算書!Print_Area</vt:lpstr>
      <vt:lpstr>【参考様式】事業実施状況!Print_Area</vt:lpstr>
      <vt:lpstr>概算払請求書!Print_Area</vt:lpstr>
      <vt:lpstr>支援金受領に係る委任状!Print_Area</vt:lpstr>
      <vt:lpstr>補助簿!Print_Area</vt:lpstr>
      <vt:lpstr>'補助簿(詳細版)'!Print_Area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勝股　帆紀</cp:lastModifiedBy>
  <cp:lastPrinted>2021-07-27T02:09:23Z</cp:lastPrinted>
  <dcterms:created xsi:type="dcterms:W3CDTF">2014-10-16T07:40:33Z</dcterms:created>
  <dcterms:modified xsi:type="dcterms:W3CDTF">2023-11-16T06:25:19Z</dcterms:modified>
</cp:coreProperties>
</file>