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1420012\Desktop\再審査\"/>
    </mc:Choice>
  </mc:AlternateContent>
  <bookViews>
    <workbookView xWindow="600" yWindow="30" windowWidth="19320" windowHeight="7610"/>
  </bookViews>
  <sheets>
    <sheet name="簡易計算式 (R2)" sheetId="2" r:id="rId1"/>
  </sheets>
  <definedNames>
    <definedName name="_xlnm.Print_Area" localSheetId="0">'簡易計算式 (R2)'!$A$1:$T$14</definedName>
  </definedNames>
  <calcPr calcId="162913" iterate="1"/>
</workbook>
</file>

<file path=xl/calcChain.xml><?xml version="1.0" encoding="utf-8"?>
<calcChain xmlns="http://schemas.openxmlformats.org/spreadsheetml/2006/main">
  <c r="P9" i="2" l="1"/>
  <c r="P8" i="2"/>
  <c r="P7" i="2"/>
  <c r="P6" i="2"/>
  <c r="F13" i="2"/>
  <c r="D12" i="2" l="1"/>
  <c r="F12" i="2" s="1"/>
  <c r="F9" i="2"/>
  <c r="F8" i="2"/>
  <c r="F7" i="2"/>
  <c r="F6" i="2"/>
  <c r="N12" i="2"/>
  <c r="P12" i="2" s="1"/>
  <c r="S7" i="2" l="1"/>
  <c r="S9" i="2" s="1"/>
  <c r="I7" i="2"/>
  <c r="I9" i="2" s="1"/>
</calcChain>
</file>

<file path=xl/sharedStrings.xml><?xml version="1.0" encoding="utf-8"?>
<sst xmlns="http://schemas.openxmlformats.org/spreadsheetml/2006/main" count="46" uniqueCount="22">
  <si>
    <t>従業員数</t>
    <rPh sb="0" eb="3">
      <t>ジュウギョウイン</t>
    </rPh>
    <rPh sb="3" eb="4">
      <t>スウ</t>
    </rPh>
    <phoneticPr fontId="2"/>
  </si>
  <si>
    <t>営業年数</t>
    <rPh sb="0" eb="1">
      <t>エイ</t>
    </rPh>
    <rPh sb="1" eb="2">
      <t>ギョウ</t>
    </rPh>
    <rPh sb="2" eb="3">
      <t>トシ</t>
    </rPh>
    <rPh sb="3" eb="4">
      <t>カズ</t>
    </rPh>
    <phoneticPr fontId="2"/>
  </si>
  <si>
    <t>項目別審査基準</t>
    <rPh sb="0" eb="2">
      <t>コウモク</t>
    </rPh>
    <rPh sb="2" eb="3">
      <t>ベツ</t>
    </rPh>
    <rPh sb="3" eb="5">
      <t>シンサ</t>
    </rPh>
    <rPh sb="5" eb="7">
      <t>キジュン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</si>
  <si>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</si>
  <si>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</si>
  <si>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単位</t>
    <rPh sb="0" eb="2">
      <t>タンイ</t>
    </rPh>
    <phoneticPr fontId="2"/>
  </si>
  <si>
    <t>配点</t>
    <rPh sb="0" eb="2">
      <t>ハイテン</t>
    </rPh>
    <phoneticPr fontId="2"/>
  </si>
  <si>
    <t>数値を入力</t>
    <rPh sb="0" eb="2">
      <t>スウチ</t>
    </rPh>
    <rPh sb="3" eb="5">
      <t>ニュウリョク</t>
    </rPh>
    <phoneticPr fontId="2"/>
  </si>
  <si>
    <t>合計</t>
    <rPh sb="0" eb="2">
      <t>ゴウケイ</t>
    </rPh>
    <phoneticPr fontId="2"/>
  </si>
  <si>
    <t>流動比率</t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</si>
  <si>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</si>
  <si>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</si>
  <si>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千円</t>
    <rPh sb="0" eb="1">
      <t>セン</t>
    </rPh>
    <rPh sb="1" eb="2">
      <t>エン</t>
    </rPh>
    <phoneticPr fontId="2"/>
  </si>
  <si>
    <t>【製造の請負】</t>
    <rPh sb="1" eb="3">
      <t>セイゾウ</t>
    </rPh>
    <rPh sb="4" eb="6">
      <t>ウケオイ</t>
    </rPh>
    <phoneticPr fontId="2"/>
  </si>
  <si>
    <t>【物件の買入れ、その他の契約】</t>
    <rPh sb="1" eb="3">
      <t>ブッケン</t>
    </rPh>
    <rPh sb="4" eb="6">
      <t>カイイ</t>
    </rPh>
    <rPh sb="10" eb="11">
      <t>タ</t>
    </rPh>
    <rPh sb="12" eb="14">
      <t>ケイヤク</t>
    </rPh>
    <phoneticPr fontId="2"/>
  </si>
  <si>
    <t>※黄色の項目欄に数値を入力してください</t>
    <rPh sb="1" eb="3">
      <t>キイロ</t>
    </rPh>
    <rPh sb="4" eb="6">
      <t>コウモク</t>
    </rPh>
    <rPh sb="6" eb="7">
      <t>ラン</t>
    </rPh>
    <rPh sb="8" eb="10">
      <t>スウチ</t>
    </rPh>
    <rPh sb="11" eb="13">
      <t>ニュウリョク</t>
    </rPh>
    <phoneticPr fontId="2"/>
  </si>
  <si>
    <t>資本金額</t>
    <rPh sb="0" eb="2">
      <t>シホン</t>
    </rPh>
    <rPh sb="2" eb="4">
      <t>キンガク</t>
    </rPh>
    <phoneticPr fontId="2"/>
  </si>
  <si>
    <t>年間売上高</t>
    <rPh sb="0" eb="2">
      <t>ネンカン</t>
    </rPh>
    <rPh sb="2" eb="4">
      <t>ウリアゲ</t>
    </rPh>
    <rPh sb="4" eb="5">
      <t>ダカ</t>
    </rPh>
    <phoneticPr fontId="2"/>
  </si>
  <si>
    <t>等級
区分</t>
    <rPh sb="0" eb="2">
      <t>トウキュウ</t>
    </rPh>
    <rPh sb="3" eb="5">
      <t>クブン</t>
    </rPh>
    <phoneticPr fontId="2"/>
  </si>
  <si>
    <t>等級
区分</t>
    <phoneticPr fontId="2"/>
  </si>
  <si>
    <t>等級区分試算表</t>
    <rPh sb="0" eb="2">
      <t>トウキュウ</t>
    </rPh>
    <rPh sb="2" eb="4">
      <t>クブン</t>
    </rPh>
    <rPh sb="4" eb="7">
      <t>シサンヒョウ</t>
    </rPh>
    <phoneticPr fontId="2"/>
  </si>
  <si>
    <t>製造設備額</t>
    <rPh sb="0" eb="2">
      <t>セイゾウ</t>
    </rPh>
    <rPh sb="2" eb="4">
      <t>セツビ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</si>
</sst>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color indexed="8"/>
      <name val="HGPｺﾞｼｯｸM"/>
      <family val="3"/>
      <charset val="128"/>
    </font>
    <font>
      <sz val="20"/>
      <color indexed="8"/>
      <name val="HGｺﾞｼｯｸM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38" fontId="9" fillId="3" borderId="10" xfId="2" applyFont="1" applyFill="1" applyBorder="1" applyAlignment="1">
      <alignment vertical="center"/>
    </xf>
    <xf numFmtId="38" fontId="9" fillId="3" borderId="9" xfId="2" applyFont="1" applyFill="1" applyBorder="1" applyAlignment="1">
      <alignment vertical="center"/>
    </xf>
    <xf numFmtId="38" fontId="9" fillId="3" borderId="11" xfId="2" applyFont="1" applyFill="1" applyBorder="1" applyAlignment="1">
      <alignment vertical="center"/>
    </xf>
    <xf numFmtId="38" fontId="9" fillId="3" borderId="10" xfId="2" applyFont="1" applyFill="1" applyBorder="1">
      <alignment vertical="center"/>
    </xf>
    <xf numFmtId="38" fontId="9" fillId="3" borderId="12" xfId="2" applyFont="1" applyFill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16" xfId="0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9" fillId="2" borderId="3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view="pageBreakPreview" zoomScale="75" zoomScaleNormal="70" zoomScaleSheetLayoutView="85" workbookViewId="0">
      <selection activeCell="H5" sqref="H5"/>
    </sheetView>
  </sheetViews>
  <sheetFormatPr defaultRowHeight="13" x14ac:dyDescent="0.2"/>
  <cols>
    <col min="1" max="1" width="4.36328125" customWidth="1"/>
    <col min="2" max="2" width="12.08984375" customWidth="1"/>
    <col min="3" max="3" width="10.6328125" customWidth="1"/>
    <col min="4" max="4" width="15" customWidth="1"/>
    <col min="5" max="5" width="7" customWidth="1"/>
    <col min="6" max="6" width="10.6328125" customWidth="1"/>
    <col min="7" max="7" width="4.36328125" customWidth="1"/>
    <col min="8" max="8" width="9.453125" customWidth="1"/>
    <col min="9" max="9" width="13.08984375" customWidth="1"/>
    <col min="10" max="10" width="2.453125" customWidth="1"/>
    <col min="11" max="11" width="4.36328125" customWidth="1"/>
    <col min="12" max="12" width="12.08984375" customWidth="1"/>
    <col min="13" max="13" width="10.6328125" customWidth="1"/>
    <col min="14" max="14" width="15" customWidth="1"/>
    <col min="15" max="15" width="7" customWidth="1"/>
    <col min="16" max="16" width="10.6328125" customWidth="1"/>
    <col min="17" max="17" width="4.36328125" customWidth="1"/>
    <col min="18" max="18" width="9.453125" customWidth="1"/>
    <col min="19" max="19" width="13.08984375" customWidth="1"/>
    <col min="20" max="20" width="2.453125" customWidth="1"/>
    <col min="21" max="21" width="5.08984375" customWidth="1"/>
  </cols>
  <sheetData>
    <row r="1" spans="1:20" ht="32.25" customHeight="1" thickBot="1" x14ac:dyDescent="0.25"/>
    <row r="2" spans="1:20" ht="57" customHeight="1" thickTop="1" x14ac:dyDescent="0.2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6"/>
      <c r="K2" s="44" t="s">
        <v>20</v>
      </c>
      <c r="L2" s="45"/>
      <c r="M2" s="45"/>
      <c r="N2" s="45"/>
      <c r="O2" s="45"/>
      <c r="P2" s="45"/>
      <c r="Q2" s="45"/>
      <c r="R2" s="45"/>
      <c r="S2" s="45"/>
      <c r="T2" s="46"/>
    </row>
    <row r="3" spans="1:20" ht="45.75" customHeight="1" x14ac:dyDescent="0.2">
      <c r="A3" s="34"/>
      <c r="B3" s="35" t="s">
        <v>13</v>
      </c>
      <c r="C3" s="36"/>
      <c r="D3" s="1" t="s">
        <v>15</v>
      </c>
      <c r="E3" s="36"/>
      <c r="F3" s="36"/>
      <c r="G3" s="36"/>
      <c r="H3" s="36"/>
      <c r="I3" s="36"/>
      <c r="J3" s="37"/>
      <c r="K3" s="34"/>
      <c r="L3" s="35" t="s">
        <v>14</v>
      </c>
      <c r="M3" s="36"/>
      <c r="N3" s="1"/>
      <c r="O3" s="36"/>
      <c r="P3" s="36" t="s">
        <v>15</v>
      </c>
      <c r="Q3" s="36"/>
      <c r="R3" s="36"/>
      <c r="S3" s="36"/>
      <c r="T3" s="37"/>
    </row>
    <row r="4" spans="1:20" ht="18.75" customHeight="1" thickBot="1" x14ac:dyDescent="0.25">
      <c r="A4" s="34"/>
      <c r="B4" s="36"/>
      <c r="C4" s="33"/>
      <c r="D4" s="36"/>
      <c r="E4" s="36"/>
      <c r="F4" s="36"/>
      <c r="G4" s="36"/>
      <c r="H4" s="36"/>
      <c r="I4" s="36"/>
      <c r="J4" s="37"/>
      <c r="K4" s="34"/>
      <c r="L4" s="36"/>
      <c r="M4" s="31"/>
      <c r="N4" s="31"/>
      <c r="O4" s="36"/>
      <c r="P4" s="36"/>
      <c r="Q4" s="36"/>
      <c r="R4" s="36"/>
      <c r="S4" s="36"/>
      <c r="T4" s="37"/>
    </row>
    <row r="5" spans="1:20" ht="53.25" customHeight="1" thickBot="1" x14ac:dyDescent="0.25">
      <c r="A5" s="34"/>
      <c r="B5" s="49" t="s">
        <v>2</v>
      </c>
      <c r="C5" s="50"/>
      <c r="D5" s="6" t="s">
        <v>7</v>
      </c>
      <c r="E5" s="8" t="s">
        <v>5</v>
      </c>
      <c r="F5" s="4" t="s">
        <v>6</v>
      </c>
      <c r="G5" s="36"/>
      <c r="H5" s="36"/>
      <c r="I5" s="36"/>
      <c r="J5" s="37"/>
      <c r="K5" s="34"/>
      <c r="L5" s="49" t="s">
        <v>2</v>
      </c>
      <c r="M5" s="50"/>
      <c r="N5" s="6" t="s">
        <v>7</v>
      </c>
      <c r="O5" s="8" t="s">
        <v>5</v>
      </c>
      <c r="P5" s="4" t="s">
        <v>6</v>
      </c>
      <c r="Q5" s="36"/>
      <c r="R5" s="36"/>
      <c r="S5" s="36"/>
      <c r="T5" s="37"/>
    </row>
    <row r="6" spans="1:20" ht="53.25" customHeight="1" thickBot="1" x14ac:dyDescent="0.25">
      <c r="A6" s="34"/>
      <c r="B6" s="40" t="s">
        <v>1</v>
      </c>
      <c r="C6" s="41"/>
      <c r="D6" s="14">
        <v>0</v>
      </c>
      <c r="E6" s="10" t="s">
        <v>3</v>
      </c>
      <c r="F6" s="20">
        <f>IF(D6&gt;=30,5,IF(D6&gt;=20,4,IF(D6&gt;=10,3,IF(D6&gt;=5,2,1))))</f>
        <v>1</v>
      </c>
      <c r="G6" s="36"/>
      <c r="H6" s="36"/>
      <c r="I6" s="36"/>
      <c r="J6" s="37"/>
      <c r="K6" s="34"/>
      <c r="L6" s="40" t="s">
        <v>1</v>
      </c>
      <c r="M6" s="41"/>
      <c r="N6" s="14">
        <v>0</v>
      </c>
      <c r="O6" s="10" t="s">
        <v>3</v>
      </c>
      <c r="P6" s="20">
        <f>IF(N6&gt;=30,5,IF(N6&gt;=20,4,IF(N6&gt;=10,3,IF(N6&gt;=5,2,1))))</f>
        <v>1</v>
      </c>
      <c r="Q6" s="36"/>
      <c r="R6" s="36"/>
      <c r="S6" s="36"/>
      <c r="T6" s="37"/>
    </row>
    <row r="7" spans="1:20" ht="53.25" customHeight="1" thickBot="1" x14ac:dyDescent="0.25">
      <c r="A7" s="34"/>
      <c r="B7" s="40" t="s">
        <v>0</v>
      </c>
      <c r="C7" s="41"/>
      <c r="D7" s="16">
        <v>0</v>
      </c>
      <c r="E7" s="10" t="s">
        <v>4</v>
      </c>
      <c r="F7" s="20">
        <f>IF(D7&gt;=50,10,IF(D7&gt;=30,8,IF(D7&gt;=20,6,IF(D7&gt;=10,4,2))))</f>
        <v>2</v>
      </c>
      <c r="G7" s="36"/>
      <c r="H7" s="5" t="s">
        <v>8</v>
      </c>
      <c r="I7" s="7">
        <f>F9+F6+F7+F8+F13+F12</f>
        <v>51</v>
      </c>
      <c r="J7" s="22"/>
      <c r="K7" s="34"/>
      <c r="L7" s="40" t="s">
        <v>0</v>
      </c>
      <c r="M7" s="41"/>
      <c r="N7" s="16">
        <v>0</v>
      </c>
      <c r="O7" s="10" t="s">
        <v>4</v>
      </c>
      <c r="P7" s="20">
        <f>IF(N7&gt;=50,10,IF(N7&gt;=30,8,IF(N7&gt;=20,6,IF(N7&gt;=10,4,2))))</f>
        <v>2</v>
      </c>
      <c r="Q7" s="36"/>
      <c r="R7" s="5" t="s">
        <v>8</v>
      </c>
      <c r="S7" s="7">
        <f>P9+P6+P7+P8+P12</f>
        <v>48</v>
      </c>
      <c r="T7" s="37"/>
    </row>
    <row r="8" spans="1:20" ht="53.25" customHeight="1" thickBot="1" x14ac:dyDescent="0.25">
      <c r="A8" s="34"/>
      <c r="B8" s="40" t="s">
        <v>16</v>
      </c>
      <c r="C8" s="41"/>
      <c r="D8" s="16">
        <v>0</v>
      </c>
      <c r="E8" s="11" t="s">
        <v>12</v>
      </c>
      <c r="F8" s="20">
        <f>IF(D8&gt;=50000,15,IF(D8&gt;=30000,12,IF(D8&gt;=10000,9,IF(D8&gt;=3000,6,3))))</f>
        <v>3</v>
      </c>
      <c r="G8" s="36"/>
      <c r="H8" s="36"/>
      <c r="I8" s="36"/>
      <c r="J8" s="37"/>
      <c r="K8" s="34"/>
      <c r="L8" s="53" t="s">
        <v>16</v>
      </c>
      <c r="M8" s="41"/>
      <c r="N8" s="16">
        <v>0</v>
      </c>
      <c r="O8" s="11" t="s">
        <v>12</v>
      </c>
      <c r="P8" s="20">
        <f>IF(N8&gt;=50000,15,IF(N8&gt;=30000,12,IF(N8&gt;=10000,9,IF(N8&gt;=3000,6,3))))</f>
        <v>3</v>
      </c>
      <c r="Q8" s="36"/>
      <c r="R8" s="36"/>
      <c r="S8" s="36"/>
      <c r="T8" s="37"/>
    </row>
    <row r="9" spans="1:20" ht="53.25" customHeight="1" thickBot="1" x14ac:dyDescent="0.25">
      <c r="A9" s="34"/>
      <c r="B9" s="51" t="s">
        <v>17</v>
      </c>
      <c r="C9" s="52"/>
      <c r="D9" s="15">
        <v>0</v>
      </c>
      <c r="E9" s="9" t="s">
        <v>12</v>
      </c>
      <c r="F9" s="20">
        <f>IF(D9&gt;=500000,60,IF(D9&gt;=300000,55,IF(D9&gt;=100000,50,IF(D9&gt;=50000,45,40))))</f>
        <v>40</v>
      </c>
      <c r="G9" s="36"/>
      <c r="H9" s="39" t="s">
        <v>19</v>
      </c>
      <c r="I9" s="21" t="str">
        <f>IF(I7&gt;=92,"A",IF(I7&gt;=69,"B",IF(I7&lt;69,"C",)))</f>
        <v>C</v>
      </c>
      <c r="J9" s="23"/>
      <c r="K9" s="34"/>
      <c r="L9" s="51" t="s">
        <v>17</v>
      </c>
      <c r="M9" s="52"/>
      <c r="N9" s="15">
        <v>0</v>
      </c>
      <c r="O9" s="9" t="s">
        <v>12</v>
      </c>
      <c r="P9" s="20">
        <f>IF(N9&gt;=500000,60,IF(N9&gt;=300000,55,IF(N9&gt;=100000,50,IF(N9&gt;=50000,45,40))))</f>
        <v>40</v>
      </c>
      <c r="Q9" s="36"/>
      <c r="R9" s="39" t="s">
        <v>18</v>
      </c>
      <c r="S9" s="21" t="str">
        <f>IF(S7&gt;=80,"A",IF(S7&gt;=60,"B",IF(S7&lt;60,"C",)))</f>
        <v>C</v>
      </c>
      <c r="T9" s="37"/>
    </row>
    <row r="10" spans="1:20" ht="53.25" customHeight="1" x14ac:dyDescent="0.2">
      <c r="A10" s="34"/>
      <c r="B10" s="42" t="s">
        <v>9</v>
      </c>
      <c r="C10" s="29" t="s">
        <v>10</v>
      </c>
      <c r="D10" s="18">
        <v>0</v>
      </c>
      <c r="E10" s="12" t="s">
        <v>12</v>
      </c>
      <c r="F10" s="38"/>
      <c r="G10" s="36"/>
      <c r="H10" s="36"/>
      <c r="I10" s="36"/>
      <c r="J10" s="37"/>
      <c r="K10" s="34"/>
      <c r="L10" s="54" t="s">
        <v>9</v>
      </c>
      <c r="M10" s="3" t="s">
        <v>10</v>
      </c>
      <c r="N10" s="18">
        <v>0</v>
      </c>
      <c r="O10" s="12" t="s">
        <v>12</v>
      </c>
      <c r="P10" s="38"/>
      <c r="Q10" s="36"/>
      <c r="R10" s="36"/>
      <c r="S10" s="36"/>
      <c r="T10" s="37"/>
    </row>
    <row r="11" spans="1:20" ht="53.25" customHeight="1" thickBot="1" x14ac:dyDescent="0.25">
      <c r="A11" s="34"/>
      <c r="B11" s="43"/>
      <c r="C11" s="30" t="s">
        <v>11</v>
      </c>
      <c r="D11" s="19">
        <v>1</v>
      </c>
      <c r="E11" s="13" t="s">
        <v>12</v>
      </c>
      <c r="F11" s="38"/>
      <c r="G11" s="36"/>
      <c r="H11" s="1"/>
      <c r="J11" s="37"/>
      <c r="K11" s="34"/>
      <c r="L11" s="55"/>
      <c r="M11" s="32" t="s">
        <v>11</v>
      </c>
      <c r="N11" s="19">
        <v>1</v>
      </c>
      <c r="O11" s="13" t="s">
        <v>12</v>
      </c>
      <c r="P11" s="38"/>
      <c r="Q11" s="36"/>
      <c r="R11" s="36"/>
      <c r="S11" s="36"/>
      <c r="T11" s="37"/>
    </row>
    <row r="12" spans="1:20" ht="53.25" customHeight="1" thickBot="1" x14ac:dyDescent="0.25">
      <c r="A12" s="34"/>
      <c r="D12" s="47">
        <f>D10/D11</f>
        <v>0</v>
      </c>
      <c r="E12" s="48"/>
      <c r="F12" s="20">
        <f>IF(D12&gt;=120%,10,IF(D12&gt;=100%,8,IF(D12&gt;=80%,6,IF(D12&gt;=60%,4,2))))</f>
        <v>2</v>
      </c>
      <c r="G12" s="2"/>
      <c r="H12" s="36"/>
      <c r="I12" s="36"/>
      <c r="J12" s="37"/>
      <c r="K12" s="34"/>
      <c r="L12" s="36"/>
      <c r="M12" s="36"/>
      <c r="N12" s="47">
        <f>N10/N11</f>
        <v>0</v>
      </c>
      <c r="O12" s="48"/>
      <c r="P12" s="20">
        <f>IF(N12&gt;=120%,10,IF(N12&gt;=100%,8,IF(N12&gt;=80%,6,IF(N12&gt;=60%,4,2))))</f>
        <v>2</v>
      </c>
      <c r="Q12" s="36"/>
      <c r="R12" s="36"/>
      <c r="S12" s="36"/>
      <c r="T12" s="37"/>
    </row>
    <row r="13" spans="1:20" ht="53.25" customHeight="1" thickBot="1" x14ac:dyDescent="0.25">
      <c r="A13" s="34"/>
      <c r="B13" s="56" t="s">
        <v>21</v>
      </c>
      <c r="C13" s="57"/>
      <c r="D13" s="17">
        <v>0</v>
      </c>
      <c r="E13" s="11" t="s">
        <v>12</v>
      </c>
      <c r="F13" s="20">
        <f>IF(D13&gt;=50000,15,IF(D13&gt;=30000,12,IF(D13&gt;=10000,9,IF(D13&gt;=5000,6,3))))</f>
        <v>3</v>
      </c>
      <c r="G13" s="36"/>
      <c r="H13" s="36"/>
      <c r="I13" s="36"/>
      <c r="J13" s="37"/>
      <c r="K13" s="34"/>
      <c r="Q13" s="36"/>
      <c r="R13" s="36"/>
      <c r="S13" s="36"/>
      <c r="T13" s="37"/>
    </row>
    <row r="14" spans="1:20" ht="13.5" thickBot="1" x14ac:dyDescent="0.25">
      <c r="A14" s="24"/>
      <c r="B14" s="25"/>
      <c r="C14" s="25"/>
      <c r="D14" s="26"/>
      <c r="E14" s="25"/>
      <c r="F14" s="27"/>
      <c r="G14" s="25"/>
      <c r="H14" s="27"/>
      <c r="I14" s="25"/>
      <c r="J14" s="28"/>
      <c r="K14" s="24"/>
      <c r="L14" s="25"/>
      <c r="M14" s="25"/>
      <c r="N14" s="25"/>
      <c r="O14" s="25"/>
      <c r="P14" s="25"/>
      <c r="Q14" s="25"/>
      <c r="R14" s="25"/>
      <c r="S14" s="25"/>
      <c r="T14" s="28"/>
    </row>
    <row r="15" spans="1:20" ht="44.25" customHeight="1" thickTop="1" x14ac:dyDescent="0.2">
      <c r="H15" s="2"/>
    </row>
  </sheetData>
  <mergeCells count="17">
    <mergeCell ref="A2:J2"/>
    <mergeCell ref="K2:T2"/>
    <mergeCell ref="B5:C5"/>
    <mergeCell ref="L5:M5"/>
    <mergeCell ref="B9:C9"/>
    <mergeCell ref="L9:M9"/>
    <mergeCell ref="B6:C6"/>
    <mergeCell ref="L6:M6"/>
    <mergeCell ref="B7:C7"/>
    <mergeCell ref="L7:M7"/>
    <mergeCell ref="B8:C8"/>
    <mergeCell ref="L8:M8"/>
    <mergeCell ref="B13:C13"/>
    <mergeCell ref="L10:L11"/>
    <mergeCell ref="N12:O12"/>
    <mergeCell ref="D12:E12"/>
    <mergeCell ref="B10:B11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簡易計算式 (R2)</vt:lpstr>
      <vt:lpstr>'簡易計算式 (R2)'!Print_Area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N0140018</dc:creator>
  <cp:lastModifiedBy>Administrator</cp:lastModifiedBy>
  <cp:lastPrinted>2020-10-14T04:54:30Z</cp:lastPrinted>
  <dcterms:created xsi:type="dcterms:W3CDTF">2013-05-28T04:28:59Z</dcterms:created>
  <dcterms:modified xsi:type="dcterms:W3CDTF">2020-11-05T08:25:34Z</dcterms:modified>
</cp:coreProperties>
</file>