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tabRatio="644" activeTab="0"/>
  </bookViews>
  <sheets>
    <sheet name="様式17" sheetId="1" r:id="rId1"/>
    <sheet name="様式18" sheetId="2" r:id="rId2"/>
    <sheet name="(A)出来高分" sheetId="3" r:id="rId3"/>
    <sheet name="(B)しゅん工分" sheetId="4" r:id="rId4"/>
    <sheet name="様式19" sheetId="5" r:id="rId5"/>
    <sheet name="様式20" sheetId="6" r:id="rId6"/>
    <sheet name="添付書類一覧" sheetId="7" r:id="rId7"/>
  </sheets>
  <definedNames>
    <definedName name="_xlnm.Print_Area" localSheetId="3">'(B)しゅん工分'!$A$1:$O$21</definedName>
    <definedName name="_xlnm.Print_Area" localSheetId="6">'添付書類一覧'!$A$1:$E$18</definedName>
    <definedName name="_xlnm.Print_Area" localSheetId="0">'様式17'!$A$1:$I$34</definedName>
    <definedName name="_xlnm.Print_Area" localSheetId="1">'様式18'!$A$1:$H$32</definedName>
  </definedNames>
  <calcPr fullCalcOnLoad="1"/>
</workbook>
</file>

<file path=xl/sharedStrings.xml><?xml version="1.0" encoding="utf-8"?>
<sst xmlns="http://schemas.openxmlformats.org/spreadsheetml/2006/main" count="221" uniqueCount="138">
  <si>
    <t>負担率</t>
  </si>
  <si>
    <t>今回請求額</t>
  </si>
  <si>
    <t>国庫負担金
交付決定額</t>
  </si>
  <si>
    <t>記</t>
  </si>
  <si>
    <t>国　庫　負　担　金　請　求　書</t>
  </si>
  <si>
    <t>国庫負担
対 象 額</t>
  </si>
  <si>
    <t>本工事費</t>
  </si>
  <si>
    <t>工事雑費</t>
  </si>
  <si>
    <t>計</t>
  </si>
  <si>
    <t>摘　要</t>
  </si>
  <si>
    <t>摘　要</t>
  </si>
  <si>
    <t>差引残額
（不 要 額）</t>
  </si>
  <si>
    <t>金</t>
  </si>
  <si>
    <t>円</t>
  </si>
  <si>
    <t>区　分</t>
  </si>
  <si>
    <t>合　計</t>
  </si>
  <si>
    <t>箇所</t>
  </si>
  <si>
    <t>工　事　費</t>
  </si>
  <si>
    <t>事　務　費</t>
  </si>
  <si>
    <t>区　　　分</t>
  </si>
  <si>
    <t>　上記は事実と相違ありません。</t>
  </si>
  <si>
    <t>　上記のとおり相違ないことを確認しました。</t>
  </si>
  <si>
    <t>残工事費</t>
  </si>
  <si>
    <t>左　の　内　訳</t>
  </si>
  <si>
    <t>合　　　計</t>
  </si>
  <si>
    <t>国庫負担金
交付決定額</t>
  </si>
  <si>
    <t>しゅん工
年 月 日</t>
  </si>
  <si>
    <t>国　庫　負　担　対　象　額</t>
  </si>
  <si>
    <t>国　庫
負担率</t>
  </si>
  <si>
    <t>交付決定
額に対す
る不用額</t>
  </si>
  <si>
    <t>着　　手
年 月 日</t>
  </si>
  <si>
    <r>
      <t>前回までの
受入済額</t>
    </r>
    <r>
      <rPr>
        <sz val="10"/>
        <color indexed="9"/>
        <rFont val="ＭＳ 明朝"/>
        <family val="1"/>
      </rPr>
      <t>Ａ</t>
    </r>
  </si>
  <si>
    <t>(Ｂ)　しゅん工（精算）分</t>
  </si>
  <si>
    <t>（様式18）</t>
  </si>
  <si>
    <t>注　１．一般、特例に区分して記載すること。</t>
  </si>
  <si>
    <t>注　１．出来高払の請求のある場合は出来高払箇所を除き、10割概算払いの場合は交付決定された全箇所（出来高払済の箇所を含む）について記載すること。</t>
  </si>
  <si>
    <t>　　２．この様式は、国庫負担金概算払請求の場合に使用すること。</t>
  </si>
  <si>
    <t>　　２．箇所ごとの完了調書は、添付する必要はない。</t>
  </si>
  <si>
    <t>　　３．国庫負担率ごとに区分して記載すること。</t>
  </si>
  <si>
    <t>　官署支出官　長野県会計管理者　様</t>
  </si>
  <si>
    <t>国土交通省所管公共土木施設災害復旧事業費国庫負担金を下記のとおり請求します。</t>
  </si>
  <si>
    <t>一般</t>
  </si>
  <si>
    <t>○第○○号　</t>
  </si>
  <si>
    <t>平成○○年○月○日　</t>
  </si>
  <si>
    <t>　平成○○年○月○日付け長野県指令○河第○－○号で交付決定を受けた平成○年度</t>
  </si>
  <si>
    <t>○○年○月○日</t>
  </si>
  <si>
    <t>○○年○月○日</t>
  </si>
  <si>
    <t>前回までの
受入済額Ａ</t>
  </si>
  <si>
    <t>しゅん工Ａ
（精算）額</t>
  </si>
  <si>
    <t>（平成○○年災害）</t>
  </si>
  <si>
    <t>H○.○.○</t>
  </si>
  <si>
    <t>４. しゅん工確認書（様式14）を添付すること。</t>
  </si>
  <si>
    <t>（様式17）</t>
  </si>
  <si>
    <t>　官署支出官　長野県会計管理者　あて</t>
  </si>
  <si>
    <t>交通省所管公共土木施設災害復旧事業費国庫負担金を下記のとおり請求します。</t>
  </si>
  <si>
    <t>前払率</t>
  </si>
  <si>
    <t>前払相当
請 求 額</t>
  </si>
  <si>
    <r>
      <t>着　手</t>
    </r>
    <r>
      <rPr>
        <sz val="10"/>
        <color indexed="9"/>
        <rFont val="ＭＳ 明朝"/>
        <family val="1"/>
      </rPr>
      <t>ＡＡＡ</t>
    </r>
    <r>
      <rPr>
        <sz val="10"/>
        <rFont val="ＭＳ 明朝"/>
        <family val="1"/>
      </rPr>
      <t xml:space="preserve">
　予定年月日
しゅん工</t>
    </r>
    <r>
      <rPr>
        <sz val="10"/>
        <color indexed="9"/>
        <rFont val="ＭＳ 明朝"/>
        <family val="1"/>
      </rPr>
      <t>ＡＡ</t>
    </r>
  </si>
  <si>
    <t>H○.○.○
H○.○.○</t>
  </si>
  <si>
    <t>注　１．一般、特例に区分して記載すること。</t>
  </si>
  <si>
    <t>　　２．この様式は、前払金相当国庫負担金の請求の場合に使用すること。</t>
  </si>
  <si>
    <t>(Ａ)　出来高払分</t>
  </si>
  <si>
    <t>区　　　分</t>
  </si>
  <si>
    <t>国庫負担
対 象 額</t>
  </si>
  <si>
    <t>国庫負担金
交付決定額</t>
  </si>
  <si>
    <t>進　捗　状　況</t>
  </si>
  <si>
    <r>
      <t>前回までの
受入済額</t>
    </r>
    <r>
      <rPr>
        <sz val="9"/>
        <color indexed="9"/>
        <rFont val="ＭＳ 明朝"/>
        <family val="1"/>
      </rPr>
      <t>Ａ</t>
    </r>
  </si>
  <si>
    <t>残　額</t>
  </si>
  <si>
    <t>着手年月日</t>
  </si>
  <si>
    <r>
      <t>しゅん工</t>
    </r>
    <r>
      <rPr>
        <sz val="9"/>
        <color indexed="9"/>
        <rFont val="ＭＳ 明朝"/>
        <family val="1"/>
      </rPr>
      <t>Ａ</t>
    </r>
    <r>
      <rPr>
        <sz val="9"/>
        <rFont val="ＭＳ 明朝"/>
        <family val="1"/>
      </rPr>
      <t xml:space="preserve">
予定年月日</t>
    </r>
  </si>
  <si>
    <t>進捗率</t>
  </si>
  <si>
    <t>出来高相当
国庫負担額</t>
  </si>
  <si>
    <t>支払可能額
（出来高）
×0.9  (A)</t>
  </si>
  <si>
    <t>　　　 (B)</t>
  </si>
  <si>
    <t>(C)</t>
  </si>
  <si>
    <t>円</t>
  </si>
  <si>
    <t>％</t>
  </si>
  <si>
    <t>合　　計</t>
  </si>
  <si>
    <t>注　１．出来高払分の箇所全体（しゅん工箇所を除く）について作成し、請求額は、箇所ごとに出来高相当国庫負担金の９割を上限額とすること。</t>
  </si>
  <si>
    <t>　　２．事務費の進捗率は、工事費の年災ごとの進捗率を基礎とすること。</t>
  </si>
  <si>
    <t>　　３．箇所ごとの出来高調書は、添付する必要はない。</t>
  </si>
  <si>
    <t>　　４．前払相当国庫負担金を受入済の場合は、その後の概算払請求の際出来高に応じて前払相当国庫負担金を減額して請求するものとし、摘要欄に計算式を記入すること。</t>
  </si>
  <si>
    <t>　　５．国庫負担率ごとに区分して記載すること。</t>
  </si>
  <si>
    <t>　平成○○年○月○日付け長野県指令○河第○－○号で交付決定を受けた平成○年度国土</t>
  </si>
  <si>
    <t>一般</t>
  </si>
  <si>
    <t>特例</t>
  </si>
  <si>
    <t>○○年災　一般</t>
  </si>
  <si>
    <t>○○年災　特例</t>
  </si>
  <si>
    <t>（様式19）</t>
  </si>
  <si>
    <t>番　　　号　</t>
  </si>
  <si>
    <t>年　月　日　</t>
  </si>
  <si>
    <t>　官署支出官　長野県出納長　あて</t>
  </si>
  <si>
    <t>　　　　年　月　日付け長野県指令　　第　　　号で成功認定を受けた　　　年度施行</t>
  </si>
  <si>
    <t>国土交通省所管公共土木施設災害復旧事業費国庫負担金を下記のとおり請求します。</t>
  </si>
  <si>
    <t>（　　　年災害）</t>
  </si>
  <si>
    <t>認 定 額</t>
  </si>
  <si>
    <t>特　例</t>
  </si>
  <si>
    <t>（注）１　一般、特例に区分して記載すること。</t>
  </si>
  <si>
    <t>　　　２　この様式は、国庫負担金精算払請求の場合に使用すること。</t>
  </si>
  <si>
    <t>（様式20）</t>
  </si>
  <si>
    <t>提　　出　　済　　調　　書</t>
  </si>
  <si>
    <t>提出済の書類の名称</t>
  </si>
  <si>
    <t>添付した書類の名称</t>
  </si>
  <si>
    <t>提出年月日</t>
  </si>
  <si>
    <t>　上記の書類は提出済みであるので本書をもって省略する。</t>
  </si>
  <si>
    <t>　</t>
  </si>
  <si>
    <t>　　　　　　　年　　月　　日</t>
  </si>
  <si>
    <t>市町村災害復旧事業国庫負担金請求時の提出書類一覧</t>
  </si>
  <si>
    <t>書類名</t>
  </si>
  <si>
    <t>出来高
概算払</t>
  </si>
  <si>
    <t>10割
概算払</t>
  </si>
  <si>
    <t>前金払</t>
  </si>
  <si>
    <t>摘要</t>
  </si>
  <si>
    <t>国庫負担金請求書（様式１７）</t>
  </si>
  <si>
    <t>○</t>
  </si>
  <si>
    <t>前金払用</t>
  </si>
  <si>
    <t>国庫負担金請求書（様式１８）</t>
  </si>
  <si>
    <t>概算払用（出来高・10割）</t>
  </si>
  <si>
    <t>別紙内訳（Ａ）表</t>
  </si>
  <si>
    <t>市町村長及び建設事務所長の証明、確認印が必要。</t>
  </si>
  <si>
    <t>別紙内訳（Ｂ）表</t>
  </si>
  <si>
    <t>国庫負担金交付決定通知書（写）</t>
  </si>
  <si>
    <t>△</t>
  </si>
  <si>
    <t>３千万円以下のときは不要
原本証明は不要。</t>
  </si>
  <si>
    <t>　　　〃　　　　　　　　　申請書（写）</t>
  </si>
  <si>
    <t>請負契約書の写</t>
  </si>
  <si>
    <t>原本証明は不要</t>
  </si>
  <si>
    <t>保証証書の写</t>
  </si>
  <si>
    <t>提出済調書</t>
  </si>
  <si>
    <t>2回目以降の請求（繰越分）で、前回支払額が３千万円以上の場合。</t>
  </si>
  <si>
    <t>精算箇所調書</t>
  </si>
  <si>
    <t>しゅん工確認書</t>
  </si>
  <si>
    <t>予算書（写）</t>
  </si>
  <si>
    <t>添付不要。ただし、交付申請時に予算不足で補正対応予定としていた場合は議決後の当該補正予算書を提出。</t>
  </si>
  <si>
    <r>
      <t>提出部数は２部です。</t>
    </r>
    <r>
      <rPr>
        <sz val="11"/>
        <rFont val="ＭＳ Ｐゴシック"/>
        <family val="3"/>
      </rPr>
      <t xml:space="preserve">
用紙サイズはすべてＡ４とします。</t>
    </r>
  </si>
  <si>
    <t>土木政策課　経理係　倉澤主査へ提出・報告等を行うこと</t>
  </si>
  <si>
    <t>○は必ず添付する書類、△は必要なときに添付する書類です。
提出済調書を添付する場合は、国庫負担金交付決定通知書（写）及び申請書（写）は不要です。</t>
  </si>
  <si>
    <t>出来高概算払は繰越により工事が完了していない場合の支払です。出来高の９割までしか請求できません。
10割概算払とは工事が完了した場合で、全部成功認定を受ける前の支払です。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</si>
</sst>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quot;¥&quot;#,##0_);[Red]\(&quot;¥&quot;#,##0\)"/>
    <numFmt numFmtId="180" formatCode="0.000"/>
    <numFmt numFmtId="181" formatCode="[$-411]\ ge\.m\.d"/>
    <numFmt numFmtId="182" formatCode="mmm\-yyyy"/>
    <numFmt numFmtId="183" formatCode="#,##0;[Red]\-#,##0;"/>
    <numFmt numFmtId="184" formatCode="#,##0.0;[Red]\-#,##0.0;"/>
    <numFmt numFmtId="185" formatCode="#,##0.00;[Red]\-#,##0.00;"/>
    <numFmt numFmtId="186" formatCode="#,##0.000;[Red]\-#,##0.000;"/>
    <numFmt numFmtId="187" formatCode="0.00_ "/>
    <numFmt numFmtId="188" formatCode="0.000_ "/>
    <numFmt numFmtId="189" formatCode="0.000_);[Red]\(0.000\)"/>
    <numFmt numFmtId="190" formatCode="&quot;　金 &quot;@&quot; 円&quot;"/>
    <numFmt numFmtId="191" formatCode="#,##0_ ;[Red]\-#,##0\ ;"/>
    <numFmt numFmtId="192" formatCode="[$-411]ggge&quot;年&quot;m&quot;月&quot;d&quot;日&quot;;@"/>
    <numFmt numFmtId="193" formatCode="0_);[Red]\(0\)"/>
  </numFmts>
  <fonts count="61">
    <font>
      <sz val="11"/>
      <name val="ＭＳ Ｐゴシック"/>
      <family val="3"/>
    </font>
    <font>
      <sz val="6"/>
      <name val="ＭＳ Ｐゴシック"/>
      <family val="3"/>
    </font>
    <font>
      <sz val="11"/>
      <name val="ＭＳ 明朝"/>
      <family val="1"/>
    </font>
    <font>
      <sz val="10"/>
      <name val="ＭＳ 明朝"/>
      <family val="1"/>
    </font>
    <font>
      <sz val="12"/>
      <name val="ＭＳ 明朝"/>
      <family val="1"/>
    </font>
    <font>
      <sz val="10"/>
      <color indexed="9"/>
      <name val="ＭＳ 明朝"/>
      <family val="1"/>
    </font>
    <font>
      <sz val="9"/>
      <name val="ＭＳ 明朝"/>
      <family val="1"/>
    </font>
    <font>
      <sz val="9"/>
      <color indexed="9"/>
      <name val="ＭＳ 明朝"/>
      <family val="1"/>
    </font>
    <font>
      <sz val="8"/>
      <name val="ＭＳ 明朝"/>
      <family val="1"/>
    </font>
    <font>
      <b/>
      <sz val="11"/>
      <color indexed="9"/>
      <name val="ＭＳ Ｐゴシック"/>
      <family val="3"/>
    </font>
    <font>
      <sz val="14"/>
      <name val="ＭＳ 明朝"/>
      <family val="1"/>
    </font>
    <font>
      <sz val="14"/>
      <name val="ＭＳ Ｐゴシック"/>
      <family val="3"/>
    </font>
    <font>
      <b/>
      <u val="single"/>
      <sz val="12"/>
      <name val="ＭＳ Ｐゴシック"/>
      <family val="3"/>
    </font>
    <font>
      <b/>
      <u val="single"/>
      <sz val="12"/>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z val="8"/>
      <color indexed="8"/>
      <name val="ＭＳ 明朝"/>
      <family val="1"/>
    </font>
    <font>
      <sz val="12"/>
      <color indexed="8"/>
      <name val="ＭＳ 明朝"/>
      <family val="1"/>
    </font>
    <font>
      <sz val="12"/>
      <color indexed="8"/>
      <name val="ＭＳ ゴシック"/>
      <family val="3"/>
    </font>
    <font>
      <sz val="12"/>
      <color indexed="9"/>
      <name val="ＭＳ ゴシック"/>
      <family val="3"/>
    </font>
    <font>
      <sz val="11"/>
      <color indexed="8"/>
      <name val="ＭＳ ゴシック"/>
      <family val="3"/>
    </font>
    <font>
      <sz val="10"/>
      <color indexed="8"/>
      <name val="ＭＳ 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color indexed="63"/>
      </top>
      <bottom>
        <color indexed="63"/>
      </bottom>
    </border>
    <border>
      <left style="hair"/>
      <right style="hair"/>
      <top style="hair"/>
      <bottom style="hair"/>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thin"/>
      <bottom style="thin"/>
    </border>
    <border>
      <left style="hair"/>
      <right style="hair"/>
      <top style="thin"/>
      <bottom style="hair"/>
    </border>
    <border>
      <left style="thin"/>
      <right style="hair"/>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hair"/>
    </border>
    <border>
      <left style="hair"/>
      <right>
        <color indexed="63"/>
      </right>
      <top style="hair"/>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thin"/>
      <right style="hair"/>
      <top style="hair"/>
      <bottom style="hair"/>
    </border>
    <border>
      <left style="thin"/>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93">
    <xf numFmtId="0" fontId="0" fillId="0" borderId="0" xfId="0" applyAlignment="1">
      <alignment/>
    </xf>
    <xf numFmtId="0" fontId="2" fillId="0" borderId="0" xfId="0" applyFont="1" applyAlignment="1">
      <alignment horizontal="centerContinuous"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distributed" vertical="center" wrapText="1"/>
    </xf>
    <xf numFmtId="0" fontId="2" fillId="0" borderId="0" xfId="0" applyFont="1" applyAlignment="1">
      <alignment horizontal="distributed" vertical="center"/>
    </xf>
    <xf numFmtId="0" fontId="2" fillId="0" borderId="10" xfId="0" applyFont="1" applyFill="1" applyBorder="1" applyAlignment="1">
      <alignment horizontal="left" vertical="center" wrapText="1"/>
    </xf>
    <xf numFmtId="0" fontId="3" fillId="0" borderId="0" xfId="0" applyFont="1" applyAlignment="1">
      <alignment vertical="center"/>
    </xf>
    <xf numFmtId="0" fontId="4" fillId="0" borderId="0" xfId="0" applyFont="1" applyAlignment="1">
      <alignment horizontal="centerContinuous" vertical="center"/>
    </xf>
    <xf numFmtId="0" fontId="3" fillId="0" borderId="11" xfId="0" applyFont="1" applyBorder="1" applyAlignment="1">
      <alignment horizontal="center" vertical="center" wrapText="1"/>
    </xf>
    <xf numFmtId="176" fontId="2" fillId="0" borderId="0" xfId="0" applyNumberFormat="1" applyFont="1" applyAlignment="1">
      <alignment vertical="center"/>
    </xf>
    <xf numFmtId="0" fontId="2" fillId="0" borderId="10" xfId="0" applyFont="1" applyBorder="1" applyAlignment="1">
      <alignment vertical="center"/>
    </xf>
    <xf numFmtId="0" fontId="6" fillId="0" borderId="0" xfId="0" applyFont="1" applyAlignment="1">
      <alignment vertical="center"/>
    </xf>
    <xf numFmtId="38" fontId="2" fillId="0" borderId="12" xfId="0" applyNumberFormat="1" applyFont="1" applyBorder="1" applyAlignment="1">
      <alignment horizontal="left" vertical="center"/>
    </xf>
    <xf numFmtId="38" fontId="2" fillId="0" borderId="10" xfId="0" applyNumberFormat="1" applyFont="1" applyBorder="1" applyAlignment="1">
      <alignment horizontal="centerContinuous" vertical="center"/>
    </xf>
    <xf numFmtId="38" fontId="2" fillId="0" borderId="10" xfId="0" applyNumberFormat="1" applyFont="1" applyBorder="1" applyAlignment="1">
      <alignment vertical="center"/>
    </xf>
    <xf numFmtId="0" fontId="2" fillId="0" borderId="13" xfId="0" applyFont="1" applyBorder="1" applyAlignment="1">
      <alignment vertical="center"/>
    </xf>
    <xf numFmtId="38" fontId="2" fillId="0" borderId="14" xfId="0" applyNumberFormat="1" applyFont="1" applyBorder="1" applyAlignment="1">
      <alignment horizontal="centerContinuous" vertical="center"/>
    </xf>
    <xf numFmtId="0" fontId="2" fillId="0" borderId="0" xfId="0" applyFont="1" applyBorder="1" applyAlignment="1">
      <alignment vertical="center"/>
    </xf>
    <xf numFmtId="0" fontId="2" fillId="0" borderId="15" xfId="0" applyFont="1" applyBorder="1" applyAlignment="1">
      <alignment vertical="center"/>
    </xf>
    <xf numFmtId="38" fontId="2" fillId="0" borderId="16" xfId="0" applyNumberFormat="1" applyFont="1" applyBorder="1" applyAlignment="1">
      <alignment horizontal="centerContinuous" vertical="center"/>
    </xf>
    <xf numFmtId="38" fontId="2" fillId="0" borderId="17" xfId="0" applyNumberFormat="1" applyFont="1" applyBorder="1" applyAlignment="1">
      <alignment horizontal="centerContinuous" vertical="center"/>
    </xf>
    <xf numFmtId="38" fontId="2" fillId="0" borderId="17" xfId="0" applyNumberFormat="1"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right" vertical="center"/>
    </xf>
    <xf numFmtId="0" fontId="6"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57" fillId="0" borderId="19" xfId="0" applyFont="1" applyBorder="1" applyAlignment="1">
      <alignment vertical="center"/>
    </xf>
    <xf numFmtId="0" fontId="57" fillId="0" borderId="20" xfId="0" applyFont="1" applyBorder="1" applyAlignment="1">
      <alignment vertical="center"/>
    </xf>
    <xf numFmtId="0" fontId="58" fillId="0" borderId="20" xfId="0" applyFont="1" applyBorder="1" applyAlignment="1">
      <alignment vertical="center"/>
    </xf>
    <xf numFmtId="0" fontId="57" fillId="0" borderId="21" xfId="0" applyFont="1" applyBorder="1" applyAlignment="1">
      <alignment vertical="center"/>
    </xf>
    <xf numFmtId="0" fontId="59" fillId="0" borderId="12" xfId="0" applyFont="1" applyBorder="1" applyAlignment="1">
      <alignment horizontal="centerContinuous" vertical="center" wrapText="1"/>
    </xf>
    <xf numFmtId="0" fontId="59" fillId="0" borderId="22" xfId="0" applyFont="1" applyBorder="1" applyAlignment="1">
      <alignment horizontal="centerContinuous" vertical="center" wrapText="1"/>
    </xf>
    <xf numFmtId="0" fontId="59" fillId="0" borderId="23" xfId="0" applyFont="1" applyBorder="1" applyAlignment="1">
      <alignment horizontal="centerContinuous"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14" xfId="0" applyFont="1" applyBorder="1" applyAlignment="1">
      <alignment horizontal="centerContinuous" vertical="center" wrapText="1"/>
    </xf>
    <xf numFmtId="0" fontId="59" fillId="0" borderId="25" xfId="0" applyFont="1" applyBorder="1" applyAlignment="1">
      <alignment horizontal="centerContinuous" vertical="center" wrapText="1"/>
    </xf>
    <xf numFmtId="0" fontId="59" fillId="0" borderId="26" xfId="0" applyFont="1" applyBorder="1" applyAlignment="1">
      <alignment horizontal="centerContinuous" vertical="center"/>
    </xf>
    <xf numFmtId="0" fontId="59" fillId="0" borderId="27"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16" xfId="0" applyFont="1" applyBorder="1" applyAlignment="1">
      <alignment horizontal="centerContinuous" vertical="center" wrapText="1"/>
    </xf>
    <xf numFmtId="0" fontId="59" fillId="0" borderId="29" xfId="0" applyFont="1" applyBorder="1" applyAlignment="1">
      <alignment horizontal="centerContinuous" vertical="center" wrapText="1"/>
    </xf>
    <xf numFmtId="0" fontId="59" fillId="0" borderId="30" xfId="0" applyFont="1" applyBorder="1" applyAlignment="1">
      <alignment horizontal="center" vertical="center" wrapText="1"/>
    </xf>
    <xf numFmtId="0" fontId="59" fillId="0" borderId="31" xfId="0" applyFont="1" applyBorder="1" applyAlignment="1">
      <alignment horizontal="center" vertical="center" wrapText="1"/>
    </xf>
    <xf numFmtId="0" fontId="60" fillId="0" borderId="32" xfId="0" applyFont="1" applyBorder="1" applyAlignment="1">
      <alignment horizontal="right" vertical="center" wrapText="1"/>
    </xf>
    <xf numFmtId="0" fontId="60" fillId="0" borderId="0" xfId="0" applyFont="1" applyBorder="1" applyAlignment="1">
      <alignment horizontal="right" vertical="center" wrapText="1"/>
    </xf>
    <xf numFmtId="0" fontId="60" fillId="0" borderId="27" xfId="0" applyFont="1" applyBorder="1" applyAlignment="1">
      <alignment horizontal="right" vertical="center"/>
    </xf>
    <xf numFmtId="0" fontId="57" fillId="0" borderId="27" xfId="0" applyFont="1" applyBorder="1" applyAlignment="1">
      <alignment vertical="center"/>
    </xf>
    <xf numFmtId="0" fontId="57" fillId="0" borderId="28" xfId="0" applyFont="1" applyBorder="1" applyAlignment="1">
      <alignment vertical="center"/>
    </xf>
    <xf numFmtId="38" fontId="59" fillId="0" borderId="33" xfId="0" applyNumberFormat="1" applyFont="1" applyBorder="1" applyAlignment="1">
      <alignment horizontal="center" vertical="center" wrapText="1"/>
    </xf>
    <xf numFmtId="57" fontId="59" fillId="0" borderId="34" xfId="0" applyNumberFormat="1" applyFont="1" applyBorder="1" applyAlignment="1">
      <alignment horizontal="center" vertical="center"/>
    </xf>
    <xf numFmtId="183" fontId="59" fillId="0" borderId="26" xfId="0" applyNumberFormat="1" applyFont="1" applyBorder="1" applyAlignment="1">
      <alignment vertical="center"/>
    </xf>
    <xf numFmtId="0" fontId="59" fillId="0" borderId="26" xfId="0" applyNumberFormat="1" applyFont="1" applyBorder="1" applyAlignment="1">
      <alignment vertical="center"/>
    </xf>
    <xf numFmtId="0" fontId="59" fillId="0" borderId="35" xfId="0" applyFont="1" applyBorder="1" applyAlignment="1">
      <alignment vertical="center"/>
    </xf>
    <xf numFmtId="38" fontId="59" fillId="0" borderId="36" xfId="0" applyNumberFormat="1" applyFont="1" applyBorder="1" applyAlignment="1">
      <alignment vertical="center"/>
    </xf>
    <xf numFmtId="57" fontId="59" fillId="0" borderId="26" xfId="0" applyNumberFormat="1" applyFont="1" applyBorder="1" applyAlignment="1">
      <alignment horizontal="left" vertical="center"/>
    </xf>
    <xf numFmtId="38" fontId="59" fillId="0" borderId="36" xfId="0" applyNumberFormat="1" applyFont="1" applyBorder="1" applyAlignment="1">
      <alignment horizontal="center" vertical="center"/>
    </xf>
    <xf numFmtId="38" fontId="59" fillId="0" borderId="37" xfId="0" applyNumberFormat="1" applyFont="1" applyBorder="1" applyAlignment="1">
      <alignment horizontal="centerContinuous" vertical="center"/>
    </xf>
    <xf numFmtId="38" fontId="59" fillId="0" borderId="36" xfId="0" applyNumberFormat="1" applyFont="1" applyBorder="1" applyAlignment="1">
      <alignment horizontal="centerContinuous" vertical="center"/>
    </xf>
    <xf numFmtId="178" fontId="59" fillId="0" borderId="34" xfId="0" applyNumberFormat="1" applyFont="1" applyBorder="1" applyAlignment="1">
      <alignment vertical="center"/>
    </xf>
    <xf numFmtId="178" fontId="59" fillId="0" borderId="26" xfId="0" applyNumberFormat="1" applyFont="1" applyBorder="1" applyAlignment="1">
      <alignment vertical="center"/>
    </xf>
    <xf numFmtId="176" fontId="59" fillId="0" borderId="34" xfId="0" applyNumberFormat="1" applyFont="1" applyBorder="1" applyAlignment="1">
      <alignment vertical="center"/>
    </xf>
    <xf numFmtId="178" fontId="59" fillId="0" borderId="35" xfId="0" applyNumberFormat="1" applyFont="1" applyBorder="1" applyAlignment="1">
      <alignment vertical="center"/>
    </xf>
    <xf numFmtId="189" fontId="59" fillId="0" borderId="26" xfId="0" applyNumberFormat="1" applyFont="1" applyBorder="1" applyAlignment="1">
      <alignment horizontal="center" vertical="center"/>
    </xf>
    <xf numFmtId="0" fontId="58" fillId="0" borderId="38" xfId="0" applyFont="1" applyBorder="1" applyAlignment="1">
      <alignment horizontal="center" vertical="center"/>
    </xf>
    <xf numFmtId="176" fontId="58" fillId="0" borderId="38" xfId="0" applyNumberFormat="1" applyFont="1" applyBorder="1" applyAlignment="1">
      <alignment horizontal="right" vertical="center"/>
    </xf>
    <xf numFmtId="188" fontId="58" fillId="0" borderId="38" xfId="0" applyNumberFormat="1" applyFont="1" applyBorder="1" applyAlignment="1">
      <alignment horizontal="center" vertical="center"/>
    </xf>
    <xf numFmtId="180" fontId="58" fillId="0" borderId="38" xfId="0" applyNumberFormat="1" applyFont="1" applyBorder="1" applyAlignment="1">
      <alignment horizontal="center" vertical="center"/>
    </xf>
    <xf numFmtId="0" fontId="3" fillId="0" borderId="38" xfId="0" applyFont="1" applyBorder="1" applyAlignment="1">
      <alignment horizontal="center" vertical="center"/>
    </xf>
    <xf numFmtId="191" fontId="3" fillId="0" borderId="38" xfId="0" applyNumberFormat="1" applyFont="1" applyBorder="1" applyAlignment="1">
      <alignment horizontal="right" vertical="center"/>
    </xf>
    <xf numFmtId="180" fontId="3" fillId="0" borderId="38" xfId="0" applyNumberFormat="1" applyFont="1" applyBorder="1" applyAlignment="1">
      <alignment horizontal="center" vertical="center"/>
    </xf>
    <xf numFmtId="9" fontId="3" fillId="0" borderId="38" xfId="0" applyNumberFormat="1" applyFont="1" applyBorder="1" applyAlignment="1">
      <alignment horizontal="center" vertical="center"/>
    </xf>
    <xf numFmtId="176" fontId="3" fillId="0" borderId="38" xfId="0" applyNumberFormat="1" applyFont="1" applyBorder="1" applyAlignment="1">
      <alignment horizontal="right" vertical="center"/>
    </xf>
    <xf numFmtId="49" fontId="3" fillId="0" borderId="38" xfId="0" applyNumberFormat="1" applyFont="1" applyBorder="1" applyAlignment="1">
      <alignment horizontal="center" vertical="center" wrapText="1"/>
    </xf>
    <xf numFmtId="49" fontId="3" fillId="0" borderId="38" xfId="0" applyNumberFormat="1"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6" fillId="0" borderId="39" xfId="0" applyFont="1" applyBorder="1" applyAlignment="1">
      <alignment horizontal="centerContinuous" vertical="center"/>
    </xf>
    <xf numFmtId="0" fontId="6" fillId="0" borderId="34" xfId="0" applyFont="1" applyBorder="1" applyAlignment="1">
      <alignment horizontal="center" vertical="center"/>
    </xf>
    <xf numFmtId="0" fontId="6" fillId="0" borderId="27" xfId="0" applyFont="1" applyBorder="1" applyAlignment="1">
      <alignment horizontal="right" vertical="center" wrapText="1"/>
    </xf>
    <xf numFmtId="0" fontId="8" fillId="0" borderId="40" xfId="0" applyFont="1" applyBorder="1" applyAlignment="1">
      <alignment horizontal="right" vertical="center" wrapText="1"/>
    </xf>
    <xf numFmtId="0" fontId="8" fillId="0" borderId="41" xfId="0" applyFont="1" applyBorder="1" applyAlignment="1">
      <alignment horizontal="right" vertical="center" wrapText="1"/>
    </xf>
    <xf numFmtId="0" fontId="8" fillId="0" borderId="42" xfId="0" applyFont="1" applyBorder="1" applyAlignment="1">
      <alignment horizontal="right" vertical="center" wrapText="1"/>
    </xf>
    <xf numFmtId="0" fontId="8" fillId="0" borderId="42" xfId="0" applyFont="1" applyBorder="1" applyAlignment="1">
      <alignment horizontal="center" vertical="center"/>
    </xf>
    <xf numFmtId="0" fontId="8" fillId="0" borderId="42" xfId="0" applyFont="1" applyBorder="1" applyAlignment="1">
      <alignment horizontal="right" vertical="center"/>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0" xfId="0" applyFont="1" applyAlignment="1">
      <alignment vertical="center"/>
    </xf>
    <xf numFmtId="0" fontId="6" fillId="0" borderId="34" xfId="0" applyFont="1" applyBorder="1" applyAlignment="1">
      <alignment vertical="center"/>
    </xf>
    <xf numFmtId="0" fontId="6" fillId="0" borderId="44" xfId="0" applyFont="1" applyBorder="1" applyAlignment="1">
      <alignment vertical="center"/>
    </xf>
    <xf numFmtId="38" fontId="6" fillId="0" borderId="36" xfId="0" applyNumberFormat="1" applyFont="1" applyBorder="1" applyAlignment="1">
      <alignment horizontal="center" vertical="center" wrapText="1"/>
    </xf>
    <xf numFmtId="0" fontId="6" fillId="0" borderId="26" xfId="0" applyFont="1" applyBorder="1" applyAlignment="1">
      <alignment vertical="center"/>
    </xf>
    <xf numFmtId="181" fontId="6" fillId="0" borderId="26" xfId="0" applyNumberFormat="1" applyFont="1" applyBorder="1" applyAlignment="1">
      <alignment horizontal="left" vertical="center"/>
    </xf>
    <xf numFmtId="0" fontId="6" fillId="0" borderId="35" xfId="0" applyFont="1" applyBorder="1" applyAlignment="1">
      <alignment vertical="center"/>
    </xf>
    <xf numFmtId="38" fontId="6" fillId="0" borderId="41" xfId="0" applyNumberFormat="1" applyFont="1" applyBorder="1" applyAlignment="1">
      <alignment vertical="center"/>
    </xf>
    <xf numFmtId="0" fontId="6" fillId="0" borderId="42" xfId="0" applyFont="1" applyBorder="1" applyAlignment="1">
      <alignment vertical="center"/>
    </xf>
    <xf numFmtId="181" fontId="6" fillId="0" borderId="42" xfId="0" applyNumberFormat="1" applyFont="1" applyBorder="1" applyAlignment="1">
      <alignment vertical="center"/>
    </xf>
    <xf numFmtId="0" fontId="6" fillId="0" borderId="43" xfId="0" applyFont="1" applyBorder="1" applyAlignment="1">
      <alignment vertical="center"/>
    </xf>
    <xf numFmtId="38" fontId="6" fillId="0" borderId="45" xfId="0" applyNumberFormat="1" applyFont="1" applyBorder="1" applyAlignment="1">
      <alignment vertical="center"/>
    </xf>
    <xf numFmtId="181" fontId="6" fillId="0" borderId="26" xfId="0" applyNumberFormat="1" applyFont="1" applyBorder="1" applyAlignment="1">
      <alignment vertical="center"/>
    </xf>
    <xf numFmtId="38" fontId="6" fillId="0" borderId="46" xfId="0" applyNumberFormat="1" applyFont="1" applyBorder="1" applyAlignment="1">
      <alignment vertical="center"/>
    </xf>
    <xf numFmtId="181" fontId="6" fillId="0" borderId="34" xfId="0" applyNumberFormat="1" applyFont="1" applyBorder="1" applyAlignment="1">
      <alignment vertical="center"/>
    </xf>
    <xf numFmtId="38" fontId="6" fillId="0" borderId="36" xfId="0" applyNumberFormat="1" applyFont="1" applyBorder="1" applyAlignment="1">
      <alignment horizontal="center" vertical="center"/>
    </xf>
    <xf numFmtId="38" fontId="6" fillId="0" borderId="36" xfId="0" applyNumberFormat="1" applyFont="1" applyBorder="1" applyAlignment="1">
      <alignment vertical="center" wrapText="1"/>
    </xf>
    <xf numFmtId="38" fontId="6" fillId="0" borderId="36" xfId="0" applyNumberFormat="1" applyFont="1" applyBorder="1" applyAlignment="1">
      <alignment vertical="center"/>
    </xf>
    <xf numFmtId="38" fontId="6" fillId="0" borderId="47" xfId="0" applyNumberFormat="1" applyFont="1" applyBorder="1" applyAlignment="1">
      <alignment horizontal="centerContinuous" vertical="center"/>
    </xf>
    <xf numFmtId="38" fontId="6" fillId="0" borderId="48" xfId="0" applyNumberFormat="1" applyFont="1" applyBorder="1" applyAlignment="1">
      <alignment horizontal="centerContinuous" vertical="center"/>
    </xf>
    <xf numFmtId="0" fontId="6" fillId="0" borderId="49" xfId="0" applyFont="1" applyBorder="1" applyAlignment="1">
      <alignment vertical="center"/>
    </xf>
    <xf numFmtId="181" fontId="6" fillId="0" borderId="49" xfId="0" applyNumberFormat="1" applyFont="1" applyBorder="1" applyAlignment="1">
      <alignment vertical="center"/>
    </xf>
    <xf numFmtId="0" fontId="6" fillId="0" borderId="50" xfId="0" applyFont="1" applyBorder="1" applyAlignment="1">
      <alignment vertical="center"/>
    </xf>
    <xf numFmtId="0" fontId="6" fillId="0" borderId="26" xfId="0" applyFont="1" applyBorder="1" applyAlignment="1">
      <alignment horizontal="center" vertical="center"/>
    </xf>
    <xf numFmtId="38" fontId="59" fillId="0" borderId="45" xfId="0" applyNumberFormat="1" applyFont="1" applyBorder="1" applyAlignment="1">
      <alignment horizontal="center" vertical="center" wrapText="1"/>
    </xf>
    <xf numFmtId="57" fontId="59" fillId="0" borderId="26" xfId="0" applyNumberFormat="1" applyFont="1" applyBorder="1" applyAlignment="1">
      <alignment horizontal="center" vertical="center"/>
    </xf>
    <xf numFmtId="176" fontId="59" fillId="0" borderId="26" xfId="0" applyNumberFormat="1" applyFont="1" applyBorder="1" applyAlignment="1">
      <alignment vertical="center"/>
    </xf>
    <xf numFmtId="0" fontId="58" fillId="0" borderId="20" xfId="0" applyFont="1" applyBorder="1" applyAlignment="1">
      <alignment horizontal="center" vertical="center"/>
    </xf>
    <xf numFmtId="0" fontId="3" fillId="0" borderId="20" xfId="0" applyFont="1" applyBorder="1" applyAlignment="1">
      <alignment horizontal="center" vertical="center"/>
    </xf>
    <xf numFmtId="38" fontId="6" fillId="0" borderId="45" xfId="0" applyNumberFormat="1" applyFont="1" applyBorder="1" applyAlignment="1">
      <alignment horizontal="center" vertical="center" wrapText="1"/>
    </xf>
    <xf numFmtId="176" fontId="6" fillId="0" borderId="26" xfId="0" applyNumberFormat="1" applyFont="1" applyBorder="1" applyAlignment="1">
      <alignment vertical="center"/>
    </xf>
    <xf numFmtId="176" fontId="6" fillId="0" borderId="42" xfId="0" applyNumberFormat="1" applyFont="1" applyBorder="1" applyAlignment="1">
      <alignment vertical="center"/>
    </xf>
    <xf numFmtId="176" fontId="6" fillId="0" borderId="34" xfId="0" applyNumberFormat="1" applyFont="1" applyBorder="1" applyAlignment="1">
      <alignment vertical="center"/>
    </xf>
    <xf numFmtId="176" fontId="6" fillId="0" borderId="49" xfId="0" applyNumberFormat="1" applyFont="1" applyBorder="1" applyAlignment="1">
      <alignment vertical="center"/>
    </xf>
    <xf numFmtId="176" fontId="6" fillId="0" borderId="0" xfId="0" applyNumberFormat="1" applyFont="1" applyAlignment="1">
      <alignment vertical="center"/>
    </xf>
    <xf numFmtId="176" fontId="6" fillId="0" borderId="36" xfId="0" applyNumberFormat="1" applyFont="1" applyBorder="1" applyAlignment="1">
      <alignment vertical="center"/>
    </xf>
    <xf numFmtId="188" fontId="6" fillId="0" borderId="26" xfId="0" applyNumberFormat="1" applyFont="1" applyBorder="1" applyAlignment="1">
      <alignment horizontal="center" vertical="center"/>
    </xf>
    <xf numFmtId="177" fontId="6" fillId="0" borderId="26" xfId="0" applyNumberFormat="1" applyFont="1" applyBorder="1" applyAlignment="1">
      <alignment vertical="center"/>
    </xf>
    <xf numFmtId="177" fontId="6" fillId="0" borderId="42" xfId="0" applyNumberFormat="1" applyFont="1" applyBorder="1" applyAlignment="1">
      <alignment vertical="center"/>
    </xf>
    <xf numFmtId="177" fontId="6" fillId="0" borderId="34" xfId="0" applyNumberFormat="1" applyFont="1" applyBorder="1" applyAlignment="1">
      <alignment vertical="center"/>
    </xf>
    <xf numFmtId="177" fontId="6" fillId="0" borderId="49" xfId="0" applyNumberFormat="1" applyFont="1" applyBorder="1" applyAlignment="1">
      <alignment vertical="center"/>
    </xf>
    <xf numFmtId="0" fontId="10" fillId="0" borderId="0" xfId="0" applyFont="1" applyAlignment="1">
      <alignment horizontal="centerContinuous" vertical="center"/>
    </xf>
    <xf numFmtId="0" fontId="2" fillId="0" borderId="38" xfId="0" applyFont="1" applyBorder="1" applyAlignment="1">
      <alignment horizontal="center" vertical="center"/>
    </xf>
    <xf numFmtId="0" fontId="2" fillId="0" borderId="38" xfId="0" applyFont="1" applyBorder="1" applyAlignment="1">
      <alignment vertical="center"/>
    </xf>
    <xf numFmtId="58" fontId="2" fillId="0" borderId="38" xfId="0" applyNumberFormat="1" applyFont="1" applyBorder="1" applyAlignment="1">
      <alignment horizontal="center" vertical="center"/>
    </xf>
    <xf numFmtId="58" fontId="2" fillId="0" borderId="0" xfId="0" applyNumberFormat="1" applyFont="1" applyAlignment="1" quotePrefix="1">
      <alignment vertical="center"/>
    </xf>
    <xf numFmtId="0" fontId="0" fillId="0" borderId="0" xfId="0" applyAlignment="1">
      <alignment wrapText="1"/>
    </xf>
    <xf numFmtId="0" fontId="0" fillId="0" borderId="38" xfId="0" applyBorder="1" applyAlignment="1">
      <alignment horizontal="distributed" vertical="center"/>
    </xf>
    <xf numFmtId="0" fontId="0" fillId="0" borderId="38" xfId="0" applyBorder="1" applyAlignment="1">
      <alignment horizontal="center" vertical="center" wrapText="1"/>
    </xf>
    <xf numFmtId="0" fontId="0" fillId="0" borderId="38" xfId="0" applyBorder="1" applyAlignment="1">
      <alignment horizontal="distributed" vertical="center" wrapText="1"/>
    </xf>
    <xf numFmtId="0" fontId="0" fillId="0" borderId="38" xfId="0" applyBorder="1" applyAlignment="1">
      <alignment vertical="center"/>
    </xf>
    <xf numFmtId="0" fontId="11" fillId="0" borderId="38" xfId="0" applyFont="1" applyBorder="1" applyAlignment="1">
      <alignment horizontal="center" vertical="center"/>
    </xf>
    <xf numFmtId="0" fontId="0" fillId="0" borderId="38" xfId="0" applyBorder="1" applyAlignment="1">
      <alignment vertical="center" wrapText="1"/>
    </xf>
    <xf numFmtId="0" fontId="0" fillId="0" borderId="38" xfId="0" applyFill="1" applyBorder="1" applyAlignment="1">
      <alignment vertical="center"/>
    </xf>
    <xf numFmtId="0" fontId="11" fillId="0" borderId="38" xfId="0" applyFont="1" applyFill="1" applyBorder="1" applyAlignment="1">
      <alignment horizontal="center" vertical="center"/>
    </xf>
    <xf numFmtId="0" fontId="0" fillId="0" borderId="38" xfId="0" applyFill="1" applyBorder="1" applyAlignment="1">
      <alignment vertical="center" wrapText="1"/>
    </xf>
    <xf numFmtId="0" fontId="0" fillId="0" borderId="0" xfId="0" applyFill="1" applyAlignment="1">
      <alignment vertical="center"/>
    </xf>
    <xf numFmtId="0" fontId="11" fillId="0" borderId="38" xfId="0" applyFont="1" applyFill="1" applyBorder="1" applyAlignment="1">
      <alignment vertical="center"/>
    </xf>
    <xf numFmtId="0" fontId="0" fillId="0" borderId="38" xfId="0" applyFill="1" applyBorder="1" applyAlignment="1">
      <alignment horizontal="left" vertical="center" wrapText="1"/>
    </xf>
    <xf numFmtId="0" fontId="0" fillId="0" borderId="38" xfId="0" applyBorder="1" applyAlignment="1">
      <alignment horizontal="left" vertical="center" wrapText="1"/>
    </xf>
    <xf numFmtId="0" fontId="0" fillId="0" borderId="0" xfId="0" applyAlignment="1">
      <alignment vertical="center"/>
    </xf>
    <xf numFmtId="0" fontId="11" fillId="0" borderId="38" xfId="0" applyFont="1" applyBorder="1" applyAlignment="1">
      <alignment vertical="center"/>
    </xf>
    <xf numFmtId="0" fontId="12" fillId="0" borderId="0" xfId="0" applyFont="1" applyFill="1" applyBorder="1" applyAlignment="1">
      <alignment wrapText="1"/>
    </xf>
    <xf numFmtId="0" fontId="9" fillId="0" borderId="0" xfId="0" applyFont="1" applyBorder="1" applyAlignment="1">
      <alignment/>
    </xf>
    <xf numFmtId="0" fontId="9" fillId="0" borderId="0" xfId="0" applyFont="1" applyBorder="1" applyAlignment="1">
      <alignment wrapText="1"/>
    </xf>
    <xf numFmtId="176" fontId="4" fillId="0" borderId="0" xfId="0" applyNumberFormat="1" applyFont="1" applyAlignment="1">
      <alignment vertical="center"/>
    </xf>
    <xf numFmtId="0" fontId="4" fillId="0" borderId="0" xfId="0" applyFont="1" applyAlignment="1">
      <alignment horizontal="center" vertical="center"/>
    </xf>
    <xf numFmtId="38" fontId="6" fillId="0" borderId="51" xfId="0" applyNumberFormat="1" applyFont="1" applyBorder="1" applyAlignment="1">
      <alignment vertical="center" textRotation="255" wrapText="1"/>
    </xf>
    <xf numFmtId="38" fontId="6" fillId="0" borderId="52" xfId="0" applyNumberFormat="1" applyFont="1" applyBorder="1" applyAlignment="1">
      <alignment vertical="center" textRotation="255" wrapText="1"/>
    </xf>
    <xf numFmtId="38" fontId="6" fillId="0" borderId="52" xfId="0" applyNumberFormat="1" applyFont="1" applyBorder="1" applyAlignment="1">
      <alignment vertical="center" textRotation="255"/>
    </xf>
    <xf numFmtId="192" fontId="2" fillId="0" borderId="0" xfId="0" applyNumberFormat="1" applyFont="1" applyBorder="1" applyAlignment="1">
      <alignment horizontal="right"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42" xfId="0" applyFont="1" applyBorder="1" applyAlignment="1">
      <alignment horizontal="center" vertical="center" wrapText="1"/>
    </xf>
    <xf numFmtId="38" fontId="59" fillId="0" borderId="51" xfId="0" applyNumberFormat="1" applyFont="1" applyBorder="1" applyAlignment="1">
      <alignment vertical="center" textRotation="255" wrapText="1"/>
    </xf>
    <xf numFmtId="38" fontId="59" fillId="0" borderId="52" xfId="0" applyNumberFormat="1" applyFont="1" applyBorder="1" applyAlignment="1">
      <alignment vertical="center" textRotation="255" wrapText="1"/>
    </xf>
    <xf numFmtId="38" fontId="59" fillId="0" borderId="52" xfId="0" applyNumberFormat="1" applyFont="1" applyBorder="1" applyAlignment="1">
      <alignment vertical="center" textRotation="255"/>
    </xf>
    <xf numFmtId="0" fontId="11" fillId="0" borderId="0" xfId="0" applyFont="1" applyAlignment="1">
      <alignment horizontal="center" vertical="center"/>
    </xf>
    <xf numFmtId="0" fontId="13" fillId="0" borderId="10" xfId="0" applyFont="1" applyBorder="1" applyAlignment="1">
      <alignment vertical="center"/>
    </xf>
    <xf numFmtId="0" fontId="13" fillId="0" borderId="0" xfId="0" applyFont="1" applyBorder="1" applyAlignment="1">
      <alignment vertical="center"/>
    </xf>
    <xf numFmtId="0" fontId="0" fillId="0" borderId="0" xfId="0" applyAlignment="1">
      <alignment vertical="center" wrapText="1"/>
    </xf>
    <xf numFmtId="0" fontId="0" fillId="0" borderId="0" xfId="0"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7</xdr:row>
      <xdr:rowOff>219075</xdr:rowOff>
    </xdr:from>
    <xdr:to>
      <xdr:col>7</xdr:col>
      <xdr:colOff>657225</xdr:colOff>
      <xdr:row>9</xdr:row>
      <xdr:rowOff>9525</xdr:rowOff>
    </xdr:to>
    <xdr:sp>
      <xdr:nvSpPr>
        <xdr:cNvPr id="1" name="Text Box 2"/>
        <xdr:cNvSpPr txBox="1">
          <a:spLocks noChangeArrowheads="1"/>
        </xdr:cNvSpPr>
      </xdr:nvSpPr>
      <xdr:spPr>
        <a:xfrm>
          <a:off x="3724275" y="1952625"/>
          <a:ext cx="2085975" cy="285750"/>
        </a:xfrm>
        <a:prstGeom prst="rect">
          <a:avLst/>
        </a:prstGeom>
        <a:solidFill>
          <a:srgbClr val="FFFFFF"/>
        </a:solidFill>
        <a:ln w="9525" cmpd="sng">
          <a:noFill/>
        </a:ln>
      </xdr:spPr>
      <xdr:txBody>
        <a:bodyPr vertOverflow="clip" wrap="square" lIns="0" tIns="54000" rIns="0" bIns="0"/>
        <a:p>
          <a:pPr algn="r">
            <a:defRPr/>
          </a:pPr>
          <a:r>
            <a:rPr lang="en-US" cap="none" sz="1200" b="0" i="0" u="none" baseline="0">
              <a:solidFill>
                <a:srgbClr val="000000"/>
              </a:solidFill>
            </a:rPr>
            <a:t>市町村長名</a:t>
          </a:r>
        </a:p>
      </xdr:txBody>
    </xdr:sp>
    <xdr:clientData/>
  </xdr:twoCellAnchor>
  <xdr:twoCellAnchor>
    <xdr:from>
      <xdr:col>7</xdr:col>
      <xdr:colOff>609600</xdr:colOff>
      <xdr:row>7</xdr:row>
      <xdr:rowOff>104775</xdr:rowOff>
    </xdr:from>
    <xdr:to>
      <xdr:col>8</xdr:col>
      <xdr:colOff>228600</xdr:colOff>
      <xdr:row>9</xdr:row>
      <xdr:rowOff>114300</xdr:rowOff>
    </xdr:to>
    <xdr:sp>
      <xdr:nvSpPr>
        <xdr:cNvPr id="2" name="Text Box 1"/>
        <xdr:cNvSpPr txBox="1">
          <a:spLocks noChangeArrowheads="1"/>
        </xdr:cNvSpPr>
      </xdr:nvSpPr>
      <xdr:spPr>
        <a:xfrm>
          <a:off x="5762625" y="1838325"/>
          <a:ext cx="504825" cy="5048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印</a:t>
          </a:r>
        </a:p>
      </xdr:txBody>
    </xdr:sp>
    <xdr:clientData/>
  </xdr:twoCellAnchor>
  <xdr:twoCellAnchor>
    <xdr:from>
      <xdr:col>5</xdr:col>
      <xdr:colOff>171450</xdr:colOff>
      <xdr:row>5</xdr:row>
      <xdr:rowOff>114300</xdr:rowOff>
    </xdr:from>
    <xdr:to>
      <xdr:col>6</xdr:col>
      <xdr:colOff>647700</xdr:colOff>
      <xdr:row>6</xdr:row>
      <xdr:rowOff>133350</xdr:rowOff>
    </xdr:to>
    <xdr:sp>
      <xdr:nvSpPr>
        <xdr:cNvPr id="3" name="AutoShape 11"/>
        <xdr:cNvSpPr>
          <a:spLocks/>
        </xdr:cNvSpPr>
      </xdr:nvSpPr>
      <xdr:spPr>
        <a:xfrm>
          <a:off x="3552825" y="1352550"/>
          <a:ext cx="1362075" cy="266700"/>
        </a:xfrm>
        <a:prstGeom prst="borderCallout2">
          <a:avLst>
            <a:gd name="adj1" fmla="val 116435"/>
            <a:gd name="adj2" fmla="val 114287"/>
            <a:gd name="adj3" fmla="val 95453"/>
            <a:gd name="adj4" fmla="val -7143"/>
            <a:gd name="adj5" fmla="val 55592"/>
            <a:gd name="adj6" fmla="val -7143"/>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押印漏れ注意</a:t>
          </a:r>
        </a:p>
      </xdr:txBody>
    </xdr:sp>
    <xdr:clientData/>
  </xdr:twoCellAnchor>
  <xdr:twoCellAnchor>
    <xdr:from>
      <xdr:col>1</xdr:col>
      <xdr:colOff>295275</xdr:colOff>
      <xdr:row>8</xdr:row>
      <xdr:rowOff>66675</xdr:rowOff>
    </xdr:from>
    <xdr:to>
      <xdr:col>3</xdr:col>
      <xdr:colOff>771525</xdr:colOff>
      <xdr:row>9</xdr:row>
      <xdr:rowOff>85725</xdr:rowOff>
    </xdr:to>
    <xdr:sp>
      <xdr:nvSpPr>
        <xdr:cNvPr id="4" name="AutoShape 3"/>
        <xdr:cNvSpPr>
          <a:spLocks/>
        </xdr:cNvSpPr>
      </xdr:nvSpPr>
      <xdr:spPr>
        <a:xfrm>
          <a:off x="895350" y="2047875"/>
          <a:ext cx="1866900" cy="266700"/>
        </a:xfrm>
        <a:prstGeom prst="borderCallout2">
          <a:avLst>
            <a:gd name="adj1" fmla="val -68879"/>
            <a:gd name="adj2" fmla="val 291379"/>
            <a:gd name="adj3" fmla="val -61736"/>
            <a:gd name="adj4" fmla="val -8620"/>
            <a:gd name="adj5" fmla="val -54083"/>
            <a:gd name="adj6" fmla="val -8620"/>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交付決定通知と一致</a:t>
          </a:r>
        </a:p>
      </xdr:txBody>
    </xdr:sp>
    <xdr:clientData/>
  </xdr:twoCellAnchor>
  <xdr:twoCellAnchor>
    <xdr:from>
      <xdr:col>2</xdr:col>
      <xdr:colOff>190500</xdr:colOff>
      <xdr:row>18</xdr:row>
      <xdr:rowOff>219075</xdr:rowOff>
    </xdr:from>
    <xdr:to>
      <xdr:col>5</xdr:col>
      <xdr:colOff>419100</xdr:colOff>
      <xdr:row>19</xdr:row>
      <xdr:rowOff>238125</xdr:rowOff>
    </xdr:to>
    <xdr:sp>
      <xdr:nvSpPr>
        <xdr:cNvPr id="5" name="AutoShape 5"/>
        <xdr:cNvSpPr>
          <a:spLocks/>
        </xdr:cNvSpPr>
      </xdr:nvSpPr>
      <xdr:spPr>
        <a:xfrm>
          <a:off x="1676400" y="4676775"/>
          <a:ext cx="2124075" cy="266700"/>
        </a:xfrm>
        <a:prstGeom prst="borderCallout2">
          <a:avLst>
            <a:gd name="adj1" fmla="val -98430"/>
            <a:gd name="adj2" fmla="val 60712"/>
            <a:gd name="adj3" fmla="val -82736"/>
            <a:gd name="adj4" fmla="val -7143"/>
            <a:gd name="adj5" fmla="val -53587"/>
            <a:gd name="adj6" fmla="val -7143"/>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対象となる年災を記載</a:t>
          </a:r>
        </a:p>
      </xdr:txBody>
    </xdr:sp>
    <xdr:clientData/>
  </xdr:twoCellAnchor>
  <xdr:twoCellAnchor>
    <xdr:from>
      <xdr:col>0</xdr:col>
      <xdr:colOff>0</xdr:colOff>
      <xdr:row>28</xdr:row>
      <xdr:rowOff>200025</xdr:rowOff>
    </xdr:from>
    <xdr:to>
      <xdr:col>3</xdr:col>
      <xdr:colOff>152400</xdr:colOff>
      <xdr:row>31</xdr:row>
      <xdr:rowOff>0</xdr:rowOff>
    </xdr:to>
    <xdr:sp>
      <xdr:nvSpPr>
        <xdr:cNvPr id="6" name="AutoShape 6"/>
        <xdr:cNvSpPr>
          <a:spLocks/>
        </xdr:cNvSpPr>
      </xdr:nvSpPr>
      <xdr:spPr>
        <a:xfrm>
          <a:off x="0" y="8420100"/>
          <a:ext cx="2143125" cy="542925"/>
        </a:xfrm>
        <a:prstGeom prst="borderCallout2">
          <a:avLst>
            <a:gd name="adj1" fmla="val 65319"/>
            <a:gd name="adj2" fmla="val -212222"/>
            <a:gd name="adj3" fmla="val 63615"/>
            <a:gd name="adj4" fmla="val -23333"/>
            <a:gd name="adj5" fmla="val 53402"/>
            <a:gd name="adj6" fmla="val -23333"/>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国庫負担金交付決定額＝</a:t>
          </a:r>
          <a:r>
            <a:rPr lang="en-US" cap="none" sz="1200" b="0" i="0" u="none" baseline="0">
              <a:solidFill>
                <a:srgbClr val="000000"/>
              </a:solidFill>
            </a:rPr>
            <a:t>
</a:t>
          </a:r>
          <a:r>
            <a:rPr lang="en-US" cap="none" sz="1200" b="0" i="0" u="none" baseline="0">
              <a:solidFill>
                <a:srgbClr val="000000"/>
              </a:solidFill>
            </a:rPr>
            <a:t>国庫負担対象額</a:t>
          </a:r>
          <a:r>
            <a:rPr lang="en-US" cap="none" sz="1200" b="0" i="0" u="none" baseline="0">
              <a:solidFill>
                <a:srgbClr val="000000"/>
              </a:solidFill>
            </a:rPr>
            <a:t>×</a:t>
          </a:r>
          <a:r>
            <a:rPr lang="en-US" cap="none" sz="1200" b="0" i="0" u="none" baseline="0">
              <a:solidFill>
                <a:srgbClr val="000000"/>
              </a:solidFill>
            </a:rPr>
            <a:t>負担率</a:t>
          </a:r>
        </a:p>
      </xdr:txBody>
    </xdr:sp>
    <xdr:clientData/>
  </xdr:twoCellAnchor>
  <xdr:twoCellAnchor>
    <xdr:from>
      <xdr:col>2</xdr:col>
      <xdr:colOff>266700</xdr:colOff>
      <xdr:row>31</xdr:row>
      <xdr:rowOff>104775</xdr:rowOff>
    </xdr:from>
    <xdr:to>
      <xdr:col>8</xdr:col>
      <xdr:colOff>476250</xdr:colOff>
      <xdr:row>33</xdr:row>
      <xdr:rowOff>219075</xdr:rowOff>
    </xdr:to>
    <xdr:sp>
      <xdr:nvSpPr>
        <xdr:cNvPr id="7" name="Text Box 7"/>
        <xdr:cNvSpPr txBox="1">
          <a:spLocks noChangeArrowheads="1"/>
        </xdr:cNvSpPr>
      </xdr:nvSpPr>
      <xdr:spPr>
        <a:xfrm>
          <a:off x="1752600" y="9067800"/>
          <a:ext cx="4762500" cy="6096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1200" b="0" i="0" u="none" baseline="0">
              <a:solidFill>
                <a:srgbClr val="000000"/>
              </a:solidFill>
              <a:latin typeface="ＭＳ ゴシック"/>
              <a:ea typeface="ＭＳ ゴシック"/>
              <a:cs typeface="ＭＳ ゴシック"/>
            </a:rPr>
            <a:t>前払金相当国庫負担金の請求及び概算（出来高）払請求がある場合、様式</a:t>
          </a:r>
          <a:r>
            <a:rPr lang="en-US" cap="none" sz="1200" b="0" i="0" u="none" baseline="0">
              <a:solidFill>
                <a:srgbClr val="000000"/>
              </a:solidFill>
              <a:latin typeface="ＭＳ ゴシック"/>
              <a:ea typeface="ＭＳ ゴシック"/>
              <a:cs typeface="ＭＳ ゴシック"/>
            </a:rPr>
            <a:t>17</a:t>
          </a:r>
          <a:r>
            <a:rPr lang="en-US" cap="none" sz="1200" b="0" i="0" u="none" baseline="0">
              <a:solidFill>
                <a:srgbClr val="000000"/>
              </a:solidFill>
              <a:latin typeface="ＭＳ ゴシック"/>
              <a:ea typeface="ＭＳ ゴシック"/>
              <a:cs typeface="ＭＳ ゴシック"/>
            </a:rPr>
            <a:t>と</a:t>
          </a:r>
          <a:r>
            <a:rPr lang="en-US" cap="none" sz="1200" b="0" i="0" u="none" baseline="0">
              <a:solidFill>
                <a:srgbClr val="000000"/>
              </a:solidFill>
              <a:latin typeface="ＭＳ ゴシック"/>
              <a:ea typeface="ＭＳ ゴシック"/>
              <a:cs typeface="ＭＳ ゴシック"/>
            </a:rPr>
            <a:t>18</a:t>
          </a:r>
          <a:r>
            <a:rPr lang="en-US" cap="none" sz="1200" b="0" i="0" u="none" baseline="0">
              <a:solidFill>
                <a:srgbClr val="000000"/>
              </a:solidFill>
              <a:latin typeface="ＭＳ ゴシック"/>
              <a:ea typeface="ＭＳ ゴシック"/>
              <a:cs typeface="ＭＳ ゴシック"/>
            </a:rPr>
            <a:t>をそれぞれ作成し、１冊にまとめてください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5</xdr:row>
      <xdr:rowOff>219075</xdr:rowOff>
    </xdr:from>
    <xdr:to>
      <xdr:col>6</xdr:col>
      <xdr:colOff>819150</xdr:colOff>
      <xdr:row>7</xdr:row>
      <xdr:rowOff>9525</xdr:rowOff>
    </xdr:to>
    <xdr:sp>
      <xdr:nvSpPr>
        <xdr:cNvPr id="1" name="Text Box 6"/>
        <xdr:cNvSpPr txBox="1">
          <a:spLocks noChangeArrowheads="1"/>
        </xdr:cNvSpPr>
      </xdr:nvSpPr>
      <xdr:spPr>
        <a:xfrm>
          <a:off x="3762375" y="1457325"/>
          <a:ext cx="2085975" cy="285750"/>
        </a:xfrm>
        <a:prstGeom prst="rect">
          <a:avLst/>
        </a:prstGeom>
        <a:solidFill>
          <a:srgbClr val="FFFFFF"/>
        </a:solidFill>
        <a:ln w="9525" cmpd="sng">
          <a:noFill/>
        </a:ln>
      </xdr:spPr>
      <xdr:txBody>
        <a:bodyPr vertOverflow="clip" wrap="square" lIns="0" tIns="54000" rIns="0" bIns="0"/>
        <a:p>
          <a:pPr algn="r">
            <a:defRPr/>
          </a:pPr>
          <a:r>
            <a:rPr lang="en-US" cap="none" sz="1200" b="0" i="0" u="none" baseline="0">
              <a:solidFill>
                <a:srgbClr val="000000"/>
              </a:solidFill>
            </a:rPr>
            <a:t>市町村長名</a:t>
          </a:r>
        </a:p>
      </xdr:txBody>
    </xdr:sp>
    <xdr:clientData/>
  </xdr:twoCellAnchor>
  <xdr:twoCellAnchor>
    <xdr:from>
      <xdr:col>6</xdr:col>
      <xdr:colOff>742950</xdr:colOff>
      <xdr:row>5</xdr:row>
      <xdr:rowOff>114300</xdr:rowOff>
    </xdr:from>
    <xdr:to>
      <xdr:col>7</xdr:col>
      <xdr:colOff>266700</xdr:colOff>
      <xdr:row>7</xdr:row>
      <xdr:rowOff>123825</xdr:rowOff>
    </xdr:to>
    <xdr:sp>
      <xdr:nvSpPr>
        <xdr:cNvPr id="2" name="Text Box 3"/>
        <xdr:cNvSpPr txBox="1">
          <a:spLocks noChangeArrowheads="1"/>
        </xdr:cNvSpPr>
      </xdr:nvSpPr>
      <xdr:spPr>
        <a:xfrm>
          <a:off x="5772150" y="1352550"/>
          <a:ext cx="504825" cy="5048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印</a:t>
          </a:r>
        </a:p>
      </xdr:txBody>
    </xdr:sp>
    <xdr:clientData/>
  </xdr:twoCellAnchor>
  <xdr:twoCellAnchor>
    <xdr:from>
      <xdr:col>4</xdr:col>
      <xdr:colOff>714375</xdr:colOff>
      <xdr:row>3</xdr:row>
      <xdr:rowOff>171450</xdr:rowOff>
    </xdr:from>
    <xdr:to>
      <xdr:col>6</xdr:col>
      <xdr:colOff>123825</xdr:colOff>
      <xdr:row>4</xdr:row>
      <xdr:rowOff>180975</xdr:rowOff>
    </xdr:to>
    <xdr:sp>
      <xdr:nvSpPr>
        <xdr:cNvPr id="3" name="AutoShape 11"/>
        <xdr:cNvSpPr>
          <a:spLocks/>
        </xdr:cNvSpPr>
      </xdr:nvSpPr>
      <xdr:spPr>
        <a:xfrm>
          <a:off x="3781425" y="914400"/>
          <a:ext cx="1371600" cy="257175"/>
        </a:xfrm>
        <a:prstGeom prst="borderCallout2">
          <a:avLst>
            <a:gd name="adj1" fmla="val 116435"/>
            <a:gd name="adj2" fmla="val 114287"/>
            <a:gd name="adj3" fmla="val 95453"/>
            <a:gd name="adj4" fmla="val -7143"/>
            <a:gd name="adj5" fmla="val 55592"/>
            <a:gd name="adj6" fmla="val -7143"/>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押印漏れ注意</a:t>
          </a:r>
        </a:p>
      </xdr:txBody>
    </xdr:sp>
    <xdr:clientData/>
  </xdr:twoCellAnchor>
  <xdr:twoCellAnchor>
    <xdr:from>
      <xdr:col>1</xdr:col>
      <xdr:colOff>390525</xdr:colOff>
      <xdr:row>7</xdr:row>
      <xdr:rowOff>104775</xdr:rowOff>
    </xdr:from>
    <xdr:to>
      <xdr:col>3</xdr:col>
      <xdr:colOff>781050</xdr:colOff>
      <xdr:row>8</xdr:row>
      <xdr:rowOff>123825</xdr:rowOff>
    </xdr:to>
    <xdr:sp>
      <xdr:nvSpPr>
        <xdr:cNvPr id="4" name="AutoShape 3"/>
        <xdr:cNvSpPr>
          <a:spLocks/>
        </xdr:cNvSpPr>
      </xdr:nvSpPr>
      <xdr:spPr>
        <a:xfrm>
          <a:off x="990600" y="1838325"/>
          <a:ext cx="1876425" cy="266700"/>
        </a:xfrm>
        <a:prstGeom prst="borderCallout2">
          <a:avLst>
            <a:gd name="adj1" fmla="val -68879"/>
            <a:gd name="adj2" fmla="val 291379"/>
            <a:gd name="adj3" fmla="val -61736"/>
            <a:gd name="adj4" fmla="val -8620"/>
            <a:gd name="adj5" fmla="val -54083"/>
            <a:gd name="adj6" fmla="val -8620"/>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交付決定通知と一致</a:t>
          </a:r>
        </a:p>
      </xdr:txBody>
    </xdr:sp>
    <xdr:clientData/>
  </xdr:twoCellAnchor>
  <xdr:twoCellAnchor>
    <xdr:from>
      <xdr:col>3</xdr:col>
      <xdr:colOff>676275</xdr:colOff>
      <xdr:row>15</xdr:row>
      <xdr:rowOff>9525</xdr:rowOff>
    </xdr:from>
    <xdr:to>
      <xdr:col>6</xdr:col>
      <xdr:colOff>219075</xdr:colOff>
      <xdr:row>17</xdr:row>
      <xdr:rowOff>76200</xdr:rowOff>
    </xdr:to>
    <xdr:sp>
      <xdr:nvSpPr>
        <xdr:cNvPr id="5" name="AutoShape 9"/>
        <xdr:cNvSpPr>
          <a:spLocks/>
        </xdr:cNvSpPr>
      </xdr:nvSpPr>
      <xdr:spPr>
        <a:xfrm>
          <a:off x="2762250" y="3724275"/>
          <a:ext cx="2486025" cy="561975"/>
        </a:xfrm>
        <a:prstGeom prst="borderCallout2">
          <a:avLst>
            <a:gd name="adj1" fmla="val -99333"/>
            <a:gd name="adj2" fmla="val -4421"/>
            <a:gd name="adj3" fmla="val -83824"/>
            <a:gd name="adj4" fmla="val -70143"/>
            <a:gd name="adj5" fmla="val -53101"/>
            <a:gd name="adj6" fmla="val -23333"/>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請求額＝交付決定額－繰越額</a:t>
          </a:r>
          <a:r>
            <a:rPr lang="en-US" cap="none" sz="1200" b="0" i="0" u="none" baseline="0">
              <a:solidFill>
                <a:srgbClr val="000000"/>
              </a:solidFill>
            </a:rPr>
            <a:t>
</a:t>
          </a:r>
          <a:r>
            <a:rPr lang="en-US" cap="none" sz="1200" b="0" i="0" u="none" baseline="0">
              <a:solidFill>
                <a:srgbClr val="000000"/>
              </a:solidFill>
            </a:rPr>
            <a:t>（出来高の</a:t>
          </a:r>
          <a:r>
            <a:rPr lang="en-US" cap="none" sz="1200" b="0" i="0" u="none" baseline="0">
              <a:solidFill>
                <a:srgbClr val="000000"/>
              </a:solidFill>
            </a:rPr>
            <a:t>90</a:t>
          </a:r>
          <a:r>
            <a:rPr lang="en-US" cap="none" sz="1200" b="0" i="0" u="none" baseline="0">
              <a:solidFill>
                <a:srgbClr val="000000"/>
              </a:solidFill>
            </a:rPr>
            <a:t>％以内）</a:t>
          </a:r>
          <a:r>
            <a:rPr lang="en-US" cap="none" sz="1200" b="0" i="0" u="none" baseline="0">
              <a:solidFill>
                <a:srgbClr val="FFFFFF"/>
              </a:solidFill>
            </a:rPr>
            <a:t>あああ</a:t>
          </a:r>
        </a:p>
      </xdr:txBody>
    </xdr:sp>
    <xdr:clientData/>
  </xdr:twoCellAnchor>
  <xdr:twoCellAnchor>
    <xdr:from>
      <xdr:col>2</xdr:col>
      <xdr:colOff>0</xdr:colOff>
      <xdr:row>17</xdr:row>
      <xdr:rowOff>142875</xdr:rowOff>
    </xdr:from>
    <xdr:to>
      <xdr:col>4</xdr:col>
      <xdr:colOff>647700</xdr:colOff>
      <xdr:row>18</xdr:row>
      <xdr:rowOff>161925</xdr:rowOff>
    </xdr:to>
    <xdr:sp>
      <xdr:nvSpPr>
        <xdr:cNvPr id="6" name="AutoShape 5"/>
        <xdr:cNvSpPr>
          <a:spLocks/>
        </xdr:cNvSpPr>
      </xdr:nvSpPr>
      <xdr:spPr>
        <a:xfrm>
          <a:off x="1581150" y="4352925"/>
          <a:ext cx="2133600" cy="266700"/>
        </a:xfrm>
        <a:prstGeom prst="borderCallout2">
          <a:avLst>
            <a:gd name="adj1" fmla="val -96750"/>
            <a:gd name="adj2" fmla="val 6916"/>
            <a:gd name="adj3" fmla="val -80490"/>
            <a:gd name="adj4" fmla="val -87837"/>
            <a:gd name="adj5" fmla="val -53587"/>
            <a:gd name="adj6" fmla="val -7143"/>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対象となる年災を記載</a:t>
          </a:r>
        </a:p>
      </xdr:txBody>
    </xdr:sp>
    <xdr:clientData/>
  </xdr:twoCellAnchor>
  <xdr:twoCellAnchor>
    <xdr:from>
      <xdr:col>0</xdr:col>
      <xdr:colOff>171450</xdr:colOff>
      <xdr:row>26</xdr:row>
      <xdr:rowOff>190500</xdr:rowOff>
    </xdr:from>
    <xdr:to>
      <xdr:col>3</xdr:col>
      <xdr:colOff>238125</xdr:colOff>
      <xdr:row>28</xdr:row>
      <xdr:rowOff>228600</xdr:rowOff>
    </xdr:to>
    <xdr:sp>
      <xdr:nvSpPr>
        <xdr:cNvPr id="7" name="AutoShape 6"/>
        <xdr:cNvSpPr>
          <a:spLocks/>
        </xdr:cNvSpPr>
      </xdr:nvSpPr>
      <xdr:spPr>
        <a:xfrm>
          <a:off x="171450" y="7915275"/>
          <a:ext cx="2152650" cy="533400"/>
        </a:xfrm>
        <a:prstGeom prst="borderCallout2">
          <a:avLst>
            <a:gd name="adj1" fmla="val 65319"/>
            <a:gd name="adj2" fmla="val -212222"/>
            <a:gd name="adj3" fmla="val 63615"/>
            <a:gd name="adj4" fmla="val -23333"/>
            <a:gd name="adj5" fmla="val 53402"/>
            <a:gd name="adj6" fmla="val -23333"/>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国庫負担金交付決定額＝</a:t>
          </a:r>
          <a:r>
            <a:rPr lang="en-US" cap="none" sz="1200" b="0" i="0" u="none" baseline="0">
              <a:solidFill>
                <a:srgbClr val="000000"/>
              </a:solidFill>
            </a:rPr>
            <a:t>
</a:t>
          </a:r>
          <a:r>
            <a:rPr lang="en-US" cap="none" sz="1200" b="0" i="0" u="none" baseline="0">
              <a:solidFill>
                <a:srgbClr val="000000"/>
              </a:solidFill>
            </a:rPr>
            <a:t>国庫負担対象額</a:t>
          </a:r>
          <a:r>
            <a:rPr lang="en-US" cap="none" sz="1200" b="0" i="0" u="none" baseline="0">
              <a:solidFill>
                <a:srgbClr val="000000"/>
              </a:solidFill>
            </a:rPr>
            <a:t>×</a:t>
          </a:r>
          <a:r>
            <a:rPr lang="en-US" cap="none" sz="1200" b="0" i="0" u="none" baseline="0">
              <a:solidFill>
                <a:srgbClr val="000000"/>
              </a:solidFill>
            </a:rPr>
            <a:t>負担率</a:t>
          </a:r>
        </a:p>
      </xdr:txBody>
    </xdr:sp>
    <xdr:clientData/>
  </xdr:twoCellAnchor>
  <xdr:twoCellAnchor>
    <xdr:from>
      <xdr:col>4</xdr:col>
      <xdr:colOff>257175</xdr:colOff>
      <xdr:row>27</xdr:row>
      <xdr:rowOff>38100</xdr:rowOff>
    </xdr:from>
    <xdr:to>
      <xdr:col>6</xdr:col>
      <xdr:colOff>142875</xdr:colOff>
      <xdr:row>29</xdr:row>
      <xdr:rowOff>95250</xdr:rowOff>
    </xdr:to>
    <xdr:sp>
      <xdr:nvSpPr>
        <xdr:cNvPr id="8" name="AutoShape 13"/>
        <xdr:cNvSpPr>
          <a:spLocks/>
        </xdr:cNvSpPr>
      </xdr:nvSpPr>
      <xdr:spPr>
        <a:xfrm>
          <a:off x="3324225" y="8010525"/>
          <a:ext cx="1847850" cy="552450"/>
        </a:xfrm>
        <a:prstGeom prst="borderCallout2">
          <a:avLst>
            <a:gd name="adj1" fmla="val 68750"/>
            <a:gd name="adj2" fmla="val -212222"/>
            <a:gd name="adj3" fmla="val 66666"/>
            <a:gd name="adj4" fmla="val -23333"/>
            <a:gd name="adj5" fmla="val 54166"/>
            <a:gd name="adj6" fmla="val -23333"/>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200" b="0" i="0" u="none" baseline="0">
              <a:solidFill>
                <a:srgbClr val="000000"/>
              </a:solidFill>
            </a:rPr>
            <a:t>不要額がない場合は、</a:t>
          </a:r>
          <a:r>
            <a:rPr lang="en-US" cap="none" sz="1200" b="0" i="0" u="none" baseline="0">
              <a:solidFill>
                <a:srgbClr val="000000"/>
              </a:solidFill>
            </a:rPr>
            <a:t>
</a:t>
          </a:r>
          <a:r>
            <a:rPr lang="en-US" cap="none" sz="1200" b="0" i="0" u="none" baseline="0">
              <a:solidFill>
                <a:srgbClr val="000000"/>
              </a:solidFill>
            </a:rPr>
            <a:t>繰越額と一致</a:t>
          </a:r>
          <a:r>
            <a:rPr lang="en-US" cap="none" sz="1200" b="0" i="0" u="none" baseline="0">
              <a:solidFill>
                <a:srgbClr val="FFFFFF"/>
              </a:solidFill>
            </a:rPr>
            <a:t>ああああ</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19</xdr:row>
      <xdr:rowOff>76200</xdr:rowOff>
    </xdr:from>
    <xdr:to>
      <xdr:col>6</xdr:col>
      <xdr:colOff>314325</xdr:colOff>
      <xdr:row>19</xdr:row>
      <xdr:rowOff>285750</xdr:rowOff>
    </xdr:to>
    <xdr:sp>
      <xdr:nvSpPr>
        <xdr:cNvPr id="1" name="Text Box 3"/>
        <xdr:cNvSpPr txBox="1">
          <a:spLocks noChangeArrowheads="1"/>
        </xdr:cNvSpPr>
      </xdr:nvSpPr>
      <xdr:spPr>
        <a:xfrm>
          <a:off x="2171700" y="5210175"/>
          <a:ext cx="2238375" cy="209550"/>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000000"/>
              </a:solidFill>
            </a:rPr>
            <a:t>市町村長名</a:t>
          </a:r>
        </a:p>
      </xdr:txBody>
    </xdr:sp>
    <xdr:clientData/>
  </xdr:twoCellAnchor>
  <xdr:twoCellAnchor>
    <xdr:from>
      <xdr:col>10</xdr:col>
      <xdr:colOff>66675</xdr:colOff>
      <xdr:row>19</xdr:row>
      <xdr:rowOff>76200</xdr:rowOff>
    </xdr:from>
    <xdr:to>
      <xdr:col>13</xdr:col>
      <xdr:colOff>190500</xdr:colOff>
      <xdr:row>19</xdr:row>
      <xdr:rowOff>285750</xdr:rowOff>
    </xdr:to>
    <xdr:sp>
      <xdr:nvSpPr>
        <xdr:cNvPr id="2" name="Text Box 5"/>
        <xdr:cNvSpPr txBox="1">
          <a:spLocks noChangeArrowheads="1"/>
        </xdr:cNvSpPr>
      </xdr:nvSpPr>
      <xdr:spPr>
        <a:xfrm>
          <a:off x="7629525" y="5210175"/>
          <a:ext cx="2305050" cy="209550"/>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000000"/>
              </a:solidFill>
            </a:rPr>
            <a:t>建設事務所長名</a:t>
          </a:r>
        </a:p>
      </xdr:txBody>
    </xdr:sp>
    <xdr:clientData/>
  </xdr:twoCellAnchor>
  <xdr:twoCellAnchor>
    <xdr:from>
      <xdr:col>13</xdr:col>
      <xdr:colOff>95250</xdr:colOff>
      <xdr:row>18</xdr:row>
      <xdr:rowOff>161925</xdr:rowOff>
    </xdr:from>
    <xdr:to>
      <xdr:col>13</xdr:col>
      <xdr:colOff>600075</xdr:colOff>
      <xdr:row>19</xdr:row>
      <xdr:rowOff>428625</xdr:rowOff>
    </xdr:to>
    <xdr:sp>
      <xdr:nvSpPr>
        <xdr:cNvPr id="3" name="Text Box 4"/>
        <xdr:cNvSpPr txBox="1">
          <a:spLocks noChangeArrowheads="1"/>
        </xdr:cNvSpPr>
      </xdr:nvSpPr>
      <xdr:spPr>
        <a:xfrm>
          <a:off x="9839325" y="5048250"/>
          <a:ext cx="504825" cy="5143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印</a:t>
          </a:r>
        </a:p>
      </xdr:txBody>
    </xdr:sp>
    <xdr:clientData/>
  </xdr:twoCellAnchor>
  <xdr:twoCellAnchor>
    <xdr:from>
      <xdr:col>6</xdr:col>
      <xdr:colOff>228600</xdr:colOff>
      <xdr:row>18</xdr:row>
      <xdr:rowOff>161925</xdr:rowOff>
    </xdr:from>
    <xdr:to>
      <xdr:col>6</xdr:col>
      <xdr:colOff>733425</xdr:colOff>
      <xdr:row>19</xdr:row>
      <xdr:rowOff>428625</xdr:rowOff>
    </xdr:to>
    <xdr:sp>
      <xdr:nvSpPr>
        <xdr:cNvPr id="4" name="Text Box 2"/>
        <xdr:cNvSpPr txBox="1">
          <a:spLocks noChangeArrowheads="1"/>
        </xdr:cNvSpPr>
      </xdr:nvSpPr>
      <xdr:spPr>
        <a:xfrm>
          <a:off x="4324350" y="5048250"/>
          <a:ext cx="504825" cy="5143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印</a:t>
          </a:r>
        </a:p>
      </xdr:txBody>
    </xdr:sp>
    <xdr:clientData/>
  </xdr:twoCellAnchor>
  <xdr:twoCellAnchor>
    <xdr:from>
      <xdr:col>5</xdr:col>
      <xdr:colOff>0</xdr:colOff>
      <xdr:row>0</xdr:row>
      <xdr:rowOff>38100</xdr:rowOff>
    </xdr:from>
    <xdr:to>
      <xdr:col>12</xdr:col>
      <xdr:colOff>504825</xdr:colOff>
      <xdr:row>0</xdr:row>
      <xdr:rowOff>304800</xdr:rowOff>
    </xdr:to>
    <xdr:sp>
      <xdr:nvSpPr>
        <xdr:cNvPr id="5" name="Text Box 8"/>
        <xdr:cNvSpPr txBox="1">
          <a:spLocks noChangeArrowheads="1"/>
        </xdr:cNvSpPr>
      </xdr:nvSpPr>
      <xdr:spPr>
        <a:xfrm>
          <a:off x="3629025" y="38100"/>
          <a:ext cx="5962650" cy="2667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solidFill>
                <a:srgbClr val="000000"/>
              </a:solidFill>
              <a:latin typeface="ＭＳ ゴシック"/>
              <a:ea typeface="ＭＳ ゴシック"/>
              <a:cs typeface="ＭＳ ゴシック"/>
            </a:rPr>
            <a:t>出来高払の箇所と</a:t>
          </a:r>
          <a:r>
            <a:rPr lang="en-US" cap="none" sz="1100" b="0" i="0" u="none" baseline="0">
              <a:solidFill>
                <a:srgbClr val="000000"/>
              </a:solidFill>
              <a:latin typeface="ＭＳ ゴシック"/>
              <a:ea typeface="ＭＳ ゴシック"/>
              <a:cs typeface="ＭＳ ゴシック"/>
            </a:rPr>
            <a:t>10</a:t>
          </a:r>
          <a:r>
            <a:rPr lang="en-US" cap="none" sz="1100" b="0" i="0" u="none" baseline="0">
              <a:solidFill>
                <a:srgbClr val="000000"/>
              </a:solidFill>
              <a:latin typeface="ＭＳ ゴシック"/>
              <a:ea typeface="ＭＳ ゴシック"/>
              <a:cs typeface="ＭＳ ゴシック"/>
            </a:rPr>
            <a:t>割概算の箇所がある場合、</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及び</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をそれぞれ作成</a:t>
          </a:r>
        </a:p>
      </xdr:txBody>
    </xdr:sp>
    <xdr:clientData/>
  </xdr:twoCellAnchor>
  <xdr:twoCellAnchor>
    <xdr:from>
      <xdr:col>1</xdr:col>
      <xdr:colOff>38100</xdr:colOff>
      <xdr:row>7</xdr:row>
      <xdr:rowOff>57150</xdr:rowOff>
    </xdr:from>
    <xdr:to>
      <xdr:col>5</xdr:col>
      <xdr:colOff>295275</xdr:colOff>
      <xdr:row>7</xdr:row>
      <xdr:rowOff>285750</xdr:rowOff>
    </xdr:to>
    <xdr:sp>
      <xdr:nvSpPr>
        <xdr:cNvPr id="6" name="AutoShape 6"/>
        <xdr:cNvSpPr>
          <a:spLocks/>
        </xdr:cNvSpPr>
      </xdr:nvSpPr>
      <xdr:spPr>
        <a:xfrm>
          <a:off x="276225" y="1552575"/>
          <a:ext cx="3648075" cy="228600"/>
        </a:xfrm>
        <a:prstGeom prst="borderCallout2">
          <a:avLst>
            <a:gd name="adj1" fmla="val 62763"/>
            <a:gd name="adj2" fmla="val -320833"/>
            <a:gd name="adj3" fmla="val 56250"/>
            <a:gd name="adj4" fmla="val 0"/>
            <a:gd name="adj5" fmla="val 52083"/>
            <a:gd name="adj6" fmla="val 0"/>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000" b="0" i="0" u="none" baseline="0">
              <a:solidFill>
                <a:srgbClr val="000000"/>
              </a:solidFill>
            </a:rPr>
            <a:t>国庫負担金交付決定額</a:t>
          </a:r>
          <a:r>
            <a:rPr lang="en-US" cap="none" sz="1000" b="0" i="0" u="none" baseline="0">
              <a:solidFill>
                <a:srgbClr val="000000"/>
              </a:solidFill>
            </a:rPr>
            <a:t>×</a:t>
          </a:r>
          <a:r>
            <a:rPr lang="en-US" cap="none" sz="1000" b="0" i="0" u="none" baseline="0">
              <a:solidFill>
                <a:srgbClr val="000000"/>
              </a:solidFill>
            </a:rPr>
            <a:t>進捗率＝出来高相当国庫負担額</a:t>
          </a:r>
        </a:p>
      </xdr:txBody>
    </xdr:sp>
    <xdr:clientData/>
  </xdr:twoCellAnchor>
  <xdr:twoCellAnchor>
    <xdr:from>
      <xdr:col>2</xdr:col>
      <xdr:colOff>457200</xdr:colOff>
      <xdr:row>8</xdr:row>
      <xdr:rowOff>47625</xdr:rowOff>
    </xdr:from>
    <xdr:to>
      <xdr:col>6</xdr:col>
      <xdr:colOff>619125</xdr:colOff>
      <xdr:row>8</xdr:row>
      <xdr:rowOff>276225</xdr:rowOff>
    </xdr:to>
    <xdr:sp>
      <xdr:nvSpPr>
        <xdr:cNvPr id="7" name="AutoShape 7"/>
        <xdr:cNvSpPr>
          <a:spLocks/>
        </xdr:cNvSpPr>
      </xdr:nvSpPr>
      <xdr:spPr>
        <a:xfrm>
          <a:off x="1885950" y="1857375"/>
          <a:ext cx="2828925" cy="228600"/>
        </a:xfrm>
        <a:prstGeom prst="borderCallout2">
          <a:avLst>
            <a:gd name="adj1" fmla="val 67509"/>
            <a:gd name="adj2" fmla="val -416666"/>
            <a:gd name="adj3" fmla="val 58754"/>
            <a:gd name="adj4" fmla="val 0"/>
            <a:gd name="adj5" fmla="val 52694"/>
            <a:gd name="adj6" fmla="val 0"/>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000" b="0" i="0" u="none" baseline="0">
              <a:solidFill>
                <a:srgbClr val="000000"/>
              </a:solidFill>
            </a:rPr>
            <a:t>出来高相当国庫負担額</a:t>
          </a:r>
          <a:r>
            <a:rPr lang="en-US" cap="none" sz="1000" b="0" i="0" u="none" baseline="0">
              <a:solidFill>
                <a:srgbClr val="000000"/>
              </a:solidFill>
            </a:rPr>
            <a:t>×</a:t>
          </a:r>
          <a:r>
            <a:rPr lang="en-US" cap="none" sz="1000" b="0" i="0" u="none" baseline="0">
              <a:solidFill>
                <a:srgbClr val="000000"/>
              </a:solidFill>
            </a:rPr>
            <a:t> 0.9</a:t>
          </a:r>
          <a:r>
            <a:rPr lang="en-US" cap="none" sz="1000" b="0" i="0" u="none" baseline="0">
              <a:solidFill>
                <a:srgbClr val="000000"/>
              </a:solidFill>
            </a:rPr>
            <a:t>＝支払可能額</a:t>
          </a:r>
        </a:p>
      </xdr:txBody>
    </xdr:sp>
    <xdr:clientData/>
  </xdr:twoCellAnchor>
  <xdr:twoCellAnchor>
    <xdr:from>
      <xdr:col>6</xdr:col>
      <xdr:colOff>152400</xdr:colOff>
      <xdr:row>9</xdr:row>
      <xdr:rowOff>38100</xdr:rowOff>
    </xdr:from>
    <xdr:to>
      <xdr:col>8</xdr:col>
      <xdr:colOff>552450</xdr:colOff>
      <xdr:row>9</xdr:row>
      <xdr:rowOff>266700</xdr:rowOff>
    </xdr:to>
    <xdr:sp>
      <xdr:nvSpPr>
        <xdr:cNvPr id="8" name="AutoShape 12"/>
        <xdr:cNvSpPr>
          <a:spLocks/>
        </xdr:cNvSpPr>
      </xdr:nvSpPr>
      <xdr:spPr>
        <a:xfrm>
          <a:off x="4248150" y="2162175"/>
          <a:ext cx="2133600" cy="228600"/>
        </a:xfrm>
        <a:prstGeom prst="borderCallout2">
          <a:avLst>
            <a:gd name="adj1" fmla="val 78000"/>
            <a:gd name="adj2" fmla="val -695833"/>
            <a:gd name="adj3" fmla="val 62888"/>
            <a:gd name="adj4" fmla="val 0"/>
            <a:gd name="adj5" fmla="val 53555"/>
            <a:gd name="adj6" fmla="val 0"/>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000" b="0" i="0" u="none" baseline="0">
              <a:solidFill>
                <a:srgbClr val="000000"/>
              </a:solidFill>
            </a:rPr>
            <a:t>今回請求額は、支払可能額以内</a:t>
          </a:r>
        </a:p>
      </xdr:txBody>
    </xdr:sp>
    <xdr:clientData/>
  </xdr:twoCellAnchor>
  <xdr:twoCellAnchor>
    <xdr:from>
      <xdr:col>9</xdr:col>
      <xdr:colOff>333375</xdr:colOff>
      <xdr:row>8</xdr:row>
      <xdr:rowOff>314325</xdr:rowOff>
    </xdr:from>
    <xdr:to>
      <xdr:col>12</xdr:col>
      <xdr:colOff>28575</xdr:colOff>
      <xdr:row>10</xdr:row>
      <xdr:rowOff>171450</xdr:rowOff>
    </xdr:to>
    <xdr:sp>
      <xdr:nvSpPr>
        <xdr:cNvPr id="9" name="AutoShape 13"/>
        <xdr:cNvSpPr>
          <a:spLocks/>
        </xdr:cNvSpPr>
      </xdr:nvSpPr>
      <xdr:spPr>
        <a:xfrm>
          <a:off x="7029450" y="2124075"/>
          <a:ext cx="2085975" cy="485775"/>
        </a:xfrm>
        <a:prstGeom prst="borderCallout2">
          <a:avLst>
            <a:gd name="adj1" fmla="val 63171"/>
            <a:gd name="adj2" fmla="val -285731"/>
            <a:gd name="adj3" fmla="val 59546"/>
            <a:gd name="adj4" fmla="val -22726"/>
            <a:gd name="adj5" fmla="val 53634"/>
            <a:gd name="adj6" fmla="val -22726"/>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000" b="0" i="0" u="none" baseline="0">
              <a:solidFill>
                <a:srgbClr val="000000"/>
              </a:solidFill>
            </a:rPr>
            <a:t>繰越の場合、区分毎に翌債承認</a:t>
          </a:r>
          <a:r>
            <a:rPr lang="en-US" cap="none" sz="1000" b="0" i="0" u="none" baseline="0">
              <a:solidFill>
                <a:srgbClr val="000000"/>
              </a:solidFill>
            </a:rPr>
            <a:t>
</a:t>
          </a:r>
          <a:r>
            <a:rPr lang="en-US" cap="none" sz="1000" b="0" i="0" u="none" baseline="0">
              <a:solidFill>
                <a:srgbClr val="000000"/>
              </a:solidFill>
            </a:rPr>
            <a:t>箇所のうち最終の年月日と一致</a:t>
          </a:r>
        </a:p>
      </xdr:txBody>
    </xdr:sp>
    <xdr:clientData/>
  </xdr:twoCellAnchor>
  <xdr:twoCellAnchor>
    <xdr:from>
      <xdr:col>1</xdr:col>
      <xdr:colOff>104775</xdr:colOff>
      <xdr:row>13</xdr:row>
      <xdr:rowOff>9525</xdr:rowOff>
    </xdr:from>
    <xdr:to>
      <xdr:col>4</xdr:col>
      <xdr:colOff>561975</xdr:colOff>
      <xdr:row>15</xdr:row>
      <xdr:rowOff>0</xdr:rowOff>
    </xdr:to>
    <xdr:sp>
      <xdr:nvSpPr>
        <xdr:cNvPr id="10" name="Text Box 9"/>
        <xdr:cNvSpPr txBox="1">
          <a:spLocks noChangeArrowheads="1"/>
        </xdr:cNvSpPr>
      </xdr:nvSpPr>
      <xdr:spPr>
        <a:xfrm>
          <a:off x="342900" y="3390900"/>
          <a:ext cx="2981325" cy="6191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000" b="0" i="0" u="none" baseline="0">
              <a:solidFill>
                <a:srgbClr val="000000"/>
              </a:solidFill>
              <a:latin typeface="ＭＳ ゴシック"/>
              <a:ea typeface="ＭＳ ゴシック"/>
              <a:cs typeface="ＭＳ ゴシック"/>
            </a:rPr>
            <a:t>計、合計は必ず検算</a:t>
          </a:r>
          <a:r>
            <a:rPr lang="en-US" cap="none" sz="1000" b="0" i="0" u="none" baseline="0">
              <a:solidFill>
                <a:srgbClr val="FFFFFF"/>
              </a:solidFill>
              <a:latin typeface="ＭＳ ゴシック"/>
              <a:ea typeface="ＭＳ ゴシック"/>
              <a:cs typeface="ＭＳ ゴシック"/>
            </a:rPr>
            <a:t>あああああああああああ</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算出額については、円未満切り捨て</a:t>
          </a:r>
          <a:r>
            <a:rPr lang="en-US" cap="none" sz="1000" b="0" i="0" u="none" baseline="0">
              <a:solidFill>
                <a:srgbClr val="FFFFFF"/>
              </a:solidFill>
              <a:latin typeface="ＭＳ ゴシック"/>
              <a:ea typeface="ＭＳ ゴシック"/>
              <a:cs typeface="ＭＳ ゴシック"/>
            </a:rPr>
            <a:t>ああああ</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円未満の端数が生じる場合は、事務費で調整</a:t>
          </a:r>
        </a:p>
      </xdr:txBody>
    </xdr:sp>
    <xdr:clientData/>
  </xdr:twoCellAnchor>
  <xdr:twoCellAnchor>
    <xdr:from>
      <xdr:col>9</xdr:col>
      <xdr:colOff>0</xdr:colOff>
      <xdr:row>21</xdr:row>
      <xdr:rowOff>76200</xdr:rowOff>
    </xdr:from>
    <xdr:to>
      <xdr:col>10</xdr:col>
      <xdr:colOff>171450</xdr:colOff>
      <xdr:row>22</xdr:row>
      <xdr:rowOff>114300</xdr:rowOff>
    </xdr:to>
    <xdr:sp>
      <xdr:nvSpPr>
        <xdr:cNvPr id="11" name="Rectangle 14"/>
        <xdr:cNvSpPr>
          <a:spLocks/>
        </xdr:cNvSpPr>
      </xdr:nvSpPr>
      <xdr:spPr>
        <a:xfrm>
          <a:off x="6696075" y="5905500"/>
          <a:ext cx="1038225" cy="2286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000" b="0" i="0" u="none" baseline="0">
              <a:solidFill>
                <a:srgbClr val="000000"/>
              </a:solidFill>
            </a:rPr>
            <a:t>押印漏れ注意</a:t>
          </a:r>
        </a:p>
      </xdr:txBody>
    </xdr:sp>
    <xdr:clientData/>
  </xdr:twoCellAnchor>
  <xdr:twoCellAnchor>
    <xdr:from>
      <xdr:col>6</xdr:col>
      <xdr:colOff>561975</xdr:colOff>
      <xdr:row>19</xdr:row>
      <xdr:rowOff>228600</xdr:rowOff>
    </xdr:from>
    <xdr:to>
      <xdr:col>8</xdr:col>
      <xdr:colOff>762000</xdr:colOff>
      <xdr:row>21</xdr:row>
      <xdr:rowOff>133350</xdr:rowOff>
    </xdr:to>
    <xdr:sp>
      <xdr:nvSpPr>
        <xdr:cNvPr id="12" name="Line 16"/>
        <xdr:cNvSpPr>
          <a:spLocks/>
        </xdr:cNvSpPr>
      </xdr:nvSpPr>
      <xdr:spPr>
        <a:xfrm flipH="1" flipV="1">
          <a:off x="4657725" y="5362575"/>
          <a:ext cx="1933575" cy="600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19</xdr:row>
      <xdr:rowOff>295275</xdr:rowOff>
    </xdr:from>
    <xdr:to>
      <xdr:col>13</xdr:col>
      <xdr:colOff>295275</xdr:colOff>
      <xdr:row>21</xdr:row>
      <xdr:rowOff>180975</xdr:rowOff>
    </xdr:to>
    <xdr:sp>
      <xdr:nvSpPr>
        <xdr:cNvPr id="13" name="Line 18"/>
        <xdr:cNvSpPr>
          <a:spLocks/>
        </xdr:cNvSpPr>
      </xdr:nvSpPr>
      <xdr:spPr>
        <a:xfrm flipV="1">
          <a:off x="7810500" y="5429250"/>
          <a:ext cx="2228850" cy="5810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16</xdr:row>
      <xdr:rowOff>76200</xdr:rowOff>
    </xdr:from>
    <xdr:to>
      <xdr:col>6</xdr:col>
      <xdr:colOff>85725</xdr:colOff>
      <xdr:row>16</xdr:row>
      <xdr:rowOff>285750</xdr:rowOff>
    </xdr:to>
    <xdr:sp>
      <xdr:nvSpPr>
        <xdr:cNvPr id="1" name="Text Box 2"/>
        <xdr:cNvSpPr txBox="1">
          <a:spLocks noChangeArrowheads="1"/>
        </xdr:cNvSpPr>
      </xdr:nvSpPr>
      <xdr:spPr>
        <a:xfrm>
          <a:off x="1457325" y="5095875"/>
          <a:ext cx="3028950" cy="209550"/>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000000"/>
              </a:solidFill>
            </a:rPr>
            <a:t>市町村長名</a:t>
          </a:r>
        </a:p>
      </xdr:txBody>
    </xdr:sp>
    <xdr:clientData/>
  </xdr:twoCellAnchor>
  <xdr:twoCellAnchor>
    <xdr:from>
      <xdr:col>11</xdr:col>
      <xdr:colOff>9525</xdr:colOff>
      <xdr:row>16</xdr:row>
      <xdr:rowOff>76200</xdr:rowOff>
    </xdr:from>
    <xdr:to>
      <xdr:col>14</xdr:col>
      <xdr:colOff>76200</xdr:colOff>
      <xdr:row>16</xdr:row>
      <xdr:rowOff>285750</xdr:rowOff>
    </xdr:to>
    <xdr:sp>
      <xdr:nvSpPr>
        <xdr:cNvPr id="2" name="Text Box 4"/>
        <xdr:cNvSpPr txBox="1">
          <a:spLocks noChangeArrowheads="1"/>
        </xdr:cNvSpPr>
      </xdr:nvSpPr>
      <xdr:spPr>
        <a:xfrm>
          <a:off x="8001000" y="5095875"/>
          <a:ext cx="2219325" cy="209550"/>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000000"/>
              </a:solidFill>
            </a:rPr>
            <a:t>建設事務所町名　</a:t>
          </a:r>
        </a:p>
      </xdr:txBody>
    </xdr:sp>
    <xdr:clientData/>
  </xdr:twoCellAnchor>
  <xdr:twoCellAnchor>
    <xdr:from>
      <xdr:col>2</xdr:col>
      <xdr:colOff>371475</xdr:colOff>
      <xdr:row>9</xdr:row>
      <xdr:rowOff>57150</xdr:rowOff>
    </xdr:from>
    <xdr:to>
      <xdr:col>10</xdr:col>
      <xdr:colOff>123825</xdr:colOff>
      <xdr:row>12</xdr:row>
      <xdr:rowOff>76200</xdr:rowOff>
    </xdr:to>
    <xdr:sp>
      <xdr:nvSpPr>
        <xdr:cNvPr id="3" name="正方形/長方形 1"/>
        <xdr:cNvSpPr>
          <a:spLocks/>
        </xdr:cNvSpPr>
      </xdr:nvSpPr>
      <xdr:spPr>
        <a:xfrm>
          <a:off x="1800225" y="2495550"/>
          <a:ext cx="5676900" cy="9620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１　しゅん工Ａ（精算）額欄は、実際にしゅん工した金額を記載すること。</a:t>
          </a:r>
          <a:r>
            <a:rPr lang="en-US" cap="none" sz="1100" b="0" i="0" u="none" baseline="0">
              <a:solidFill>
                <a:srgbClr val="000000"/>
              </a:solidFill>
            </a:rPr>
            <a:t>
</a:t>
          </a:r>
          <a:r>
            <a:rPr lang="en-US" cap="none" sz="1100" b="0" i="0" u="none" baseline="0">
              <a:solidFill>
                <a:srgbClr val="000000"/>
              </a:solidFill>
            </a:rPr>
            <a:t>２　残工事費欄は、追加で交付決定が必要な場合に、その事業費を記載すること。</a:t>
          </a:r>
        </a:p>
      </xdr:txBody>
    </xdr:sp>
    <xdr:clientData/>
  </xdr:twoCellAnchor>
  <xdr:twoCellAnchor>
    <xdr:from>
      <xdr:col>5</xdr:col>
      <xdr:colOff>657225</xdr:colOff>
      <xdr:row>15</xdr:row>
      <xdr:rowOff>428625</xdr:rowOff>
    </xdr:from>
    <xdr:to>
      <xdr:col>6</xdr:col>
      <xdr:colOff>371475</xdr:colOff>
      <xdr:row>16</xdr:row>
      <xdr:rowOff>428625</xdr:rowOff>
    </xdr:to>
    <xdr:sp>
      <xdr:nvSpPr>
        <xdr:cNvPr id="4" name="Text Box 1"/>
        <xdr:cNvSpPr txBox="1">
          <a:spLocks noChangeArrowheads="1"/>
        </xdr:cNvSpPr>
      </xdr:nvSpPr>
      <xdr:spPr>
        <a:xfrm>
          <a:off x="4400550" y="4943475"/>
          <a:ext cx="371475" cy="5048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印</a:t>
          </a:r>
        </a:p>
      </xdr:txBody>
    </xdr:sp>
    <xdr:clientData/>
  </xdr:twoCellAnchor>
  <xdr:twoCellAnchor>
    <xdr:from>
      <xdr:col>13</xdr:col>
      <xdr:colOff>781050</xdr:colOff>
      <xdr:row>15</xdr:row>
      <xdr:rowOff>428625</xdr:rowOff>
    </xdr:from>
    <xdr:to>
      <xdr:col>14</xdr:col>
      <xdr:colOff>457200</xdr:colOff>
      <xdr:row>16</xdr:row>
      <xdr:rowOff>428625</xdr:rowOff>
    </xdr:to>
    <xdr:sp>
      <xdr:nvSpPr>
        <xdr:cNvPr id="5" name="Text Box 3"/>
        <xdr:cNvSpPr txBox="1">
          <a:spLocks noChangeArrowheads="1"/>
        </xdr:cNvSpPr>
      </xdr:nvSpPr>
      <xdr:spPr>
        <a:xfrm>
          <a:off x="10144125" y="4943475"/>
          <a:ext cx="457200" cy="5048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印</a:t>
          </a:r>
        </a:p>
      </xdr:txBody>
    </xdr:sp>
    <xdr:clientData/>
  </xdr:twoCellAnchor>
  <xdr:twoCellAnchor>
    <xdr:from>
      <xdr:col>10</xdr:col>
      <xdr:colOff>257175</xdr:colOff>
      <xdr:row>10</xdr:row>
      <xdr:rowOff>200025</xdr:rowOff>
    </xdr:from>
    <xdr:to>
      <xdr:col>14</xdr:col>
      <xdr:colOff>447675</xdr:colOff>
      <xdr:row>12</xdr:row>
      <xdr:rowOff>190500</xdr:rowOff>
    </xdr:to>
    <xdr:sp>
      <xdr:nvSpPr>
        <xdr:cNvPr id="6" name="Text Box 9"/>
        <xdr:cNvSpPr txBox="1">
          <a:spLocks noChangeArrowheads="1"/>
        </xdr:cNvSpPr>
      </xdr:nvSpPr>
      <xdr:spPr>
        <a:xfrm>
          <a:off x="7610475" y="2952750"/>
          <a:ext cx="2981325" cy="6191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000" b="0" i="0" u="none" baseline="0">
              <a:solidFill>
                <a:srgbClr val="000000"/>
              </a:solidFill>
              <a:latin typeface="ＭＳ ゴシック"/>
              <a:ea typeface="ＭＳ ゴシック"/>
              <a:cs typeface="ＭＳ ゴシック"/>
            </a:rPr>
            <a:t>計、合計は必ず検算</a:t>
          </a:r>
          <a:r>
            <a:rPr lang="en-US" cap="none" sz="1000" b="0" i="0" u="none" baseline="0">
              <a:solidFill>
                <a:srgbClr val="FFFFFF"/>
              </a:solidFill>
              <a:latin typeface="ＭＳ ゴシック"/>
              <a:ea typeface="ＭＳ ゴシック"/>
              <a:cs typeface="ＭＳ ゴシック"/>
            </a:rPr>
            <a:t>あああああああああああ</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算出額については、円未満切り捨て</a:t>
          </a:r>
          <a:r>
            <a:rPr lang="en-US" cap="none" sz="1000" b="0" i="0" u="none" baseline="0">
              <a:solidFill>
                <a:srgbClr val="FFFFFF"/>
              </a:solidFill>
              <a:latin typeface="ＭＳ ゴシック"/>
              <a:ea typeface="ＭＳ ゴシック"/>
              <a:cs typeface="ＭＳ ゴシック"/>
            </a:rPr>
            <a:t>ああああ</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円未満の端数が生じる場合は、事務費で調整</a:t>
          </a:r>
        </a:p>
      </xdr:txBody>
    </xdr:sp>
    <xdr:clientData/>
  </xdr:twoCellAnchor>
  <xdr:twoCellAnchor>
    <xdr:from>
      <xdr:col>3</xdr:col>
      <xdr:colOff>771525</xdr:colOff>
      <xdr:row>14</xdr:row>
      <xdr:rowOff>200025</xdr:rowOff>
    </xdr:from>
    <xdr:to>
      <xdr:col>6</xdr:col>
      <xdr:colOff>209550</xdr:colOff>
      <xdr:row>14</xdr:row>
      <xdr:rowOff>466725</xdr:rowOff>
    </xdr:to>
    <xdr:sp>
      <xdr:nvSpPr>
        <xdr:cNvPr id="7" name="AutoShape 12"/>
        <xdr:cNvSpPr>
          <a:spLocks/>
        </xdr:cNvSpPr>
      </xdr:nvSpPr>
      <xdr:spPr>
        <a:xfrm>
          <a:off x="3028950" y="4210050"/>
          <a:ext cx="1581150" cy="266700"/>
        </a:xfrm>
        <a:prstGeom prst="borderCallout2">
          <a:avLst>
            <a:gd name="adj1" fmla="val -121615"/>
            <a:gd name="adj2" fmla="val 129601"/>
            <a:gd name="adj3" fmla="val -80120"/>
            <a:gd name="adj4" fmla="val -7143"/>
            <a:gd name="adj5" fmla="val -54819"/>
            <a:gd name="adj6" fmla="val -7143"/>
          </a:avLst>
        </a:prstGeom>
        <a:solidFill>
          <a:srgbClr val="FFFFFF"/>
        </a:solidFill>
        <a:ln w="9525" cmpd="sng">
          <a:solidFill>
            <a:srgbClr val="000000"/>
          </a:solidFill>
          <a:headEnd type="stealth"/>
          <a:tailEnd type="none"/>
        </a:ln>
      </xdr:spPr>
      <xdr:txBody>
        <a:bodyPr vertOverflow="clip" wrap="square" lIns="36000" tIns="36000" rIns="36000" bIns="36000"/>
        <a:p>
          <a:pPr algn="ctr">
            <a:defRPr/>
          </a:pPr>
          <a:r>
            <a:rPr lang="en-US" cap="none" sz="1000" b="0" i="0" u="none" baseline="0">
              <a:solidFill>
                <a:srgbClr val="000000"/>
              </a:solidFill>
            </a:rPr>
            <a:t>最終のしゅん工日以降</a:t>
          </a:r>
        </a:p>
      </xdr:txBody>
    </xdr:sp>
    <xdr:clientData/>
  </xdr:twoCellAnchor>
  <xdr:twoCellAnchor>
    <xdr:from>
      <xdr:col>10</xdr:col>
      <xdr:colOff>0</xdr:colOff>
      <xdr:row>18</xdr:row>
      <xdr:rowOff>38100</xdr:rowOff>
    </xdr:from>
    <xdr:to>
      <xdr:col>11</xdr:col>
      <xdr:colOff>400050</xdr:colOff>
      <xdr:row>19</xdr:row>
      <xdr:rowOff>76200</xdr:rowOff>
    </xdr:to>
    <xdr:sp>
      <xdr:nvSpPr>
        <xdr:cNvPr id="8" name="Rectangle 14"/>
        <xdr:cNvSpPr>
          <a:spLocks/>
        </xdr:cNvSpPr>
      </xdr:nvSpPr>
      <xdr:spPr>
        <a:xfrm>
          <a:off x="7353300" y="5753100"/>
          <a:ext cx="1038225" cy="2286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000" b="0" i="0" u="none" baseline="0">
              <a:solidFill>
                <a:srgbClr val="000000"/>
              </a:solidFill>
            </a:rPr>
            <a:t>押印漏れ注意</a:t>
          </a:r>
        </a:p>
      </xdr:txBody>
    </xdr:sp>
    <xdr:clientData/>
  </xdr:twoCellAnchor>
  <xdr:twoCellAnchor>
    <xdr:from>
      <xdr:col>6</xdr:col>
      <xdr:colOff>323850</xdr:colOff>
      <xdr:row>16</xdr:row>
      <xdr:rowOff>228600</xdr:rowOff>
    </xdr:from>
    <xdr:to>
      <xdr:col>9</xdr:col>
      <xdr:colOff>723900</xdr:colOff>
      <xdr:row>18</xdr:row>
      <xdr:rowOff>133350</xdr:rowOff>
    </xdr:to>
    <xdr:sp>
      <xdr:nvSpPr>
        <xdr:cNvPr id="9" name="Line 16"/>
        <xdr:cNvSpPr>
          <a:spLocks/>
        </xdr:cNvSpPr>
      </xdr:nvSpPr>
      <xdr:spPr>
        <a:xfrm flipH="1" flipV="1">
          <a:off x="4724400" y="5248275"/>
          <a:ext cx="2524125" cy="600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16</xdr:row>
      <xdr:rowOff>295275</xdr:rowOff>
    </xdr:from>
    <xdr:to>
      <xdr:col>14</xdr:col>
      <xdr:colOff>161925</xdr:colOff>
      <xdr:row>18</xdr:row>
      <xdr:rowOff>123825</xdr:rowOff>
    </xdr:to>
    <xdr:sp>
      <xdr:nvSpPr>
        <xdr:cNvPr id="10" name="Line 18"/>
        <xdr:cNvSpPr>
          <a:spLocks/>
        </xdr:cNvSpPr>
      </xdr:nvSpPr>
      <xdr:spPr>
        <a:xfrm flipV="1">
          <a:off x="8458200" y="5314950"/>
          <a:ext cx="1847850" cy="5238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0</xdr:row>
      <xdr:rowOff>38100</xdr:rowOff>
    </xdr:from>
    <xdr:to>
      <xdr:col>14</xdr:col>
      <xdr:colOff>57150</xdr:colOff>
      <xdr:row>0</xdr:row>
      <xdr:rowOff>304800</xdr:rowOff>
    </xdr:to>
    <xdr:sp>
      <xdr:nvSpPr>
        <xdr:cNvPr id="11" name="Text Box 8"/>
        <xdr:cNvSpPr txBox="1">
          <a:spLocks noChangeArrowheads="1"/>
        </xdr:cNvSpPr>
      </xdr:nvSpPr>
      <xdr:spPr>
        <a:xfrm>
          <a:off x="4238625" y="38100"/>
          <a:ext cx="5962650" cy="2667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solidFill>
                <a:srgbClr val="000000"/>
              </a:solidFill>
              <a:latin typeface="ＭＳ ゴシック"/>
              <a:ea typeface="ＭＳ ゴシック"/>
              <a:cs typeface="ＭＳ ゴシック"/>
            </a:rPr>
            <a:t>出来高払の箇所と</a:t>
          </a:r>
          <a:r>
            <a:rPr lang="en-US" cap="none" sz="1100" b="0" i="0" u="none" baseline="0">
              <a:solidFill>
                <a:srgbClr val="000000"/>
              </a:solidFill>
              <a:latin typeface="ＭＳ ゴシック"/>
              <a:ea typeface="ＭＳ ゴシック"/>
              <a:cs typeface="ＭＳ ゴシック"/>
            </a:rPr>
            <a:t>10</a:t>
          </a:r>
          <a:r>
            <a:rPr lang="en-US" cap="none" sz="1100" b="0" i="0" u="none" baseline="0">
              <a:solidFill>
                <a:srgbClr val="000000"/>
              </a:solidFill>
              <a:latin typeface="ＭＳ ゴシック"/>
              <a:ea typeface="ＭＳ ゴシック"/>
              <a:cs typeface="ＭＳ ゴシック"/>
            </a:rPr>
            <a:t>割概算の箇所がある場合、</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及び</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をそれぞれ作成</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685800</xdr:colOff>
      <xdr:row>5</xdr:row>
      <xdr:rowOff>114300</xdr:rowOff>
    </xdr:from>
    <xdr:to>
      <xdr:col>7</xdr:col>
      <xdr:colOff>209550</xdr:colOff>
      <xdr:row>7</xdr:row>
      <xdr:rowOff>123825</xdr:rowOff>
    </xdr:to>
    <xdr:sp>
      <xdr:nvSpPr>
        <xdr:cNvPr id="1" name="Text Box 3"/>
        <xdr:cNvSpPr txBox="1">
          <a:spLocks noChangeArrowheads="1"/>
        </xdr:cNvSpPr>
      </xdr:nvSpPr>
      <xdr:spPr>
        <a:xfrm>
          <a:off x="5715000" y="1352550"/>
          <a:ext cx="504825" cy="5048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印</a:t>
          </a:r>
        </a:p>
      </xdr:txBody>
    </xdr:sp>
    <xdr:clientData/>
  </xdr:twoCellAnchor>
  <xdr:twoCellAnchor>
    <xdr:from>
      <xdr:col>4</xdr:col>
      <xdr:colOff>647700</xdr:colOff>
      <xdr:row>5</xdr:row>
      <xdr:rowOff>228600</xdr:rowOff>
    </xdr:from>
    <xdr:to>
      <xdr:col>6</xdr:col>
      <xdr:colOff>771525</xdr:colOff>
      <xdr:row>7</xdr:row>
      <xdr:rowOff>19050</xdr:rowOff>
    </xdr:to>
    <xdr:sp>
      <xdr:nvSpPr>
        <xdr:cNvPr id="2" name="Text Box 4"/>
        <xdr:cNvSpPr txBox="1">
          <a:spLocks noChangeArrowheads="1"/>
        </xdr:cNvSpPr>
      </xdr:nvSpPr>
      <xdr:spPr>
        <a:xfrm>
          <a:off x="3714750" y="1466850"/>
          <a:ext cx="2085975" cy="285750"/>
        </a:xfrm>
        <a:prstGeom prst="rect">
          <a:avLst/>
        </a:prstGeom>
        <a:solidFill>
          <a:srgbClr val="FFFFFF"/>
        </a:solidFill>
        <a:ln w="9525" cmpd="sng">
          <a:noFill/>
        </a:ln>
      </xdr:spPr>
      <xdr:txBody>
        <a:bodyPr vertOverflow="clip" wrap="square" lIns="0" tIns="54000" rIns="0" bIns="0"/>
        <a:p>
          <a:pPr algn="r">
            <a:defRPr/>
          </a:pPr>
          <a:r>
            <a:rPr lang="en-US" cap="none" sz="1200" b="0" i="0" u="none" baseline="0">
              <a:solidFill>
                <a:srgbClr val="000000"/>
              </a:solidFill>
            </a:rPr>
            <a:t>市　町　村　長　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16</xdr:row>
      <xdr:rowOff>266700</xdr:rowOff>
    </xdr:from>
    <xdr:to>
      <xdr:col>3</xdr:col>
      <xdr:colOff>514350</xdr:colOff>
      <xdr:row>18</xdr:row>
      <xdr:rowOff>66675</xdr:rowOff>
    </xdr:to>
    <xdr:sp>
      <xdr:nvSpPr>
        <xdr:cNvPr id="1" name="Text Box 1"/>
        <xdr:cNvSpPr txBox="1">
          <a:spLocks noChangeArrowheads="1"/>
        </xdr:cNvSpPr>
      </xdr:nvSpPr>
      <xdr:spPr>
        <a:xfrm>
          <a:off x="5486400" y="6438900"/>
          <a:ext cx="504825" cy="5048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印</a:t>
          </a:r>
        </a:p>
      </xdr:txBody>
    </xdr:sp>
    <xdr:clientData/>
  </xdr:twoCellAnchor>
  <xdr:twoCellAnchor>
    <xdr:from>
      <xdr:col>1</xdr:col>
      <xdr:colOff>1400175</xdr:colOff>
      <xdr:row>17</xdr:row>
      <xdr:rowOff>76200</xdr:rowOff>
    </xdr:from>
    <xdr:to>
      <xdr:col>3</xdr:col>
      <xdr:colOff>123825</xdr:colOff>
      <xdr:row>17</xdr:row>
      <xdr:rowOff>285750</xdr:rowOff>
    </xdr:to>
    <xdr:sp>
      <xdr:nvSpPr>
        <xdr:cNvPr id="2" name="Text Box 2"/>
        <xdr:cNvSpPr txBox="1">
          <a:spLocks noChangeArrowheads="1"/>
        </xdr:cNvSpPr>
      </xdr:nvSpPr>
      <xdr:spPr>
        <a:xfrm>
          <a:off x="3352800" y="6600825"/>
          <a:ext cx="2247900" cy="209550"/>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000000"/>
              </a:solidFill>
            </a:rPr>
            <a:t>市　町　村　長　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2:I28"/>
  <sheetViews>
    <sheetView tabSelected="1" view="pageBreakPreview" zoomScale="85" zoomScaleSheetLayoutView="85" zoomScalePageLayoutView="0" workbookViewId="0" topLeftCell="A1">
      <selection activeCell="A12" sqref="A12"/>
    </sheetView>
  </sheetViews>
  <sheetFormatPr defaultColWidth="9.00390625" defaultRowHeight="19.5" customHeight="1"/>
  <cols>
    <col min="1" max="1" width="7.875" style="2" customWidth="1"/>
    <col min="2" max="2" width="11.625" style="2" customWidth="1"/>
    <col min="3" max="3" width="6.625" style="2" customWidth="1"/>
    <col min="4" max="4" width="11.625" style="2" customWidth="1"/>
    <col min="5" max="5" width="6.625" style="2" customWidth="1"/>
    <col min="6" max="8" width="11.625" style="2" customWidth="1"/>
    <col min="9" max="9" width="7.875" style="2" customWidth="1"/>
    <col min="10" max="16384" width="9.00390625" style="2" customWidth="1"/>
  </cols>
  <sheetData>
    <row r="2" ht="19.5" customHeight="1">
      <c r="A2" s="2" t="s">
        <v>52</v>
      </c>
    </row>
    <row r="3" spans="1:9" s="30" customFormat="1" ht="19.5" customHeight="1">
      <c r="A3" s="29"/>
      <c r="B3" s="29"/>
      <c r="C3" s="29"/>
      <c r="D3" s="29"/>
      <c r="E3" s="29"/>
      <c r="I3" s="29" t="s">
        <v>42</v>
      </c>
    </row>
    <row r="4" spans="1:9" s="30" customFormat="1" ht="19.5" customHeight="1">
      <c r="A4" s="29"/>
      <c r="B4" s="29"/>
      <c r="C4" s="29"/>
      <c r="D4" s="29"/>
      <c r="E4" s="29"/>
      <c r="I4" s="29" t="s">
        <v>43</v>
      </c>
    </row>
    <row r="5" spans="1:9" s="30" customFormat="1" ht="19.5" customHeight="1">
      <c r="A5" s="29"/>
      <c r="B5" s="29"/>
      <c r="C5" s="29"/>
      <c r="D5" s="29"/>
      <c r="E5" s="29"/>
      <c r="G5" s="29"/>
      <c r="H5" s="29"/>
      <c r="I5" s="29"/>
    </row>
    <row r="6" s="30" customFormat="1" ht="19.5" customHeight="1">
      <c r="A6" s="30" t="s">
        <v>53</v>
      </c>
    </row>
    <row r="7" spans="1:9" s="30" customFormat="1" ht="19.5" customHeight="1">
      <c r="A7" s="29"/>
      <c r="B7" s="29"/>
      <c r="C7" s="29"/>
      <c r="D7" s="29"/>
      <c r="E7" s="29"/>
      <c r="F7" s="29"/>
      <c r="G7" s="29"/>
      <c r="H7" s="29"/>
      <c r="I7" s="29"/>
    </row>
    <row r="8" spans="1:9" s="30" customFormat="1" ht="19.5" customHeight="1">
      <c r="A8" s="29"/>
      <c r="B8" s="29"/>
      <c r="C8" s="29"/>
      <c r="D8" s="29"/>
      <c r="E8" s="29"/>
      <c r="F8" s="29"/>
      <c r="G8" s="29"/>
      <c r="H8" s="29"/>
      <c r="I8" s="29"/>
    </row>
    <row r="9" spans="1:9" s="30" customFormat="1" ht="19.5" customHeight="1">
      <c r="A9" s="29"/>
      <c r="B9" s="29"/>
      <c r="C9" s="29"/>
      <c r="D9" s="29"/>
      <c r="E9" s="29"/>
      <c r="F9" s="29"/>
      <c r="G9" s="29"/>
      <c r="H9" s="29"/>
      <c r="I9" s="29"/>
    </row>
    <row r="10" spans="1:9" s="30" customFormat="1" ht="19.5" customHeight="1">
      <c r="A10" s="29"/>
      <c r="B10" s="29"/>
      <c r="C10" s="29"/>
      <c r="D10" s="29"/>
      <c r="E10" s="29"/>
      <c r="F10" s="29"/>
      <c r="G10" s="29"/>
      <c r="H10" s="29"/>
      <c r="I10" s="29"/>
    </row>
    <row r="11" spans="1:9" s="30" customFormat="1" ht="19.5" customHeight="1">
      <c r="A11" s="10" t="s">
        <v>4</v>
      </c>
      <c r="B11" s="10"/>
      <c r="C11" s="10"/>
      <c r="D11" s="10"/>
      <c r="E11" s="10"/>
      <c r="F11" s="10"/>
      <c r="G11" s="10"/>
      <c r="H11" s="10"/>
      <c r="I11" s="10"/>
    </row>
    <row r="12" s="30" customFormat="1" ht="19.5" customHeight="1"/>
    <row r="13" spans="1:9" s="30" customFormat="1" ht="19.5" customHeight="1">
      <c r="A13" s="30" t="s">
        <v>83</v>
      </c>
      <c r="B13" s="31"/>
      <c r="C13" s="31"/>
      <c r="D13" s="31"/>
      <c r="E13" s="31"/>
      <c r="F13" s="31"/>
      <c r="G13" s="31"/>
      <c r="H13" s="31"/>
      <c r="I13" s="31"/>
    </row>
    <row r="14" spans="1:9" s="30" customFormat="1" ht="19.5" customHeight="1">
      <c r="A14" s="30" t="s">
        <v>54</v>
      </c>
      <c r="B14" s="31"/>
      <c r="C14" s="31"/>
      <c r="D14" s="31"/>
      <c r="E14" s="31"/>
      <c r="F14" s="31"/>
      <c r="G14" s="31"/>
      <c r="H14" s="31"/>
      <c r="I14" s="31"/>
    </row>
    <row r="15" spans="2:9" s="30" customFormat="1" ht="19.5" customHeight="1">
      <c r="B15" s="31"/>
      <c r="C15" s="31"/>
      <c r="D15" s="31"/>
      <c r="E15" s="31"/>
      <c r="F15" s="31"/>
      <c r="G15" s="31"/>
      <c r="H15" s="31"/>
      <c r="I15" s="31"/>
    </row>
    <row r="16" spans="2:9" s="30" customFormat="1" ht="19.5" customHeight="1">
      <c r="B16" s="31"/>
      <c r="C16" s="31"/>
      <c r="D16" s="31"/>
      <c r="E16" s="31"/>
      <c r="F16" s="31"/>
      <c r="G16" s="31"/>
      <c r="H16" s="31"/>
      <c r="I16" s="31"/>
    </row>
    <row r="17" spans="1:9" s="30" customFormat="1" ht="19.5" customHeight="1">
      <c r="A17" s="10" t="s">
        <v>3</v>
      </c>
      <c r="B17" s="10"/>
      <c r="C17" s="10"/>
      <c r="D17" s="10"/>
      <c r="E17" s="10"/>
      <c r="F17" s="10"/>
      <c r="G17" s="10"/>
      <c r="H17" s="10"/>
      <c r="I17" s="10"/>
    </row>
    <row r="18" spans="2:9" ht="19.5" customHeight="1">
      <c r="B18" s="5"/>
      <c r="C18" s="5"/>
      <c r="D18" s="5"/>
      <c r="E18" s="5"/>
      <c r="F18" s="5"/>
      <c r="G18" s="5"/>
      <c r="H18" s="5"/>
      <c r="I18" s="5"/>
    </row>
    <row r="19" spans="1:9" s="30" customFormat="1" ht="19.5" customHeight="1">
      <c r="A19" s="29" t="s">
        <v>12</v>
      </c>
      <c r="B19" s="161">
        <f>F26</f>
        <v>20000000</v>
      </c>
      <c r="C19" s="161"/>
      <c r="D19" s="30" t="s">
        <v>13</v>
      </c>
      <c r="F19" s="32"/>
      <c r="G19" s="32"/>
      <c r="H19" s="32"/>
      <c r="I19" s="32"/>
    </row>
    <row r="20" spans="1:9" ht="19.5" customHeight="1">
      <c r="A20" s="3"/>
      <c r="B20" s="12"/>
      <c r="C20" s="12"/>
      <c r="F20" s="5"/>
      <c r="G20" s="5"/>
      <c r="H20" s="5"/>
      <c r="I20" s="5"/>
    </row>
    <row r="21" ht="19.5" customHeight="1">
      <c r="A21" s="2" t="s">
        <v>49</v>
      </c>
    </row>
    <row r="22" spans="1:9" s="6" customFormat="1" ht="39.75" customHeight="1">
      <c r="A22" s="11" t="s">
        <v>14</v>
      </c>
      <c r="B22" s="11" t="s">
        <v>5</v>
      </c>
      <c r="C22" s="11" t="s">
        <v>0</v>
      </c>
      <c r="D22" s="11" t="s">
        <v>2</v>
      </c>
      <c r="E22" s="11" t="s">
        <v>55</v>
      </c>
      <c r="F22" s="11" t="s">
        <v>56</v>
      </c>
      <c r="G22" s="11" t="s">
        <v>11</v>
      </c>
      <c r="H22" s="11" t="s">
        <v>57</v>
      </c>
      <c r="I22" s="11" t="s">
        <v>9</v>
      </c>
    </row>
    <row r="23" spans="1:9" s="7" customFormat="1" ht="39.75" customHeight="1">
      <c r="A23" s="75" t="s">
        <v>84</v>
      </c>
      <c r="B23" s="76">
        <v>50000000</v>
      </c>
      <c r="C23" s="77">
        <v>0.667</v>
      </c>
      <c r="D23" s="76">
        <v>33350000</v>
      </c>
      <c r="E23" s="78">
        <v>0.4</v>
      </c>
      <c r="F23" s="79">
        <v>20000000</v>
      </c>
      <c r="G23" s="79">
        <f>D23-F23</f>
        <v>13350000</v>
      </c>
      <c r="H23" s="80" t="s">
        <v>58</v>
      </c>
      <c r="I23" s="79"/>
    </row>
    <row r="24" spans="1:9" s="7" customFormat="1" ht="39.75" customHeight="1">
      <c r="A24" s="75"/>
      <c r="B24" s="79"/>
      <c r="C24" s="77"/>
      <c r="D24" s="79"/>
      <c r="E24" s="79"/>
      <c r="F24" s="79"/>
      <c r="G24" s="79"/>
      <c r="H24" s="81"/>
      <c r="I24" s="79"/>
    </row>
    <row r="25" spans="1:9" s="7" customFormat="1" ht="39.75" customHeight="1">
      <c r="A25" s="75"/>
      <c r="B25" s="79"/>
      <c r="C25" s="77"/>
      <c r="D25" s="79"/>
      <c r="E25" s="79"/>
      <c r="F25" s="79"/>
      <c r="G25" s="79"/>
      <c r="H25" s="81"/>
      <c r="I25" s="79"/>
    </row>
    <row r="26" spans="1:9" s="7" customFormat="1" ht="39.75" customHeight="1">
      <c r="A26" s="75" t="s">
        <v>15</v>
      </c>
      <c r="B26" s="79">
        <f>SUM(B23:B25)</f>
        <v>50000000</v>
      </c>
      <c r="C26" s="77"/>
      <c r="D26" s="79">
        <f>SUM(D23:D25)</f>
        <v>33350000</v>
      </c>
      <c r="E26" s="79"/>
      <c r="F26" s="79">
        <f>SUM(F23:F25)</f>
        <v>20000000</v>
      </c>
      <c r="G26" s="79">
        <f>SUM(G23:G25)</f>
        <v>13350000</v>
      </c>
      <c r="H26" s="81"/>
      <c r="I26" s="79"/>
    </row>
    <row r="27" spans="1:9" ht="19.5" customHeight="1">
      <c r="A27" s="9" t="s">
        <v>59</v>
      </c>
      <c r="B27" s="8"/>
      <c r="C27" s="8"/>
      <c r="D27" s="8"/>
      <c r="E27" s="8"/>
      <c r="F27" s="8"/>
      <c r="G27" s="8"/>
      <c r="H27" s="8"/>
      <c r="I27" s="8"/>
    </row>
    <row r="28" ht="19.5" customHeight="1">
      <c r="A28" s="9" t="s">
        <v>60</v>
      </c>
    </row>
  </sheetData>
  <sheetProtection/>
  <mergeCells count="1">
    <mergeCell ref="B19:C19"/>
  </mergeCells>
  <printOptions/>
  <pageMargins left="0.9055118110236221" right="0.5905511811023623" top="0.7874015748031497" bottom="0.7874015748031497"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J26"/>
  <sheetViews>
    <sheetView view="pageBreakPreview" zoomScale="80" zoomScaleSheetLayoutView="80" zoomScalePageLayoutView="0" workbookViewId="0" topLeftCell="A10">
      <selection activeCell="I25" sqref="I25"/>
    </sheetView>
  </sheetViews>
  <sheetFormatPr defaultColWidth="9.00390625" defaultRowHeight="19.5" customHeight="1"/>
  <cols>
    <col min="1" max="1" width="7.875" style="2" customWidth="1"/>
    <col min="2" max="2" width="12.875" style="2" customWidth="1"/>
    <col min="3" max="3" width="6.625" style="2" customWidth="1"/>
    <col min="4" max="7" width="12.875" style="2" customWidth="1"/>
    <col min="8" max="8" width="8.125" style="2" customWidth="1"/>
    <col min="9" max="16384" width="9.00390625" style="2" customWidth="1"/>
  </cols>
  <sheetData>
    <row r="1" ht="19.5" customHeight="1">
      <c r="A1" s="2" t="s">
        <v>33</v>
      </c>
    </row>
    <row r="2" spans="1:8" s="30" customFormat="1" ht="19.5" customHeight="1">
      <c r="A2" s="29"/>
      <c r="B2" s="29"/>
      <c r="C2" s="29"/>
      <c r="D2" s="29"/>
      <c r="E2" s="29"/>
      <c r="H2" s="29" t="s">
        <v>42</v>
      </c>
    </row>
    <row r="3" spans="1:8" s="30" customFormat="1" ht="19.5" customHeight="1">
      <c r="A3" s="29"/>
      <c r="B3" s="29"/>
      <c r="C3" s="29"/>
      <c r="D3" s="29"/>
      <c r="E3" s="29"/>
      <c r="H3" s="29" t="s">
        <v>43</v>
      </c>
    </row>
    <row r="4" spans="1:9" s="30" customFormat="1" ht="19.5" customHeight="1">
      <c r="A4" s="29"/>
      <c r="B4" s="29"/>
      <c r="C4" s="29"/>
      <c r="D4" s="29"/>
      <c r="E4" s="29"/>
      <c r="G4" s="29"/>
      <c r="H4" s="29"/>
      <c r="I4" s="29"/>
    </row>
    <row r="5" s="30" customFormat="1" ht="19.5" customHeight="1">
      <c r="A5" s="30" t="s">
        <v>39</v>
      </c>
    </row>
    <row r="6" spans="1:9" s="30" customFormat="1" ht="19.5" customHeight="1">
      <c r="A6" s="29"/>
      <c r="B6" s="29"/>
      <c r="C6" s="29"/>
      <c r="D6" s="29"/>
      <c r="E6" s="29"/>
      <c r="F6" s="29"/>
      <c r="G6" s="29"/>
      <c r="H6" s="29"/>
      <c r="I6" s="29"/>
    </row>
    <row r="7" spans="1:9" s="30" customFormat="1" ht="19.5" customHeight="1">
      <c r="A7" s="29"/>
      <c r="B7" s="29"/>
      <c r="C7" s="29"/>
      <c r="D7" s="29"/>
      <c r="E7" s="29"/>
      <c r="F7" s="29"/>
      <c r="G7" s="29"/>
      <c r="H7" s="29"/>
      <c r="I7" s="29"/>
    </row>
    <row r="8" spans="1:9" s="30" customFormat="1" ht="19.5" customHeight="1">
      <c r="A8" s="29"/>
      <c r="B8" s="29"/>
      <c r="C8" s="29"/>
      <c r="D8" s="29"/>
      <c r="E8" s="29"/>
      <c r="F8" s="29"/>
      <c r="G8" s="29"/>
      <c r="H8" s="29"/>
      <c r="I8" s="29"/>
    </row>
    <row r="9" spans="1:9" s="30" customFormat="1" ht="19.5" customHeight="1">
      <c r="A9" s="29"/>
      <c r="B9" s="29"/>
      <c r="C9" s="29"/>
      <c r="D9" s="29"/>
      <c r="E9" s="29"/>
      <c r="F9" s="29"/>
      <c r="G9" s="29"/>
      <c r="H9" s="29"/>
      <c r="I9" s="29"/>
    </row>
    <row r="10" spans="1:9" s="30" customFormat="1" ht="19.5" customHeight="1">
      <c r="A10" s="162" t="s">
        <v>4</v>
      </c>
      <c r="B10" s="162"/>
      <c r="C10" s="162"/>
      <c r="D10" s="162"/>
      <c r="E10" s="162"/>
      <c r="F10" s="162"/>
      <c r="G10" s="162"/>
      <c r="H10" s="162"/>
      <c r="I10" s="10"/>
    </row>
    <row r="12" spans="1:10" s="30" customFormat="1" ht="19.5" customHeight="1">
      <c r="A12" s="30" t="s">
        <v>44</v>
      </c>
      <c r="B12" s="31"/>
      <c r="C12" s="31"/>
      <c r="D12" s="31"/>
      <c r="E12" s="31"/>
      <c r="F12" s="31"/>
      <c r="G12" s="31"/>
      <c r="H12" s="31"/>
      <c r="I12" s="31"/>
      <c r="J12" s="2"/>
    </row>
    <row r="13" spans="1:8" ht="19.5" customHeight="1">
      <c r="A13" s="30" t="s">
        <v>40</v>
      </c>
      <c r="B13" s="4"/>
      <c r="C13" s="4"/>
      <c r="D13" s="4"/>
      <c r="E13" s="4"/>
      <c r="F13" s="4"/>
      <c r="G13" s="4"/>
      <c r="H13" s="4"/>
    </row>
    <row r="14" spans="2:8" ht="19.5" customHeight="1">
      <c r="B14" s="4"/>
      <c r="C14" s="4"/>
      <c r="D14" s="4"/>
      <c r="E14" s="4"/>
      <c r="F14" s="4"/>
      <c r="G14" s="4"/>
      <c r="H14" s="4"/>
    </row>
    <row r="15" spans="1:8" ht="19.5" customHeight="1">
      <c r="A15" s="1" t="s">
        <v>3</v>
      </c>
      <c r="B15" s="1"/>
      <c r="C15" s="1"/>
      <c r="D15" s="1"/>
      <c r="E15" s="1"/>
      <c r="F15" s="1"/>
      <c r="G15" s="1"/>
      <c r="H15" s="1"/>
    </row>
    <row r="16" spans="2:8" ht="19.5" customHeight="1">
      <c r="B16" s="5"/>
      <c r="C16" s="5"/>
      <c r="D16" s="5"/>
      <c r="E16" s="5"/>
      <c r="F16" s="5"/>
      <c r="G16" s="5"/>
      <c r="H16" s="5"/>
    </row>
    <row r="17" spans="1:8" s="30" customFormat="1" ht="19.5" customHeight="1">
      <c r="A17" s="29" t="s">
        <v>12</v>
      </c>
      <c r="B17" s="161">
        <f>F24</f>
        <v>73350000</v>
      </c>
      <c r="C17" s="161"/>
      <c r="D17" s="30" t="s">
        <v>13</v>
      </c>
      <c r="F17" s="32"/>
      <c r="G17" s="32"/>
      <c r="H17" s="32"/>
    </row>
    <row r="18" spans="1:8" ht="19.5" customHeight="1">
      <c r="A18" s="3"/>
      <c r="B18" s="12"/>
      <c r="C18" s="12"/>
      <c r="F18" s="5"/>
      <c r="G18" s="5"/>
      <c r="H18" s="5"/>
    </row>
    <row r="19" ht="19.5" customHeight="1">
      <c r="A19" s="2" t="s">
        <v>49</v>
      </c>
    </row>
    <row r="20" spans="1:8" s="6" customFormat="1" ht="39.75" customHeight="1">
      <c r="A20" s="11" t="s">
        <v>14</v>
      </c>
      <c r="B20" s="11" t="s">
        <v>5</v>
      </c>
      <c r="C20" s="11" t="s">
        <v>0</v>
      </c>
      <c r="D20" s="11" t="s">
        <v>2</v>
      </c>
      <c r="E20" s="11" t="s">
        <v>31</v>
      </c>
      <c r="F20" s="11" t="s">
        <v>1</v>
      </c>
      <c r="G20" s="11" t="s">
        <v>11</v>
      </c>
      <c r="H20" s="11" t="s">
        <v>9</v>
      </c>
    </row>
    <row r="21" spans="1:8" s="7" customFormat="1" ht="39.75" customHeight="1">
      <c r="A21" s="71" t="s">
        <v>41</v>
      </c>
      <c r="B21" s="72">
        <v>50000000</v>
      </c>
      <c r="C21" s="73">
        <v>0.667</v>
      </c>
      <c r="D21" s="72">
        <v>33350000</v>
      </c>
      <c r="E21" s="72">
        <v>0</v>
      </c>
      <c r="F21" s="72">
        <v>33350000</v>
      </c>
      <c r="G21" s="72">
        <f>D21-E21-F21</f>
        <v>0</v>
      </c>
      <c r="H21" s="72"/>
    </row>
    <row r="22" spans="1:8" s="7" customFormat="1" ht="39.75" customHeight="1">
      <c r="A22" s="71" t="s">
        <v>85</v>
      </c>
      <c r="B22" s="72">
        <v>100000000</v>
      </c>
      <c r="C22" s="73">
        <v>0.8</v>
      </c>
      <c r="D22" s="72">
        <v>80000000</v>
      </c>
      <c r="E22" s="72">
        <v>0</v>
      </c>
      <c r="F22" s="72">
        <v>40000000</v>
      </c>
      <c r="G22" s="72">
        <f>D22-E22-F22</f>
        <v>40000000</v>
      </c>
      <c r="H22" s="72"/>
    </row>
    <row r="23" spans="1:8" s="7" customFormat="1" ht="39.75" customHeight="1">
      <c r="A23" s="71"/>
      <c r="B23" s="72"/>
      <c r="C23" s="74"/>
      <c r="D23" s="72"/>
      <c r="E23" s="72"/>
      <c r="F23" s="72"/>
      <c r="G23" s="72"/>
      <c r="H23" s="72"/>
    </row>
    <row r="24" spans="1:8" s="7" customFormat="1" ht="39.75" customHeight="1">
      <c r="A24" s="71" t="s">
        <v>15</v>
      </c>
      <c r="B24" s="72">
        <f>SUM(B21:B23)</f>
        <v>150000000</v>
      </c>
      <c r="C24" s="74"/>
      <c r="D24" s="72">
        <f>SUM(D21:D23)</f>
        <v>113350000</v>
      </c>
      <c r="E24" s="72">
        <f>SUM(E21:E23)</f>
        <v>0</v>
      </c>
      <c r="F24" s="72">
        <f>SUM(F21:F23)</f>
        <v>73350000</v>
      </c>
      <c r="G24" s="72">
        <f>SUM(G21:G23)</f>
        <v>40000000</v>
      </c>
      <c r="H24" s="72"/>
    </row>
    <row r="25" spans="1:8" ht="19.5" customHeight="1">
      <c r="A25" s="9" t="s">
        <v>34</v>
      </c>
      <c r="B25" s="8"/>
      <c r="C25" s="8"/>
      <c r="D25" s="8"/>
      <c r="E25" s="8"/>
      <c r="F25" s="8"/>
      <c r="G25" s="8"/>
      <c r="H25" s="8"/>
    </row>
    <row r="26" ht="19.5" customHeight="1">
      <c r="A26" s="9" t="s">
        <v>36</v>
      </c>
    </row>
  </sheetData>
  <sheetProtection/>
  <mergeCells count="2">
    <mergeCell ref="B17:C17"/>
    <mergeCell ref="A10:H10"/>
  </mergeCells>
  <printOptions horizontalCentered="1"/>
  <pageMargins left="0.7874015748031497" right="0.7874015748031497" top="0.7874015748031497" bottom="0.7874015748031497"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N25"/>
  <sheetViews>
    <sheetView view="pageBreakPreview" zoomScaleSheetLayoutView="100" zoomScalePageLayoutView="0" workbookViewId="0" topLeftCell="A1">
      <selection activeCell="D21" sqref="D21"/>
    </sheetView>
  </sheetViews>
  <sheetFormatPr defaultColWidth="9.00390625" defaultRowHeight="19.5" customHeight="1"/>
  <cols>
    <col min="1" max="1" width="3.125" style="9" customWidth="1"/>
    <col min="2" max="2" width="15.625" style="9" customWidth="1"/>
    <col min="3" max="3" width="11.375" style="9" customWidth="1"/>
    <col min="4" max="4" width="6.125" style="9" customWidth="1"/>
    <col min="5" max="5" width="11.375" style="9" customWidth="1"/>
    <col min="6" max="6" width="6.125" style="9" customWidth="1"/>
    <col min="7" max="11" width="11.375" style="9" customWidth="1"/>
    <col min="12" max="13" width="8.625" style="9" customWidth="1"/>
    <col min="14" max="14" width="11.375" style="9" customWidth="1"/>
    <col min="15" max="15" width="12.125" style="9" customWidth="1"/>
    <col min="16" max="16384" width="9.00390625" style="9" customWidth="1"/>
  </cols>
  <sheetData>
    <row r="1" spans="1:14" ht="24.75" customHeight="1">
      <c r="A1" s="82" t="s">
        <v>61</v>
      </c>
      <c r="B1" s="83"/>
      <c r="C1" s="84"/>
      <c r="D1" s="124">
        <v>5</v>
      </c>
      <c r="E1" s="84" t="s">
        <v>16</v>
      </c>
      <c r="F1" s="84"/>
      <c r="G1" s="84"/>
      <c r="H1" s="84"/>
      <c r="I1" s="84"/>
      <c r="J1" s="84"/>
      <c r="K1" s="84"/>
      <c r="L1" s="84"/>
      <c r="M1" s="84"/>
      <c r="N1" s="85"/>
    </row>
    <row r="2" spans="1:14" s="14" customFormat="1" ht="19.5" customHeight="1">
      <c r="A2" s="175" t="s">
        <v>62</v>
      </c>
      <c r="B2" s="176"/>
      <c r="C2" s="169" t="s">
        <v>63</v>
      </c>
      <c r="D2" s="169" t="s">
        <v>28</v>
      </c>
      <c r="E2" s="169" t="s">
        <v>64</v>
      </c>
      <c r="F2" s="86" t="s">
        <v>65</v>
      </c>
      <c r="G2" s="86"/>
      <c r="H2" s="86"/>
      <c r="I2" s="169" t="s">
        <v>66</v>
      </c>
      <c r="J2" s="169" t="s">
        <v>1</v>
      </c>
      <c r="K2" s="167" t="s">
        <v>67</v>
      </c>
      <c r="L2" s="169" t="s">
        <v>68</v>
      </c>
      <c r="M2" s="169" t="s">
        <v>69</v>
      </c>
      <c r="N2" s="171" t="s">
        <v>9</v>
      </c>
    </row>
    <row r="3" spans="1:14" s="14" customFormat="1" ht="9.75" customHeight="1">
      <c r="A3" s="177"/>
      <c r="B3" s="178"/>
      <c r="C3" s="170"/>
      <c r="D3" s="168"/>
      <c r="E3" s="168"/>
      <c r="F3" s="173" t="s">
        <v>70</v>
      </c>
      <c r="G3" s="174" t="s">
        <v>71</v>
      </c>
      <c r="H3" s="174" t="s">
        <v>72</v>
      </c>
      <c r="I3" s="170"/>
      <c r="J3" s="170"/>
      <c r="K3" s="168"/>
      <c r="L3" s="170"/>
      <c r="M3" s="170"/>
      <c r="N3" s="172"/>
    </row>
    <row r="4" spans="1:14" s="14" customFormat="1" ht="9.75" customHeight="1">
      <c r="A4" s="177"/>
      <c r="B4" s="178"/>
      <c r="C4" s="170"/>
      <c r="D4" s="168"/>
      <c r="E4" s="168"/>
      <c r="F4" s="173"/>
      <c r="G4" s="174"/>
      <c r="H4" s="174"/>
      <c r="I4" s="170"/>
      <c r="J4" s="170"/>
      <c r="K4" s="168"/>
      <c r="L4" s="170"/>
      <c r="M4" s="170"/>
      <c r="N4" s="172"/>
    </row>
    <row r="5" spans="1:14" s="14" customFormat="1" ht="19.5" customHeight="1">
      <c r="A5" s="179"/>
      <c r="B5" s="180"/>
      <c r="C5" s="170"/>
      <c r="D5" s="168"/>
      <c r="E5" s="168"/>
      <c r="F5" s="173"/>
      <c r="G5" s="174"/>
      <c r="H5" s="174"/>
      <c r="I5" s="87" t="s">
        <v>73</v>
      </c>
      <c r="J5" s="88" t="s">
        <v>74</v>
      </c>
      <c r="K5" s="168"/>
      <c r="L5" s="170"/>
      <c r="M5" s="170"/>
      <c r="N5" s="172"/>
    </row>
    <row r="6" spans="1:14" s="96" customFormat="1" ht="9.75" customHeight="1">
      <c r="A6" s="89"/>
      <c r="B6" s="90"/>
      <c r="C6" s="91" t="s">
        <v>13</v>
      </c>
      <c r="D6" s="92"/>
      <c r="E6" s="93" t="s">
        <v>75</v>
      </c>
      <c r="F6" s="93" t="s">
        <v>76</v>
      </c>
      <c r="G6" s="93" t="s">
        <v>75</v>
      </c>
      <c r="H6" s="93" t="s">
        <v>75</v>
      </c>
      <c r="I6" s="93" t="s">
        <v>75</v>
      </c>
      <c r="J6" s="93" t="s">
        <v>75</v>
      </c>
      <c r="K6" s="93" t="s">
        <v>75</v>
      </c>
      <c r="L6" s="94"/>
      <c r="M6" s="94"/>
      <c r="N6" s="95"/>
    </row>
    <row r="7" spans="1:14" s="14" customFormat="1" ht="24.75" customHeight="1">
      <c r="A7" s="163" t="s">
        <v>17</v>
      </c>
      <c r="B7" s="125" t="s">
        <v>87</v>
      </c>
      <c r="C7" s="126">
        <v>100000000</v>
      </c>
      <c r="D7" s="132">
        <v>0.8</v>
      </c>
      <c r="E7" s="126">
        <f>ROUNDDOWN(C7*D7,)</f>
        <v>80000000</v>
      </c>
      <c r="F7" s="119">
        <v>56</v>
      </c>
      <c r="G7" s="126">
        <f>ROUNDDOWN(E7*F7/100,)</f>
        <v>44800000</v>
      </c>
      <c r="H7" s="126">
        <f>ROUNDDOWN(G7*0.9,)</f>
        <v>40320000</v>
      </c>
      <c r="I7" s="133">
        <v>0</v>
      </c>
      <c r="J7" s="126">
        <v>40000000</v>
      </c>
      <c r="K7" s="126">
        <f>E7-I7-J7</f>
        <v>40000000</v>
      </c>
      <c r="L7" s="121" t="s">
        <v>50</v>
      </c>
      <c r="M7" s="121" t="s">
        <v>50</v>
      </c>
      <c r="N7" s="102"/>
    </row>
    <row r="8" spans="1:14" s="14" customFormat="1" ht="24.75" customHeight="1">
      <c r="A8" s="164"/>
      <c r="B8" s="99"/>
      <c r="C8" s="126"/>
      <c r="D8" s="100"/>
      <c r="E8" s="126"/>
      <c r="F8" s="100"/>
      <c r="G8" s="126"/>
      <c r="H8" s="126"/>
      <c r="I8" s="133"/>
      <c r="J8" s="126"/>
      <c r="K8" s="126"/>
      <c r="L8" s="101"/>
      <c r="M8" s="101"/>
      <c r="N8" s="102"/>
    </row>
    <row r="9" spans="1:14" s="14" customFormat="1" ht="24.75" customHeight="1">
      <c r="A9" s="164"/>
      <c r="B9" s="103"/>
      <c r="C9" s="127"/>
      <c r="D9" s="104"/>
      <c r="E9" s="127"/>
      <c r="F9" s="104"/>
      <c r="G9" s="130"/>
      <c r="H9" s="127"/>
      <c r="I9" s="134"/>
      <c r="J9" s="127"/>
      <c r="K9" s="127"/>
      <c r="L9" s="105"/>
      <c r="M9" s="105"/>
      <c r="N9" s="106"/>
    </row>
    <row r="10" spans="1:14" s="14" customFormat="1" ht="24.75" customHeight="1">
      <c r="A10" s="164"/>
      <c r="B10" s="107"/>
      <c r="C10" s="126"/>
      <c r="D10" s="100"/>
      <c r="E10" s="126"/>
      <c r="F10" s="100"/>
      <c r="G10" s="131"/>
      <c r="H10" s="126"/>
      <c r="I10" s="133"/>
      <c r="J10" s="126"/>
      <c r="K10" s="126"/>
      <c r="L10" s="108"/>
      <c r="M10" s="108"/>
      <c r="N10" s="102"/>
    </row>
    <row r="11" spans="1:14" s="14" customFormat="1" ht="24.75" customHeight="1">
      <c r="A11" s="164"/>
      <c r="B11" s="109"/>
      <c r="C11" s="128"/>
      <c r="D11" s="97"/>
      <c r="E11" s="128"/>
      <c r="F11" s="97"/>
      <c r="G11" s="130"/>
      <c r="H11" s="128"/>
      <c r="I11" s="135"/>
      <c r="J11" s="128"/>
      <c r="K11" s="128"/>
      <c r="L11" s="110"/>
      <c r="M11" s="110"/>
      <c r="N11" s="98"/>
    </row>
    <row r="12" spans="1:14" s="14" customFormat="1" ht="24.75" customHeight="1">
      <c r="A12" s="164"/>
      <c r="B12" s="111" t="s">
        <v>8</v>
      </c>
      <c r="C12" s="126">
        <f>SUM(C7:C9)</f>
        <v>100000000</v>
      </c>
      <c r="D12" s="100"/>
      <c r="E12" s="126">
        <f>SUM(E7:E9)</f>
        <v>80000000</v>
      </c>
      <c r="F12" s="100"/>
      <c r="G12" s="126">
        <f>SUM(G7:G9)</f>
        <v>44800000</v>
      </c>
      <c r="H12" s="126">
        <f>SUM(H7:H9)</f>
        <v>40320000</v>
      </c>
      <c r="I12" s="133">
        <f>SUM(I7:I9)</f>
        <v>0</v>
      </c>
      <c r="J12" s="126">
        <f>SUM(J7:J9)</f>
        <v>40000000</v>
      </c>
      <c r="K12" s="126">
        <f>SUM(K7:K9)</f>
        <v>40000000</v>
      </c>
      <c r="L12" s="108"/>
      <c r="M12" s="108"/>
      <c r="N12" s="102"/>
    </row>
    <row r="13" spans="1:14" s="14" customFormat="1" ht="24.75" customHeight="1">
      <c r="A13" s="165" t="s">
        <v>18</v>
      </c>
      <c r="B13" s="112"/>
      <c r="C13" s="126"/>
      <c r="D13" s="100"/>
      <c r="E13" s="126"/>
      <c r="F13" s="100"/>
      <c r="G13" s="126"/>
      <c r="H13" s="126"/>
      <c r="I13" s="133"/>
      <c r="J13" s="126"/>
      <c r="K13" s="126"/>
      <c r="L13" s="108"/>
      <c r="M13" s="108"/>
      <c r="N13" s="102"/>
    </row>
    <row r="14" spans="1:14" s="14" customFormat="1" ht="24.75" customHeight="1">
      <c r="A14" s="165"/>
      <c r="B14" s="113"/>
      <c r="C14" s="126"/>
      <c r="D14" s="100"/>
      <c r="E14" s="126"/>
      <c r="F14" s="100"/>
      <c r="G14" s="126"/>
      <c r="H14" s="126"/>
      <c r="I14" s="133"/>
      <c r="J14" s="126"/>
      <c r="K14" s="126"/>
      <c r="L14" s="108"/>
      <c r="M14" s="108"/>
      <c r="N14" s="102"/>
    </row>
    <row r="15" spans="1:14" s="14" customFormat="1" ht="24.75" customHeight="1">
      <c r="A15" s="165"/>
      <c r="B15" s="113"/>
      <c r="C15" s="126"/>
      <c r="D15" s="100"/>
      <c r="E15" s="126"/>
      <c r="F15" s="100"/>
      <c r="G15" s="126"/>
      <c r="H15" s="126"/>
      <c r="I15" s="133"/>
      <c r="J15" s="126"/>
      <c r="K15" s="126"/>
      <c r="L15" s="108"/>
      <c r="M15" s="108"/>
      <c r="N15" s="102"/>
    </row>
    <row r="16" spans="1:14" s="14" customFormat="1" ht="24.75" customHeight="1">
      <c r="A16" s="165"/>
      <c r="B16" s="111" t="s">
        <v>8</v>
      </c>
      <c r="C16" s="126"/>
      <c r="D16" s="100"/>
      <c r="E16" s="126"/>
      <c r="F16" s="100"/>
      <c r="G16" s="126"/>
      <c r="H16" s="126"/>
      <c r="I16" s="133"/>
      <c r="J16" s="126"/>
      <c r="K16" s="126"/>
      <c r="L16" s="108"/>
      <c r="M16" s="108"/>
      <c r="N16" s="102"/>
    </row>
    <row r="17" spans="1:14" s="14" customFormat="1" ht="24.75" customHeight="1">
      <c r="A17" s="114" t="s">
        <v>77</v>
      </c>
      <c r="B17" s="115"/>
      <c r="C17" s="129">
        <f>SUM(C16,C12)</f>
        <v>100000000</v>
      </c>
      <c r="D17" s="116"/>
      <c r="E17" s="129">
        <f>SUM(E16,E12)</f>
        <v>80000000</v>
      </c>
      <c r="F17" s="116"/>
      <c r="G17" s="129">
        <f>SUM(G16,G12)</f>
        <v>44800000</v>
      </c>
      <c r="H17" s="129">
        <f>SUM(H16,H12)</f>
        <v>40320000</v>
      </c>
      <c r="I17" s="136">
        <f>SUM(I16,I12)</f>
        <v>0</v>
      </c>
      <c r="J17" s="129">
        <f>SUM(J16,J12)</f>
        <v>40000000</v>
      </c>
      <c r="K17" s="129">
        <f>SUM(K16,K12)</f>
        <v>40000000</v>
      </c>
      <c r="L17" s="117"/>
      <c r="M17" s="117"/>
      <c r="N17" s="118"/>
    </row>
    <row r="18" spans="1:14" s="2" customFormat="1" ht="19.5" customHeight="1">
      <c r="A18" s="15" t="s">
        <v>20</v>
      </c>
      <c r="B18" s="16"/>
      <c r="C18" s="17"/>
      <c r="D18" s="13"/>
      <c r="E18" s="13"/>
      <c r="F18" s="13"/>
      <c r="G18" s="18"/>
      <c r="H18" s="15" t="s">
        <v>21</v>
      </c>
      <c r="I18" s="16"/>
      <c r="J18" s="17"/>
      <c r="K18" s="13"/>
      <c r="L18" s="13"/>
      <c r="M18" s="13"/>
      <c r="N18" s="18"/>
    </row>
    <row r="19" spans="1:14" s="2" customFormat="1" ht="19.5" customHeight="1">
      <c r="A19" s="19"/>
      <c r="B19" s="166" t="s">
        <v>45</v>
      </c>
      <c r="C19" s="166"/>
      <c r="D19" s="20"/>
      <c r="F19" s="20"/>
      <c r="G19" s="21"/>
      <c r="H19" s="19"/>
      <c r="I19" s="166" t="s">
        <v>45</v>
      </c>
      <c r="J19" s="166"/>
      <c r="K19" s="20"/>
      <c r="M19" s="20"/>
      <c r="N19" s="21"/>
    </row>
    <row r="20" spans="1:14" s="2" customFormat="1" ht="39.75" customHeight="1">
      <c r="A20" s="22"/>
      <c r="B20" s="23"/>
      <c r="C20" s="24"/>
      <c r="D20" s="25"/>
      <c r="E20" s="25"/>
      <c r="F20" s="25"/>
      <c r="G20" s="26"/>
      <c r="H20" s="22"/>
      <c r="I20" s="23"/>
      <c r="J20" s="24"/>
      <c r="K20" s="25"/>
      <c r="L20" s="25"/>
      <c r="M20" s="25"/>
      <c r="N20" s="26"/>
    </row>
    <row r="21" s="14" customFormat="1" ht="15" customHeight="1">
      <c r="A21" s="14" t="s">
        <v>78</v>
      </c>
    </row>
    <row r="22" s="14" customFormat="1" ht="15" customHeight="1">
      <c r="A22" s="14" t="s">
        <v>79</v>
      </c>
    </row>
    <row r="23" s="14" customFormat="1" ht="15" customHeight="1">
      <c r="A23" s="14" t="s">
        <v>80</v>
      </c>
    </row>
    <row r="24" s="14" customFormat="1" ht="15" customHeight="1">
      <c r="A24" s="14" t="s">
        <v>81</v>
      </c>
    </row>
    <row r="25" s="14" customFormat="1" ht="15" customHeight="1">
      <c r="A25" s="14" t="s">
        <v>82</v>
      </c>
    </row>
    <row r="26" ht="15" customHeight="1"/>
  </sheetData>
  <sheetProtection/>
  <mergeCells count="17">
    <mergeCell ref="M2:M5"/>
    <mergeCell ref="N2:N5"/>
    <mergeCell ref="F3:F5"/>
    <mergeCell ref="G3:G5"/>
    <mergeCell ref="H3:H5"/>
    <mergeCell ref="A2:B5"/>
    <mergeCell ref="C2:C5"/>
    <mergeCell ref="D2:D5"/>
    <mergeCell ref="E2:E5"/>
    <mergeCell ref="I2:I4"/>
    <mergeCell ref="A7:A12"/>
    <mergeCell ref="A13:A16"/>
    <mergeCell ref="B19:C19"/>
    <mergeCell ref="I19:J19"/>
    <mergeCell ref="K2:K5"/>
    <mergeCell ref="L2:L5"/>
    <mergeCell ref="J2:J4"/>
  </mergeCells>
  <printOptions/>
  <pageMargins left="0.5905511811023623" right="0.3937007874015748" top="0.984251968503937" bottom="0.5905511811023623" header="0.5118110236220472"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O21"/>
  <sheetViews>
    <sheetView view="pageBreakPreview" zoomScaleSheetLayoutView="100" zoomScalePageLayoutView="0" workbookViewId="0" topLeftCell="A1">
      <selection activeCell="N6" sqref="N6"/>
    </sheetView>
  </sheetViews>
  <sheetFormatPr defaultColWidth="9.00390625" defaultRowHeight="24.75" customHeight="1"/>
  <cols>
    <col min="1" max="1" width="3.125" style="9" customWidth="1"/>
    <col min="2" max="2" width="15.625" style="9" customWidth="1"/>
    <col min="3" max="4" width="10.875" style="2" customWidth="1"/>
    <col min="5" max="6" width="8.625" style="2" customWidth="1"/>
    <col min="7" max="7" width="6.125" style="2" customWidth="1"/>
    <col min="8" max="10" width="10.875" style="2" customWidth="1"/>
    <col min="11" max="12" width="8.375" style="2" customWidth="1"/>
    <col min="13" max="13" width="9.625" style="2" customWidth="1"/>
    <col min="14" max="14" width="10.25390625" style="2" customWidth="1"/>
    <col min="15" max="15" width="7.125" style="2" customWidth="1"/>
    <col min="16" max="16" width="8.125" style="2" customWidth="1"/>
    <col min="17" max="18" width="6.25390625" style="2" customWidth="1"/>
    <col min="19" max="16384" width="9.00390625" style="2" customWidth="1"/>
  </cols>
  <sheetData>
    <row r="1" spans="1:15" ht="24.75" customHeight="1">
      <c r="A1" s="33" t="s">
        <v>32</v>
      </c>
      <c r="B1" s="34"/>
      <c r="C1" s="34"/>
      <c r="D1" s="123">
        <v>5</v>
      </c>
      <c r="E1" s="35" t="s">
        <v>16</v>
      </c>
      <c r="F1" s="34"/>
      <c r="G1" s="34"/>
      <c r="H1" s="34"/>
      <c r="I1" s="34"/>
      <c r="J1" s="34"/>
      <c r="K1" s="34"/>
      <c r="L1" s="34"/>
      <c r="M1" s="34"/>
      <c r="N1" s="34"/>
      <c r="O1" s="36"/>
    </row>
    <row r="2" spans="1:15" s="28" customFormat="1" ht="19.5" customHeight="1">
      <c r="A2" s="37"/>
      <c r="B2" s="38"/>
      <c r="C2" s="39" t="s">
        <v>27</v>
      </c>
      <c r="D2" s="39"/>
      <c r="E2" s="39"/>
      <c r="F2" s="39"/>
      <c r="G2" s="181" t="s">
        <v>28</v>
      </c>
      <c r="H2" s="181" t="s">
        <v>25</v>
      </c>
      <c r="I2" s="181" t="s">
        <v>47</v>
      </c>
      <c r="J2" s="181" t="s">
        <v>1</v>
      </c>
      <c r="K2" s="181" t="s">
        <v>30</v>
      </c>
      <c r="L2" s="181" t="s">
        <v>26</v>
      </c>
      <c r="M2" s="181" t="s">
        <v>29</v>
      </c>
      <c r="N2" s="40"/>
      <c r="O2" s="41"/>
    </row>
    <row r="3" spans="1:15" s="28" customFormat="1" ht="19.5" customHeight="1">
      <c r="A3" s="42" t="s">
        <v>19</v>
      </c>
      <c r="B3" s="43"/>
      <c r="C3" s="184" t="s">
        <v>48</v>
      </c>
      <c r="D3" s="44" t="s">
        <v>23</v>
      </c>
      <c r="E3" s="44"/>
      <c r="F3" s="44"/>
      <c r="G3" s="182"/>
      <c r="H3" s="182"/>
      <c r="I3" s="182"/>
      <c r="J3" s="182"/>
      <c r="K3" s="182"/>
      <c r="L3" s="182"/>
      <c r="M3" s="182"/>
      <c r="N3" s="45" t="s">
        <v>22</v>
      </c>
      <c r="O3" s="46" t="s">
        <v>10</v>
      </c>
    </row>
    <row r="4" spans="1:15" s="28" customFormat="1" ht="19.5" customHeight="1">
      <c r="A4" s="47"/>
      <c r="B4" s="48"/>
      <c r="C4" s="183"/>
      <c r="D4" s="49" t="s">
        <v>6</v>
      </c>
      <c r="E4" s="49" t="s">
        <v>7</v>
      </c>
      <c r="F4" s="49"/>
      <c r="G4" s="183"/>
      <c r="H4" s="183"/>
      <c r="I4" s="183"/>
      <c r="J4" s="183"/>
      <c r="K4" s="183"/>
      <c r="L4" s="183"/>
      <c r="M4" s="183"/>
      <c r="N4" s="49"/>
      <c r="O4" s="50"/>
    </row>
    <row r="5" spans="1:15" ht="9.75" customHeight="1">
      <c r="A5" s="51"/>
      <c r="B5" s="52"/>
      <c r="C5" s="53" t="s">
        <v>13</v>
      </c>
      <c r="D5" s="53" t="s">
        <v>13</v>
      </c>
      <c r="E5" s="53" t="s">
        <v>13</v>
      </c>
      <c r="F5" s="53" t="s">
        <v>13</v>
      </c>
      <c r="G5" s="53"/>
      <c r="H5" s="53" t="s">
        <v>13</v>
      </c>
      <c r="I5" s="53" t="s">
        <v>13</v>
      </c>
      <c r="J5" s="53" t="s">
        <v>13</v>
      </c>
      <c r="K5" s="54"/>
      <c r="L5" s="54"/>
      <c r="M5" s="53" t="s">
        <v>13</v>
      </c>
      <c r="N5" s="53" t="s">
        <v>13</v>
      </c>
      <c r="O5" s="55"/>
    </row>
    <row r="6" spans="1:15" ht="24.75" customHeight="1">
      <c r="A6" s="185" t="s">
        <v>17</v>
      </c>
      <c r="B6" s="120" t="s">
        <v>86</v>
      </c>
      <c r="C6" s="67">
        <f>D6</f>
        <v>50000000</v>
      </c>
      <c r="D6" s="67">
        <v>50000000</v>
      </c>
      <c r="E6" s="67"/>
      <c r="F6" s="67"/>
      <c r="G6" s="70">
        <v>0.667</v>
      </c>
      <c r="H6" s="67">
        <v>33350000</v>
      </c>
      <c r="I6" s="67">
        <v>0</v>
      </c>
      <c r="J6" s="67">
        <v>33350000</v>
      </c>
      <c r="K6" s="121" t="s">
        <v>50</v>
      </c>
      <c r="L6" s="121" t="s">
        <v>50</v>
      </c>
      <c r="M6" s="122">
        <f>H6-I6-J6</f>
        <v>0</v>
      </c>
      <c r="N6" s="59">
        <v>0</v>
      </c>
      <c r="O6" s="60"/>
    </row>
    <row r="7" spans="1:15" ht="24.75" customHeight="1">
      <c r="A7" s="186"/>
      <c r="B7" s="56"/>
      <c r="C7" s="66"/>
      <c r="D7" s="67"/>
      <c r="E7" s="66"/>
      <c r="F7" s="67"/>
      <c r="G7" s="70"/>
      <c r="H7" s="66"/>
      <c r="I7" s="67"/>
      <c r="J7" s="67"/>
      <c r="K7" s="57"/>
      <c r="L7" s="57"/>
      <c r="M7" s="68"/>
      <c r="N7" s="59"/>
      <c r="O7" s="60"/>
    </row>
    <row r="8" spans="1:15" ht="24.75" customHeight="1">
      <c r="A8" s="186"/>
      <c r="B8" s="56"/>
      <c r="C8" s="66"/>
      <c r="D8" s="67"/>
      <c r="E8" s="66"/>
      <c r="F8" s="67"/>
      <c r="G8" s="70"/>
      <c r="H8" s="66"/>
      <c r="I8" s="67"/>
      <c r="J8" s="67"/>
      <c r="K8" s="57"/>
      <c r="L8" s="57"/>
      <c r="M8" s="68"/>
      <c r="N8" s="59"/>
      <c r="O8" s="60"/>
    </row>
    <row r="9" spans="1:15" ht="24.75" customHeight="1">
      <c r="A9" s="186"/>
      <c r="B9" s="63" t="s">
        <v>8</v>
      </c>
      <c r="C9" s="67">
        <f>SUM(C6:C8)</f>
        <v>50000000</v>
      </c>
      <c r="D9" s="67">
        <f>SUM(D6:D8)</f>
        <v>50000000</v>
      </c>
      <c r="E9" s="67"/>
      <c r="F9" s="67"/>
      <c r="G9" s="58"/>
      <c r="H9" s="67">
        <f>SUM(H6:H8)</f>
        <v>33350000</v>
      </c>
      <c r="I9" s="67">
        <f>SUM(I6:I8)</f>
        <v>0</v>
      </c>
      <c r="J9" s="67">
        <f>SUM(J6:J8)</f>
        <v>33350000</v>
      </c>
      <c r="K9" s="58"/>
      <c r="L9" s="58"/>
      <c r="M9" s="68">
        <f>H9-I9-J9</f>
        <v>0</v>
      </c>
      <c r="N9" s="59">
        <f>SUM(N6:N8)</f>
        <v>0</v>
      </c>
      <c r="O9" s="60"/>
    </row>
    <row r="10" spans="1:15" ht="24.75" customHeight="1">
      <c r="A10" s="187" t="s">
        <v>18</v>
      </c>
      <c r="B10" s="61"/>
      <c r="C10" s="58"/>
      <c r="D10" s="58"/>
      <c r="E10" s="58"/>
      <c r="F10" s="58"/>
      <c r="G10" s="58"/>
      <c r="H10" s="58"/>
      <c r="I10" s="58"/>
      <c r="J10" s="58"/>
      <c r="K10" s="62"/>
      <c r="L10" s="62"/>
      <c r="M10" s="58"/>
      <c r="N10" s="58"/>
      <c r="O10" s="60"/>
    </row>
    <row r="11" spans="1:15" ht="24.75" customHeight="1">
      <c r="A11" s="187"/>
      <c r="B11" s="61"/>
      <c r="C11" s="58"/>
      <c r="D11" s="58"/>
      <c r="E11" s="58"/>
      <c r="F11" s="58"/>
      <c r="G11" s="58"/>
      <c r="H11" s="58"/>
      <c r="I11" s="58"/>
      <c r="J11" s="58"/>
      <c r="K11" s="62"/>
      <c r="L11" s="62"/>
      <c r="M11" s="58"/>
      <c r="N11" s="58"/>
      <c r="O11" s="60"/>
    </row>
    <row r="12" spans="1:15" ht="24.75" customHeight="1">
      <c r="A12" s="187"/>
      <c r="B12" s="61"/>
      <c r="C12" s="58"/>
      <c r="D12" s="58"/>
      <c r="E12" s="58"/>
      <c r="F12" s="58"/>
      <c r="G12" s="58"/>
      <c r="H12" s="58"/>
      <c r="I12" s="58"/>
      <c r="J12" s="58"/>
      <c r="K12" s="62"/>
      <c r="L12" s="62"/>
      <c r="M12" s="58"/>
      <c r="N12" s="58"/>
      <c r="O12" s="60"/>
    </row>
    <row r="13" spans="1:15" ht="24.75" customHeight="1">
      <c r="A13" s="187"/>
      <c r="B13" s="63" t="s">
        <v>8</v>
      </c>
      <c r="C13" s="58"/>
      <c r="D13" s="58"/>
      <c r="E13" s="58"/>
      <c r="F13" s="58"/>
      <c r="G13" s="58"/>
      <c r="H13" s="58"/>
      <c r="I13" s="58"/>
      <c r="J13" s="58"/>
      <c r="K13" s="62"/>
      <c r="L13" s="62"/>
      <c r="M13" s="58"/>
      <c r="N13" s="58"/>
      <c r="O13" s="60"/>
    </row>
    <row r="14" spans="1:15" ht="24.75" customHeight="1">
      <c r="A14" s="64" t="s">
        <v>24</v>
      </c>
      <c r="B14" s="65"/>
      <c r="C14" s="67">
        <f>C9+C13</f>
        <v>50000000</v>
      </c>
      <c r="D14" s="67">
        <f aca="true" t="shared" si="0" ref="D14:N14">D9+D13</f>
        <v>50000000</v>
      </c>
      <c r="E14" s="67"/>
      <c r="F14" s="67"/>
      <c r="G14" s="67"/>
      <c r="H14" s="67">
        <f t="shared" si="0"/>
        <v>33350000</v>
      </c>
      <c r="I14" s="67">
        <f t="shared" si="0"/>
        <v>0</v>
      </c>
      <c r="J14" s="67">
        <f t="shared" si="0"/>
        <v>33350000</v>
      </c>
      <c r="K14" s="67"/>
      <c r="L14" s="67"/>
      <c r="M14" s="67">
        <f t="shared" si="0"/>
        <v>0</v>
      </c>
      <c r="N14" s="67">
        <f t="shared" si="0"/>
        <v>0</v>
      </c>
      <c r="O14" s="69"/>
    </row>
    <row r="15" spans="1:15" ht="39.75" customHeight="1">
      <c r="A15" s="15" t="s">
        <v>20</v>
      </c>
      <c r="B15" s="16"/>
      <c r="C15" s="17"/>
      <c r="D15" s="13"/>
      <c r="E15" s="13"/>
      <c r="F15" s="13"/>
      <c r="G15" s="13"/>
      <c r="H15" s="15" t="s">
        <v>21</v>
      </c>
      <c r="I15" s="16"/>
      <c r="J15" s="17"/>
      <c r="K15" s="13"/>
      <c r="L15" s="13"/>
      <c r="M15" s="13"/>
      <c r="N15" s="13"/>
      <c r="O15" s="18"/>
    </row>
    <row r="16" spans="1:15" ht="39.75" customHeight="1">
      <c r="A16" s="19"/>
      <c r="B16" s="2"/>
      <c r="C16" s="27" t="s">
        <v>46</v>
      </c>
      <c r="D16" s="20"/>
      <c r="F16" s="20"/>
      <c r="G16" s="20"/>
      <c r="H16" s="19"/>
      <c r="J16" s="27" t="s">
        <v>45</v>
      </c>
      <c r="K16" s="20"/>
      <c r="L16" s="20"/>
      <c r="N16" s="20"/>
      <c r="O16" s="21"/>
    </row>
    <row r="17" spans="1:15" ht="39.75" customHeight="1">
      <c r="A17" s="22"/>
      <c r="B17" s="23"/>
      <c r="C17" s="24"/>
      <c r="D17" s="25"/>
      <c r="E17" s="25"/>
      <c r="F17" s="25"/>
      <c r="G17" s="25"/>
      <c r="H17" s="22"/>
      <c r="I17" s="23"/>
      <c r="J17" s="24"/>
      <c r="K17" s="25"/>
      <c r="L17" s="25"/>
      <c r="M17" s="25"/>
      <c r="N17" s="25"/>
      <c r="O17" s="26"/>
    </row>
    <row r="18" spans="1:2" s="9" customFormat="1" ht="15" customHeight="1">
      <c r="A18" s="14" t="s">
        <v>35</v>
      </c>
      <c r="B18" s="14"/>
    </row>
    <row r="19" spans="1:2" s="9" customFormat="1" ht="15" customHeight="1">
      <c r="A19" s="14" t="s">
        <v>37</v>
      </c>
      <c r="B19" s="14"/>
    </row>
    <row r="20" spans="1:2" s="9" customFormat="1" ht="15" customHeight="1">
      <c r="A20" s="14" t="s">
        <v>38</v>
      </c>
      <c r="B20" s="14"/>
    </row>
    <row r="21" spans="1:2" s="9" customFormat="1" ht="15" customHeight="1">
      <c r="A21" s="14"/>
      <c r="B21" s="14" t="s">
        <v>51</v>
      </c>
    </row>
    <row r="22" s="9" customFormat="1" ht="24.75" customHeight="1"/>
    <row r="23" s="9" customFormat="1" ht="24.75" customHeight="1"/>
    <row r="24" s="9" customFormat="1" ht="24.75" customHeight="1"/>
    <row r="25" s="9" customFormat="1" ht="24.75" customHeight="1"/>
  </sheetData>
  <sheetProtection/>
  <mergeCells count="10">
    <mergeCell ref="L2:L4"/>
    <mergeCell ref="M2:M4"/>
    <mergeCell ref="C3:C4"/>
    <mergeCell ref="A6:A9"/>
    <mergeCell ref="A10:A13"/>
    <mergeCell ref="K2:K4"/>
    <mergeCell ref="H2:H4"/>
    <mergeCell ref="I2:I4"/>
    <mergeCell ref="J2:J4"/>
    <mergeCell ref="G2:G4"/>
  </mergeCells>
  <printOptions horizontalCentered="1" verticalCentered="1"/>
  <pageMargins left="0.3937007874015748" right="0.3937007874015748" top="0.7874015748031497" bottom="0.7874015748031497" header="0.1968503937007874" footer="0.196850393700787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H26"/>
  <sheetViews>
    <sheetView view="pageBreakPreview" zoomScale="90" zoomScaleNormal="75" zoomScaleSheetLayoutView="90" zoomScalePageLayoutView="0" workbookViewId="0" topLeftCell="A1">
      <selection activeCell="L14" sqref="L14"/>
    </sheetView>
  </sheetViews>
  <sheetFormatPr defaultColWidth="9.00390625" defaultRowHeight="19.5" customHeight="1"/>
  <cols>
    <col min="1" max="1" width="7.875" style="2" customWidth="1"/>
    <col min="2" max="2" width="12.875" style="2" customWidth="1"/>
    <col min="3" max="3" width="6.625" style="2" customWidth="1"/>
    <col min="4" max="7" width="12.875" style="2" customWidth="1"/>
    <col min="8" max="8" width="8.125" style="2" customWidth="1"/>
    <col min="9" max="16384" width="9.00390625" style="2" customWidth="1"/>
  </cols>
  <sheetData>
    <row r="1" ht="19.5" customHeight="1">
      <c r="A1" s="2" t="s">
        <v>88</v>
      </c>
    </row>
    <row r="2" spans="1:8" s="30" customFormat="1" ht="19.5" customHeight="1">
      <c r="A2" s="29"/>
      <c r="B2" s="29"/>
      <c r="C2" s="29"/>
      <c r="D2" s="29"/>
      <c r="E2" s="29"/>
      <c r="H2" s="29" t="s">
        <v>89</v>
      </c>
    </row>
    <row r="3" spans="1:8" s="30" customFormat="1" ht="19.5" customHeight="1">
      <c r="A3" s="29"/>
      <c r="B3" s="29"/>
      <c r="C3" s="29"/>
      <c r="D3" s="29"/>
      <c r="E3" s="29"/>
      <c r="H3" s="29" t="s">
        <v>90</v>
      </c>
    </row>
    <row r="4" spans="1:8" s="30" customFormat="1" ht="19.5" customHeight="1">
      <c r="A4" s="29"/>
      <c r="B4" s="29"/>
      <c r="C4" s="29"/>
      <c r="D4" s="29"/>
      <c r="E4" s="29"/>
      <c r="G4" s="29"/>
      <c r="H4" s="29"/>
    </row>
    <row r="5" s="30" customFormat="1" ht="19.5" customHeight="1">
      <c r="A5" s="30" t="s">
        <v>91</v>
      </c>
    </row>
    <row r="6" spans="1:8" s="30" customFormat="1" ht="19.5" customHeight="1">
      <c r="A6" s="29"/>
      <c r="B6" s="29"/>
      <c r="C6" s="29"/>
      <c r="D6" s="29"/>
      <c r="E6" s="29"/>
      <c r="F6" s="29"/>
      <c r="G6" s="29"/>
      <c r="H6" s="29"/>
    </row>
    <row r="7" spans="1:8" s="30" customFormat="1" ht="19.5" customHeight="1">
      <c r="A7" s="29"/>
      <c r="B7" s="29"/>
      <c r="C7" s="29"/>
      <c r="D7" s="29"/>
      <c r="E7" s="29"/>
      <c r="F7" s="29"/>
      <c r="G7" s="29"/>
      <c r="H7" s="29"/>
    </row>
    <row r="8" spans="1:8" s="30" customFormat="1" ht="19.5" customHeight="1">
      <c r="A8" s="29"/>
      <c r="B8" s="29"/>
      <c r="C8" s="29"/>
      <c r="D8" s="29"/>
      <c r="E8" s="29"/>
      <c r="F8" s="29"/>
      <c r="G8" s="29"/>
      <c r="H8" s="29"/>
    </row>
    <row r="9" spans="1:8" s="30" customFormat="1" ht="19.5" customHeight="1">
      <c r="A9" s="29"/>
      <c r="B9" s="29"/>
      <c r="C9" s="29"/>
      <c r="D9" s="29"/>
      <c r="E9" s="29"/>
      <c r="F9" s="29"/>
      <c r="G9" s="29"/>
      <c r="H9" s="29"/>
    </row>
    <row r="10" spans="1:8" s="30" customFormat="1" ht="19.5" customHeight="1">
      <c r="A10" s="10" t="s">
        <v>4</v>
      </c>
      <c r="B10" s="10"/>
      <c r="C10" s="10"/>
      <c r="D10" s="10"/>
      <c r="E10" s="10"/>
      <c r="F10" s="10"/>
      <c r="G10" s="10"/>
      <c r="H10" s="10"/>
    </row>
    <row r="11" s="30" customFormat="1" ht="19.5" customHeight="1"/>
    <row r="12" spans="1:8" s="30" customFormat="1" ht="19.5" customHeight="1">
      <c r="A12" s="30" t="s">
        <v>92</v>
      </c>
      <c r="B12" s="31"/>
      <c r="C12" s="31"/>
      <c r="D12" s="31"/>
      <c r="E12" s="31"/>
      <c r="F12" s="31"/>
      <c r="G12" s="31"/>
      <c r="H12" s="31"/>
    </row>
    <row r="13" spans="1:8" s="30" customFormat="1" ht="19.5" customHeight="1">
      <c r="A13" s="30" t="s">
        <v>93</v>
      </c>
      <c r="B13" s="31"/>
      <c r="C13" s="31"/>
      <c r="D13" s="31"/>
      <c r="E13" s="31"/>
      <c r="F13" s="31"/>
      <c r="G13" s="31"/>
      <c r="H13" s="31"/>
    </row>
    <row r="14" spans="2:8" s="30" customFormat="1" ht="19.5" customHeight="1">
      <c r="B14" s="31"/>
      <c r="C14" s="31"/>
      <c r="D14" s="31"/>
      <c r="E14" s="31"/>
      <c r="F14" s="31"/>
      <c r="G14" s="31"/>
      <c r="H14" s="31"/>
    </row>
    <row r="15" spans="1:8" s="30" customFormat="1" ht="19.5" customHeight="1">
      <c r="A15" s="10" t="s">
        <v>3</v>
      </c>
      <c r="B15" s="10"/>
      <c r="C15" s="10"/>
      <c r="D15" s="10"/>
      <c r="E15" s="10"/>
      <c r="F15" s="10"/>
      <c r="G15" s="10"/>
      <c r="H15" s="10"/>
    </row>
    <row r="16" spans="2:8" s="30" customFormat="1" ht="19.5" customHeight="1">
      <c r="B16" s="32"/>
      <c r="C16" s="32"/>
      <c r="D16" s="32"/>
      <c r="E16" s="32"/>
      <c r="F16" s="32"/>
      <c r="G16" s="32"/>
      <c r="H16" s="32"/>
    </row>
    <row r="17" spans="1:8" s="30" customFormat="1" ht="19.5" customHeight="1">
      <c r="A17" s="29" t="s">
        <v>12</v>
      </c>
      <c r="B17" s="161"/>
      <c r="C17" s="161"/>
      <c r="D17" s="30" t="s">
        <v>13</v>
      </c>
      <c r="F17" s="32"/>
      <c r="G17" s="32"/>
      <c r="H17" s="32"/>
    </row>
    <row r="18" spans="1:8" ht="19.5" customHeight="1">
      <c r="A18" s="3"/>
      <c r="B18" s="12"/>
      <c r="C18" s="12"/>
      <c r="F18" s="5"/>
      <c r="G18" s="5"/>
      <c r="H18" s="5"/>
    </row>
    <row r="19" ht="19.5" customHeight="1">
      <c r="A19" s="2" t="s">
        <v>94</v>
      </c>
    </row>
    <row r="20" spans="1:8" s="6" customFormat="1" ht="39.75" customHeight="1">
      <c r="A20" s="11" t="s">
        <v>14</v>
      </c>
      <c r="B20" s="11" t="s">
        <v>5</v>
      </c>
      <c r="C20" s="11" t="s">
        <v>0</v>
      </c>
      <c r="D20" s="11" t="s">
        <v>95</v>
      </c>
      <c r="E20" s="11" t="s">
        <v>31</v>
      </c>
      <c r="F20" s="11" t="s">
        <v>1</v>
      </c>
      <c r="G20" s="11" t="s">
        <v>11</v>
      </c>
      <c r="H20" s="11" t="s">
        <v>9</v>
      </c>
    </row>
    <row r="21" spans="1:8" s="7" customFormat="1" ht="39.75" customHeight="1">
      <c r="A21" s="75"/>
      <c r="B21" s="79"/>
      <c r="C21" s="77"/>
      <c r="D21" s="79"/>
      <c r="E21" s="79"/>
      <c r="F21" s="79"/>
      <c r="G21" s="79"/>
      <c r="H21" s="79"/>
    </row>
    <row r="22" spans="1:8" s="7" customFormat="1" ht="39.75" customHeight="1">
      <c r="A22" s="75" t="s">
        <v>96</v>
      </c>
      <c r="B22" s="79"/>
      <c r="C22" s="77"/>
      <c r="D22" s="79"/>
      <c r="E22" s="79"/>
      <c r="F22" s="79"/>
      <c r="G22" s="79"/>
      <c r="H22" s="79"/>
    </row>
    <row r="23" spans="1:8" s="7" customFormat="1" ht="39.75" customHeight="1">
      <c r="A23" s="75"/>
      <c r="B23" s="79"/>
      <c r="C23" s="77"/>
      <c r="D23" s="79"/>
      <c r="E23" s="79"/>
      <c r="F23" s="79"/>
      <c r="G23" s="79"/>
      <c r="H23" s="79"/>
    </row>
    <row r="24" spans="1:8" s="7" customFormat="1" ht="39.75" customHeight="1">
      <c r="A24" s="75" t="s">
        <v>15</v>
      </c>
      <c r="B24" s="79"/>
      <c r="C24" s="77"/>
      <c r="D24" s="79"/>
      <c r="E24" s="79"/>
      <c r="F24" s="79"/>
      <c r="G24" s="79"/>
      <c r="H24" s="79"/>
    </row>
    <row r="25" spans="1:8" ht="19.5" customHeight="1">
      <c r="A25" s="9" t="s">
        <v>97</v>
      </c>
      <c r="B25" s="8"/>
      <c r="C25" s="8"/>
      <c r="D25" s="8"/>
      <c r="E25" s="8"/>
      <c r="F25" s="8"/>
      <c r="G25" s="8"/>
      <c r="H25" s="8"/>
    </row>
    <row r="26" ht="19.5" customHeight="1">
      <c r="A26" s="9" t="s">
        <v>98</v>
      </c>
    </row>
  </sheetData>
  <sheetProtection/>
  <mergeCells count="1">
    <mergeCell ref="B17:C17"/>
  </mergeCells>
  <printOptions horizontalCentered="1"/>
  <pageMargins left="1.1811023622047245" right="1.1811023622047245" top="1.3779527559055118" bottom="1.1811023622047245" header="0.1968503937007874" footer="0.1968503937007874"/>
  <pageSetup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D19"/>
  <sheetViews>
    <sheetView view="pageBreakPreview" zoomScale="85" zoomScaleNormal="75" zoomScaleSheetLayoutView="85" zoomScalePageLayoutView="0" workbookViewId="0" topLeftCell="A1">
      <selection activeCell="L14" sqref="L14"/>
    </sheetView>
  </sheetViews>
  <sheetFormatPr defaultColWidth="9.00390625" defaultRowHeight="13.5"/>
  <cols>
    <col min="1" max="1" width="25.625" style="2" customWidth="1"/>
    <col min="2" max="2" width="26.625" style="2" customWidth="1"/>
    <col min="3" max="3" width="19.625" style="2" customWidth="1"/>
    <col min="4" max="4" width="13.75390625" style="2" customWidth="1"/>
    <col min="5" max="16384" width="9.00390625" style="2" customWidth="1"/>
  </cols>
  <sheetData>
    <row r="1" ht="27.75" customHeight="1">
      <c r="A1" s="2" t="s">
        <v>99</v>
      </c>
    </row>
    <row r="2" spans="1:4" ht="27.75" customHeight="1">
      <c r="A2" s="137" t="s">
        <v>100</v>
      </c>
      <c r="B2" s="137"/>
      <c r="C2" s="137"/>
      <c r="D2" s="137"/>
    </row>
    <row r="3" ht="27.75" customHeight="1"/>
    <row r="4" spans="1:4" s="5" customFormat="1" ht="33" customHeight="1">
      <c r="A4" s="138" t="s">
        <v>101</v>
      </c>
      <c r="B4" s="138" t="s">
        <v>102</v>
      </c>
      <c r="C4" s="138" t="s">
        <v>103</v>
      </c>
      <c r="D4" s="138" t="s">
        <v>9</v>
      </c>
    </row>
    <row r="5" spans="1:4" s="5" customFormat="1" ht="33" customHeight="1">
      <c r="A5" s="139"/>
      <c r="B5" s="138"/>
      <c r="C5" s="140"/>
      <c r="D5" s="138"/>
    </row>
    <row r="6" spans="1:4" s="5" customFormat="1" ht="33" customHeight="1">
      <c r="A6" s="139"/>
      <c r="B6" s="138"/>
      <c r="C6" s="140"/>
      <c r="D6" s="138"/>
    </row>
    <row r="7" spans="1:4" s="5" customFormat="1" ht="33" customHeight="1">
      <c r="A7" s="139"/>
      <c r="B7" s="138"/>
      <c r="C7" s="138"/>
      <c r="D7" s="138"/>
    </row>
    <row r="8" spans="1:4" s="5" customFormat="1" ht="33" customHeight="1">
      <c r="A8" s="139"/>
      <c r="B8" s="138"/>
      <c r="C8" s="138"/>
      <c r="D8" s="138"/>
    </row>
    <row r="9" spans="1:4" s="5" customFormat="1" ht="33" customHeight="1">
      <c r="A9" s="139"/>
      <c r="B9" s="138"/>
      <c r="C9" s="138"/>
      <c r="D9" s="138"/>
    </row>
    <row r="10" spans="1:4" s="5" customFormat="1" ht="33" customHeight="1">
      <c r="A10" s="139"/>
      <c r="B10" s="138"/>
      <c r="C10" s="138"/>
      <c r="D10" s="138"/>
    </row>
    <row r="11" spans="1:4" s="5" customFormat="1" ht="33" customHeight="1">
      <c r="A11" s="139"/>
      <c r="B11" s="138"/>
      <c r="C11" s="138"/>
      <c r="D11" s="138"/>
    </row>
    <row r="12" ht="27.75" customHeight="1"/>
    <row r="13" ht="27.75" customHeight="1">
      <c r="A13" s="2" t="s">
        <v>104</v>
      </c>
    </row>
    <row r="14" ht="27.75" customHeight="1"/>
    <row r="15" ht="27.75" customHeight="1">
      <c r="A15" s="2" t="s">
        <v>105</v>
      </c>
    </row>
    <row r="16" ht="27.75" customHeight="1">
      <c r="A16" s="141" t="s">
        <v>106</v>
      </c>
    </row>
    <row r="17" ht="27.75" customHeight="1">
      <c r="A17" s="141"/>
    </row>
    <row r="18" ht="27.75" customHeight="1">
      <c r="A18" s="141"/>
    </row>
    <row r="19" ht="27.75" customHeight="1">
      <c r="C19" s="3"/>
    </row>
    <row r="20" ht="27.75" customHeight="1"/>
  </sheetData>
  <sheetProtection/>
  <printOptions horizontalCentered="1"/>
  <pageMargins left="1.1811023622047245" right="1.1811023622047245" top="1.3779527559055118" bottom="1.1811023622047245" header="0.1968503937007874" footer="0.1968503937007874"/>
  <pageSetup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E20"/>
  <sheetViews>
    <sheetView view="pageBreakPreview" zoomScale="85" zoomScaleSheetLayoutView="85" zoomScalePageLayoutView="0" workbookViewId="0" topLeftCell="A1">
      <selection activeCell="L14" sqref="L14"/>
    </sheetView>
  </sheetViews>
  <sheetFormatPr defaultColWidth="9.00390625" defaultRowHeight="40.5" customHeight="1"/>
  <cols>
    <col min="1" max="1" width="30.00390625" style="0" customWidth="1"/>
    <col min="2" max="4" width="10.625" style="0" customWidth="1"/>
    <col min="5" max="5" width="27.625" style="142" customWidth="1"/>
  </cols>
  <sheetData>
    <row r="1" spans="1:5" ht="33.75" customHeight="1">
      <c r="A1" s="188" t="s">
        <v>107</v>
      </c>
      <c r="B1" s="188"/>
      <c r="C1" s="188"/>
      <c r="D1" s="188"/>
      <c r="E1" s="188"/>
    </row>
    <row r="2" ht="20.25" customHeight="1"/>
    <row r="3" spans="1:5" ht="57" customHeight="1">
      <c r="A3" s="143" t="s">
        <v>108</v>
      </c>
      <c r="B3" s="144" t="s">
        <v>109</v>
      </c>
      <c r="C3" s="144" t="s">
        <v>110</v>
      </c>
      <c r="D3" s="144" t="s">
        <v>111</v>
      </c>
      <c r="E3" s="145" t="s">
        <v>112</v>
      </c>
    </row>
    <row r="4" spans="1:5" ht="38.25" customHeight="1">
      <c r="A4" s="146" t="s">
        <v>113</v>
      </c>
      <c r="B4" s="147"/>
      <c r="C4" s="147"/>
      <c r="D4" s="147" t="s">
        <v>114</v>
      </c>
      <c r="E4" s="148" t="s">
        <v>115</v>
      </c>
    </row>
    <row r="5" spans="1:5" s="152" customFormat="1" ht="38.25" customHeight="1">
      <c r="A5" s="149" t="s">
        <v>116</v>
      </c>
      <c r="B5" s="150" t="s">
        <v>114</v>
      </c>
      <c r="C5" s="150" t="s">
        <v>114</v>
      </c>
      <c r="D5" s="150"/>
      <c r="E5" s="151" t="s">
        <v>117</v>
      </c>
    </row>
    <row r="6" spans="1:5" s="152" customFormat="1" ht="38.25" customHeight="1">
      <c r="A6" s="149" t="s">
        <v>118</v>
      </c>
      <c r="B6" s="150" t="s">
        <v>114</v>
      </c>
      <c r="C6" s="153"/>
      <c r="D6" s="153"/>
      <c r="E6" s="154" t="s">
        <v>119</v>
      </c>
    </row>
    <row r="7" spans="1:5" s="152" customFormat="1" ht="38.25" customHeight="1">
      <c r="A7" s="149" t="s">
        <v>120</v>
      </c>
      <c r="B7" s="153"/>
      <c r="C7" s="150" t="s">
        <v>114</v>
      </c>
      <c r="D7" s="150"/>
      <c r="E7" s="154" t="s">
        <v>119</v>
      </c>
    </row>
    <row r="8" spans="1:5" s="156" customFormat="1" ht="38.25" customHeight="1">
      <c r="A8" s="146" t="s">
        <v>121</v>
      </c>
      <c r="B8" s="147" t="s">
        <v>122</v>
      </c>
      <c r="C8" s="147" t="s">
        <v>122</v>
      </c>
      <c r="D8" s="147" t="s">
        <v>122</v>
      </c>
      <c r="E8" s="155" t="s">
        <v>123</v>
      </c>
    </row>
    <row r="9" spans="1:5" s="156" customFormat="1" ht="38.25" customHeight="1">
      <c r="A9" s="146" t="s">
        <v>124</v>
      </c>
      <c r="B9" s="147" t="s">
        <v>122</v>
      </c>
      <c r="C9" s="147" t="s">
        <v>122</v>
      </c>
      <c r="D9" s="147" t="s">
        <v>122</v>
      </c>
      <c r="E9" s="155" t="s">
        <v>123</v>
      </c>
    </row>
    <row r="10" spans="1:5" s="156" customFormat="1" ht="38.25" customHeight="1">
      <c r="A10" s="146" t="s">
        <v>125</v>
      </c>
      <c r="B10" s="157"/>
      <c r="C10" s="157"/>
      <c r="D10" s="147" t="s">
        <v>114</v>
      </c>
      <c r="E10" s="155" t="s">
        <v>126</v>
      </c>
    </row>
    <row r="11" spans="1:5" s="156" customFormat="1" ht="38.25" customHeight="1">
      <c r="A11" s="146" t="s">
        <v>127</v>
      </c>
      <c r="B11" s="157"/>
      <c r="C11" s="157"/>
      <c r="D11" s="147" t="s">
        <v>114</v>
      </c>
      <c r="E11" s="155" t="s">
        <v>126</v>
      </c>
    </row>
    <row r="12" spans="1:5" s="156" customFormat="1" ht="58.5" customHeight="1">
      <c r="A12" s="146" t="s">
        <v>128</v>
      </c>
      <c r="B12" s="147" t="s">
        <v>122</v>
      </c>
      <c r="C12" s="147" t="s">
        <v>122</v>
      </c>
      <c r="D12" s="147" t="s">
        <v>122</v>
      </c>
      <c r="E12" s="148" t="s">
        <v>129</v>
      </c>
    </row>
    <row r="13" spans="1:5" s="156" customFormat="1" ht="43.5" customHeight="1">
      <c r="A13" s="149" t="s">
        <v>130</v>
      </c>
      <c r="B13" s="150" t="s">
        <v>114</v>
      </c>
      <c r="C13" s="150" t="s">
        <v>114</v>
      </c>
      <c r="D13" s="147" t="s">
        <v>114</v>
      </c>
      <c r="E13" s="148"/>
    </row>
    <row r="14" spans="1:5" s="156" customFormat="1" ht="43.5" customHeight="1">
      <c r="A14" s="149" t="s">
        <v>131</v>
      </c>
      <c r="B14" s="150"/>
      <c r="C14" s="150" t="s">
        <v>114</v>
      </c>
      <c r="D14" s="147"/>
      <c r="E14" s="148"/>
    </row>
    <row r="15" spans="1:5" s="156" customFormat="1" ht="66" customHeight="1">
      <c r="A15" s="146" t="s">
        <v>132</v>
      </c>
      <c r="B15" s="147" t="s">
        <v>122</v>
      </c>
      <c r="C15" s="147" t="s">
        <v>122</v>
      </c>
      <c r="D15" s="147" t="s">
        <v>122</v>
      </c>
      <c r="E15" s="155" t="s">
        <v>133</v>
      </c>
    </row>
    <row r="16" spans="1:5" ht="52.5" customHeight="1">
      <c r="A16" s="158" t="s">
        <v>134</v>
      </c>
      <c r="B16" s="189" t="s">
        <v>135</v>
      </c>
      <c r="C16" s="190"/>
      <c r="D16" s="189"/>
      <c r="E16" s="189"/>
    </row>
    <row r="17" spans="1:5" ht="43.5" customHeight="1">
      <c r="A17" s="191" t="s">
        <v>136</v>
      </c>
      <c r="B17" s="191"/>
      <c r="C17" s="191"/>
      <c r="D17" s="191"/>
      <c r="E17" s="191"/>
    </row>
    <row r="18" spans="1:5" ht="39.75" customHeight="1">
      <c r="A18" s="192" t="s">
        <v>137</v>
      </c>
      <c r="B18" s="192"/>
      <c r="C18" s="192"/>
      <c r="D18" s="192"/>
      <c r="E18" s="192"/>
    </row>
    <row r="19" spans="1:5" ht="24.75" customHeight="1">
      <c r="A19" s="159"/>
      <c r="B19" s="159"/>
      <c r="C19" s="159"/>
      <c r="D19" s="159"/>
      <c r="E19" s="160"/>
    </row>
    <row r="20" spans="1:5" ht="24.75" customHeight="1">
      <c r="A20" s="159"/>
      <c r="B20" s="159"/>
      <c r="C20" s="159"/>
      <c r="D20" s="159"/>
      <c r="E20" s="160"/>
    </row>
  </sheetData>
  <sheetProtection/>
  <mergeCells count="4">
    <mergeCell ref="A1:E1"/>
    <mergeCell ref="B16:E16"/>
    <mergeCell ref="A17:E17"/>
    <mergeCell ref="A18:E18"/>
  </mergeCells>
  <printOptions horizontalCentered="1"/>
  <pageMargins left="1.1811023622047245" right="1.1811023622047245" top="1.3779527559055118" bottom="1.1811023622047245"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監理課</dc:creator>
  <cp:keywords/>
  <dc:description/>
  <cp:lastModifiedBy>建設部</cp:lastModifiedBy>
  <cp:lastPrinted>2015-07-27T07:28:01Z</cp:lastPrinted>
  <dcterms:created xsi:type="dcterms:W3CDTF">2001-02-15T07:34:47Z</dcterms:created>
  <dcterms:modified xsi:type="dcterms:W3CDTF">2017-02-16T06:56:34Z</dcterms:modified>
  <cp:category/>
  <cp:version/>
  <cp:contentType/>
  <cp:contentStatus/>
</cp:coreProperties>
</file>