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" windowWidth="10960" windowHeight="8300" tabRatio="696" firstSheet="4" activeTab="9"/>
  </bookViews>
  <sheets>
    <sheet name="表１(2022年)" sheetId="1" r:id="rId1"/>
    <sheet name="表２ (2022年)" sheetId="2" r:id="rId2"/>
    <sheet name="表３ (2022年)" sheetId="3" r:id="rId3"/>
    <sheet name="表４（2021年）" sheetId="4" r:id="rId4"/>
    <sheet name="表５（2021年）" sheetId="5" r:id="rId5"/>
    <sheet name="表６（2022年)" sheetId="6" r:id="rId6"/>
    <sheet name="表７(2022年)" sheetId="7" r:id="rId7"/>
    <sheet name="表８（2022）" sheetId="8" r:id="rId8"/>
    <sheet name="表９（2022）" sheetId="9" r:id="rId9"/>
    <sheet name="表10(2022年)" sheetId="10" r:id="rId10"/>
  </sheets>
  <definedNames>
    <definedName name="_xlnm.Print_Area" localSheetId="9">'表10(2022年)'!$A$1:$K$53</definedName>
    <definedName name="_xlnm.Print_Area" localSheetId="1">'表２ (2022年)'!$A$1:$X$59</definedName>
    <definedName name="_xlnm.Print_Area" localSheetId="5">'表６（2022年)'!$A$1:$I$51</definedName>
    <definedName name="_xlnm.Print_Area" localSheetId="6">'表７(2022年)'!$A$1:$I$51</definedName>
  </definedNames>
  <calcPr fullCalcOnLoad="1"/>
</workbook>
</file>

<file path=xl/sharedStrings.xml><?xml version="1.0" encoding="utf-8"?>
<sst xmlns="http://schemas.openxmlformats.org/spreadsheetml/2006/main" count="1025" uniqueCount="331">
  <si>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</si>
  <si>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</si>
  <si>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</si>
  <si>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</si>
  <si>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</si>
  <si>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</si>
  <si>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</si>
  <si>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</si>
  <si>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</si>
  <si>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</si>
  <si>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</si>
  <si>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</si>
  <si>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</si>
  <si>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</si>
  <si>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</si>
  <si>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</si>
  <si>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</si>
  <si>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</si>
  <si>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</si>
  <si>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</si>
  <si>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</si>
  <si>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</si>
  <si>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</si>
  <si>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</si>
  <si>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</si>
  <si>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</si>
  <si>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</si>
  <si>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</si>
  <si>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</si>
  <si>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</si>
  <si>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</si>
  <si>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</si>
  <si>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</si>
  <si>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</si>
  <si>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</si>
  <si>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</si>
  <si>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</si>
  <si>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</si>
  <si>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</si>
  <si>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</si>
  <si>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</si>
  <si>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</si>
  <si>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</si>
  <si>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</si>
  <si>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</si>
  <si>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</si>
  <si>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</si>
  <si>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</si>
  <si>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</si>
  <si>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</si>
  <si>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</si>
  <si>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</si>
  <si>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</si>
  <si>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</si>
  <si>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</si>
  <si>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</si>
  <si>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</si>
  <si>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</si>
  <si>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</si>
  <si>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</si>
  <si>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</si>
  <si>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</si>
  <si>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</si>
  <si>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</si>
  <si>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</si>
  <si>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</si>
  <si>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</si>
  <si>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</si>
  <si>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</si>
  <si>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</si>
  <si>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</si>
  <si>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</si>
  <si>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</si>
  <si>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</si>
  <si>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</si>
  <si>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</si>
  <si>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</si>
  <si>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</si>
  <si>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</si>
  <si>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</si>
  <si>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</si>
  <si>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</si>
  <si>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</si>
  <si>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</si>
  <si>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</si>
  <si>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</si>
  <si>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</si>
  <si>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</si>
  <si>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</si>
  <si>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</si>
  <si>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</si>
  <si>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</si>
  <si>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</si>
  <si>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</si>
  <si>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</si>
  <si>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</si>
  <si>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</si>
  <si>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</si>
  <si>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</si>
  <si>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</si>
  <si>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</si>
  <si>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</si>
  <si>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</si>
  <si>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</si>
  <si>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</si>
  <si>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</si>
  <si>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</si>
  <si>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</si>
  <si>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</si>
  <si>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</si>
  <si>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</si>
  <si>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</si>
  <si>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</si>
  <si>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</si>
  <si>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</si>
  <si>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</si>
  <si>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</si>
  <si>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</si>
  <si>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</si>
  <si>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</si>
  <si>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</si>
  <si>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</si>
  <si>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</si>
  <si>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</si>
  <si>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</si>
  <si>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</si>
  <si>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</si>
  <si>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</si>
  <si>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</si>
  <si>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</si>
  <si>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</si>
  <si>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</si>
  <si>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</si>
  <si>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</si>
  <si>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</si>
  <si>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</si>
  <si>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</si>
  <si>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</si>
  <si>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</si>
  <si>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</si>
  <si>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</si>
  <si>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</si>
  <si>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</si>
  <si>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</si>
  <si>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</si>
  <si>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</si>
  <si>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</si>
  <si>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</si>
  <si>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</si>
  <si>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</si>
  <si>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</si>
  <si>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</si>
  <si>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</si>
  <si>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</si>
  <si>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</si>
  <si>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</si>
  <si>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</si>
  <si>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</si>
  <si>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</si>
  <si>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</si>
  <si>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</si>
  <si>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</si>
  <si>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</si>
  <si>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</si>
  <si>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</si>
  <si>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</si>
  <si>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</si>
  <si>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</si>
  <si>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</si>
  <si>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</si>
  <si>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</si>
  <si>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</si>
  <si>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</si>
  <si>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</si>
  <si>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</si>
  <si>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</si>
  <si>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</si>
  <si>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</si>
  <si>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</si>
  <si>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</si>
  <si>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</si>
  <si>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</si>
  <si>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</si>
  <si>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</si>
  <si>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</si>
  <si>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</si>
  <si>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（ロタウイルス)</t>
  </si>
  <si>
    <t>(ﾛﾀｳｲﾙｽ）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</si>
  <si>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</si>
  <si>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</si>
  <si>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</si>
  <si>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</si>
  <si>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</si>
  <si>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</si>
  <si>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</si>
  <si>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</si>
  <si>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</si>
  <si>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</si>
  <si>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</si>
  <si>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</si>
  <si>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コレラ</t>
  </si>
  <si>
    <t>12月</t>
  </si>
  <si>
    <t>侵襲性髄膜炎菌感染症</t>
  </si>
  <si>
    <t>動物</t>
  </si>
  <si>
    <t>細菌性赤痢のサル</t>
  </si>
  <si>
    <t>2月</t>
  </si>
  <si>
    <t>腸チフス</t>
  </si>
  <si>
    <t>日本紅斑熱</t>
  </si>
  <si>
    <t>ライム病</t>
  </si>
  <si>
    <t>レプトスピラ症</t>
  </si>
  <si>
    <t xml:space="preserve"> 0歳</t>
  </si>
  <si>
    <t>10-14</t>
  </si>
  <si>
    <t>15-19</t>
  </si>
  <si>
    <t>30-34</t>
  </si>
  <si>
    <t>40-44</t>
  </si>
  <si>
    <t>45-49</t>
  </si>
  <si>
    <t>70歳以上</t>
  </si>
  <si>
    <t xml:space="preserve"> 5- 9</t>
  </si>
  <si>
    <t>20-24</t>
  </si>
  <si>
    <t>25-29</t>
  </si>
  <si>
    <t>35-39</t>
  </si>
  <si>
    <t>50-54</t>
  </si>
  <si>
    <t>55-59</t>
  </si>
  <si>
    <t>60-64</t>
  </si>
  <si>
    <t>65-69</t>
  </si>
  <si>
    <t>百日咳</t>
  </si>
  <si>
    <t xml:space="preserve"> 1- 4歳</t>
  </si>
  <si>
    <t>急性弛緩性麻痺</t>
  </si>
  <si>
    <t>急性脳炎</t>
  </si>
  <si>
    <t>1月</t>
  </si>
  <si>
    <t>オウム病</t>
  </si>
  <si>
    <t>新型コロナウイルス感染症</t>
  </si>
  <si>
    <t>新型ｲﾝﾌﾙ等</t>
  </si>
  <si>
    <t>2022年(令和4年）</t>
  </si>
  <si>
    <t>バンコマイシン耐性腸球菌感染症</t>
  </si>
  <si>
    <t>10-19</t>
  </si>
  <si>
    <t>20-29</t>
  </si>
  <si>
    <t>30-39</t>
  </si>
  <si>
    <t>40-49</t>
  </si>
  <si>
    <t>50-59</t>
  </si>
  <si>
    <t>70-79</t>
  </si>
  <si>
    <t>80-89</t>
  </si>
  <si>
    <t>90歳以上</t>
  </si>
  <si>
    <t>※１</t>
  </si>
  <si>
    <t>新型コロナウイルス感染症が、2022.9.26より報告される年齢区分変更のため、下記のとおり集計区分変更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</si>
  <si>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</si>
  <si>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</si>
  <si>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</si>
  <si>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</si>
  <si>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</si>
  <si>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~ 5ｹ月</t>
  </si>
  <si>
    <t>０歳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</si>
  <si>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</si>
  <si>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</si>
  <si>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</si>
  <si>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</si>
  <si>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</si>
  <si>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</si>
  <si>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</si>
  <si>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</si>
  <si>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</si>
  <si>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</si>
  <si>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</si>
  <si>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</si>
  <si>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</si>
  <si>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</si>
  <si>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</si>
  <si>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</si>
  <si>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</si>
  <si>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</si>
  <si>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</si>
  <si>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</si>
  <si>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</si>
  <si>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</si>
  <si>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</si>
  <si>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</si>
  <si>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</si>
  <si>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</si>
  <si>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</si>
  <si>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</si>
  <si>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</si>
  <si>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</si>
  <si>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</si>
  <si>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</si>
  <si>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</si>
  <si>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</si>
  <si>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(入院）</t>
  </si>
  <si>
    <t>(ﾛﾀｳｲﾙｽ)</t>
  </si>
  <si>
    <t>表５　定点把握　週報対象感染症患者届出数（保健所別）</t>
  </si>
  <si>
    <t>定点数</t>
  </si>
  <si>
    <t>保健所</t>
  </si>
  <si>
    <t>インフル</t>
  </si>
  <si>
    <t>小児</t>
  </si>
  <si>
    <t>眼科</t>
  </si>
  <si>
    <t>長野市</t>
  </si>
  <si>
    <t>松本市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</si>
  <si>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</si>
  <si>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</si>
  <si>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</si>
  <si>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</si>
  <si>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</si>
  <si>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</si>
  <si>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</si>
  <si>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</si>
  <si>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</si>
  <si>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</si>
  <si>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表６　定点把握　月報対象感染症患者届出数（月別、男女別）</t>
  </si>
  <si>
    <t>表７　定点把握　月別対象感染症患者届出数(月別、定点当たり、男女別）</t>
  </si>
  <si>
    <t>表８　定点把握　月報対象感染症患者届出数（年齢区分別、男女別）</t>
  </si>
  <si>
    <t>　0歳</t>
  </si>
  <si>
    <t xml:space="preserve"> １- 4</t>
  </si>
  <si>
    <t>男性</t>
  </si>
  <si>
    <t>女性</t>
  </si>
  <si>
    <t>2022年(令和4年）</t>
  </si>
  <si>
    <t>表９　定点把握　月報対象感染症患者届出数(保健所別､男女別）</t>
  </si>
  <si>
    <t>ＳＴＤ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</si>
  <si>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</si>
  <si>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</si>
  <si>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</si>
  <si>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</si>
  <si>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</si>
  <si>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</si>
  <si>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</si>
  <si>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</si>
  <si>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</si>
  <si>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</si>
  <si>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</si>
  <si>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2022年(令和４年）</t>
  </si>
  <si>
    <t>ジアルジア症</t>
  </si>
  <si>
    <t>表10　薬剤耐性菌感染症の検体採取部位</t>
  </si>
  <si>
    <t>ｶﾙﾊﾞﾍﾟﾈﾑ耐性腸内細菌目細菌感染症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</si>
</sst>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General&quot;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6.5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000000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/>
    </xf>
    <xf numFmtId="41" fontId="55" fillId="0" borderId="15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/>
    </xf>
    <xf numFmtId="56" fontId="5" fillId="0" borderId="15" xfId="0" applyNumberFormat="1" applyFont="1" applyFill="1" applyBorder="1" applyAlignment="1" quotePrefix="1">
      <alignment horizontal="center"/>
    </xf>
    <xf numFmtId="183" fontId="9" fillId="0" borderId="14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1" fontId="5" fillId="0" borderId="23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3" fontId="7" fillId="0" borderId="15" xfId="0" applyNumberFormat="1" applyFont="1" applyFill="1" applyBorder="1" applyAlignment="1">
      <alignment horizontal="right"/>
    </xf>
    <xf numFmtId="43" fontId="7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shrinkToFit="1"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8" xfId="0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5" fillId="0" borderId="1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41" fontId="7" fillId="0" borderId="15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1" fontId="7" fillId="0" borderId="16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41" fontId="56" fillId="0" borderId="12" xfId="0" applyNumberFormat="1" applyFont="1" applyBorder="1" applyAlignment="1">
      <alignment/>
    </xf>
    <xf numFmtId="41" fontId="56" fillId="0" borderId="15" xfId="0" applyNumberFormat="1" applyFont="1" applyBorder="1" applyAlignment="1">
      <alignment/>
    </xf>
    <xf numFmtId="41" fontId="56" fillId="0" borderId="15" xfId="0" applyNumberFormat="1" applyFont="1" applyBorder="1" applyAlignment="1">
      <alignment horizontal="right"/>
    </xf>
    <xf numFmtId="41" fontId="56" fillId="0" borderId="16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 horizontal="right"/>
    </xf>
    <xf numFmtId="41" fontId="56" fillId="0" borderId="1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shrinkToFit="1"/>
    </xf>
    <xf numFmtId="0" fontId="0" fillId="34" borderId="0" xfId="0" applyFont="1" applyFill="1" applyAlignment="1">
      <alignment/>
    </xf>
    <xf numFmtId="41" fontId="56" fillId="0" borderId="10" xfId="0" applyNumberFormat="1" applyFont="1" applyBorder="1" applyAlignment="1">
      <alignment/>
    </xf>
    <xf numFmtId="0" fontId="7" fillId="0" borderId="0" xfId="0" applyFont="1" applyAlignment="1" quotePrefix="1">
      <alignment horizontal="center"/>
    </xf>
    <xf numFmtId="56" fontId="7" fillId="0" borderId="0" xfId="0" applyNumberFormat="1" applyFont="1" applyAlignment="1" quotePrefix="1">
      <alignment horizontal="center"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1" fontId="56" fillId="0" borderId="16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41" fontId="56" fillId="0" borderId="0" xfId="0" applyNumberFormat="1" applyFont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1" fontId="56" fillId="0" borderId="23" xfId="0" applyNumberFormat="1" applyFont="1" applyBorder="1" applyAlignment="1">
      <alignment/>
    </xf>
    <xf numFmtId="178" fontId="5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1" fontId="56" fillId="0" borderId="40" xfId="0" applyNumberFormat="1" applyFont="1" applyBorder="1" applyAlignment="1">
      <alignment/>
    </xf>
    <xf numFmtId="0" fontId="58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shrinkToFit="1"/>
    </xf>
    <xf numFmtId="41" fontId="7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0" fontId="7" fillId="0" borderId="17" xfId="0" applyFont="1" applyFill="1" applyBorder="1" applyAlignment="1" quotePrefix="1">
      <alignment horizontal="center"/>
    </xf>
    <xf numFmtId="41" fontId="7" fillId="0" borderId="17" xfId="0" applyNumberFormat="1" applyFont="1" applyFill="1" applyBorder="1" applyAlignment="1">
      <alignment/>
    </xf>
    <xf numFmtId="56" fontId="7" fillId="0" borderId="17" xfId="0" applyNumberFormat="1" applyFont="1" applyFill="1" applyBorder="1" applyAlignment="1" quotePrefix="1">
      <alignment horizontal="center"/>
    </xf>
    <xf numFmtId="41" fontId="7" fillId="0" borderId="20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56" fillId="0" borderId="16" xfId="0" applyNumberFormat="1" applyFont="1" applyFill="1" applyBorder="1" applyAlignment="1">
      <alignment/>
    </xf>
    <xf numFmtId="41" fontId="59" fillId="0" borderId="0" xfId="0" applyNumberFormat="1" applyFont="1" applyFill="1" applyAlignment="1">
      <alignment/>
    </xf>
    <xf numFmtId="41" fontId="5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41" fontId="56" fillId="0" borderId="10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56" fillId="0" borderId="15" xfId="0" applyNumberFormat="1" applyFont="1" applyFill="1" applyBorder="1" applyAlignment="1">
      <alignment/>
    </xf>
    <xf numFmtId="41" fontId="60" fillId="0" borderId="12" xfId="0" applyNumberFormat="1" applyFont="1" applyBorder="1" applyAlignment="1">
      <alignment horizontal="right"/>
    </xf>
    <xf numFmtId="0" fontId="5" fillId="0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/>
    </xf>
    <xf numFmtId="41" fontId="6" fillId="0" borderId="42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4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center"/>
    </xf>
    <xf numFmtId="41" fontId="6" fillId="0" borderId="44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6" fillId="0" borderId="45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 horizontal="right"/>
    </xf>
    <xf numFmtId="41" fontId="5" fillId="0" borderId="45" xfId="0" applyNumberFormat="1" applyFont="1" applyFill="1" applyBorder="1" applyAlignment="1">
      <alignment horizontal="center"/>
    </xf>
    <xf numFmtId="41" fontId="5" fillId="0" borderId="44" xfId="0" applyNumberFormat="1" applyFont="1" applyFill="1" applyBorder="1" applyAlignment="1">
      <alignment horizontal="center"/>
    </xf>
    <xf numFmtId="41" fontId="5" fillId="0" borderId="19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41" fontId="5" fillId="0" borderId="46" xfId="0" applyNumberFormat="1" applyFont="1" applyFill="1" applyBorder="1" applyAlignment="1">
      <alignment horizontal="center"/>
    </xf>
    <xf numFmtId="41" fontId="5" fillId="0" borderId="22" xfId="0" applyNumberFormat="1" applyFont="1" applyFill="1" applyBorder="1" applyAlignment="1">
      <alignment horizontal="center"/>
    </xf>
    <xf numFmtId="41" fontId="5" fillId="0" borderId="16" xfId="0" applyNumberFormat="1" applyFont="1" applyFill="1" applyBorder="1" applyAlignment="1">
      <alignment horizontal="center"/>
    </xf>
    <xf numFmtId="41" fontId="6" fillId="0" borderId="16" xfId="0" applyNumberFormat="1" applyFont="1" applyFill="1" applyBorder="1" applyAlignment="1">
      <alignment/>
    </xf>
    <xf numFmtId="41" fontId="6" fillId="0" borderId="47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41" fontId="61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41" fontId="5" fillId="0" borderId="20" xfId="0" applyNumberFormat="1" applyFont="1" applyFill="1" applyBorder="1" applyAlignment="1">
      <alignment horizontal="center"/>
    </xf>
    <xf numFmtId="41" fontId="5" fillId="0" borderId="4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NumberFormat="1" applyFont="1" applyFill="1" applyBorder="1" applyAlignment="1" quotePrefix="1">
      <alignment horizontal="center"/>
    </xf>
    <xf numFmtId="41" fontId="5" fillId="0" borderId="18" xfId="0" applyNumberFormat="1" applyFont="1" applyFill="1" applyBorder="1" applyAlignment="1" quotePrefix="1">
      <alignment horizontal="center"/>
    </xf>
    <xf numFmtId="41" fontId="5" fillId="0" borderId="12" xfId="0" applyNumberFormat="1" applyFont="1" applyFill="1" applyBorder="1" applyAlignment="1" quotePrefix="1">
      <alignment horizontal="center"/>
    </xf>
    <xf numFmtId="41" fontId="5" fillId="0" borderId="14" xfId="0" applyNumberFormat="1" applyFont="1" applyFill="1" applyBorder="1" applyAlignment="1" quotePrefix="1">
      <alignment horizontal="center"/>
    </xf>
    <xf numFmtId="41" fontId="5" fillId="0" borderId="43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0" fontId="5" fillId="0" borderId="15" xfId="0" applyNumberFormat="1" applyFont="1" applyFill="1" applyBorder="1" applyAlignment="1" quotePrefix="1">
      <alignment horizontal="center"/>
    </xf>
    <xf numFmtId="41" fontId="5" fillId="0" borderId="19" xfId="0" applyNumberFormat="1" applyFont="1" applyFill="1" applyBorder="1" applyAlignment="1" quotePrefix="1">
      <alignment horizontal="center"/>
    </xf>
    <xf numFmtId="41" fontId="5" fillId="0" borderId="15" xfId="0" applyNumberFormat="1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 quotePrefix="1">
      <alignment horizontal="center"/>
    </xf>
    <xf numFmtId="41" fontId="5" fillId="0" borderId="45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/>
    </xf>
    <xf numFmtId="41" fontId="6" fillId="0" borderId="48" xfId="0" applyNumberFormat="1" applyFont="1" applyFill="1" applyBorder="1" applyAlignment="1">
      <alignment/>
    </xf>
    <xf numFmtId="41" fontId="5" fillId="0" borderId="22" xfId="0" applyNumberFormat="1" applyFont="1" applyFill="1" applyBorder="1" applyAlignment="1" quotePrefix="1">
      <alignment horizontal="center"/>
    </xf>
    <xf numFmtId="41" fontId="5" fillId="0" borderId="16" xfId="0" applyNumberFormat="1" applyFont="1" applyFill="1" applyBorder="1" applyAlignment="1" quotePrefix="1">
      <alignment horizontal="center"/>
    </xf>
    <xf numFmtId="41" fontId="5" fillId="0" borderId="25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5" fillId="0" borderId="4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5" fillId="0" borderId="44" xfId="0" applyNumberFormat="1" applyFont="1" applyFill="1" applyBorder="1" applyAlignment="1">
      <alignment/>
    </xf>
    <xf numFmtId="0" fontId="5" fillId="0" borderId="16" xfId="0" applyNumberFormat="1" applyFont="1" applyFill="1" applyBorder="1" applyAlignment="1" quotePrefix="1">
      <alignment horizontal="center" shrinkToFi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2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9" fillId="0" borderId="14" xfId="0" applyFont="1" applyFill="1" applyBorder="1" applyAlignment="1" quotePrefix="1">
      <alignment horizontal="right"/>
    </xf>
    <xf numFmtId="41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62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180" fontId="16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horizontal="right"/>
    </xf>
    <xf numFmtId="43" fontId="9" fillId="0" borderId="15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vertical="center"/>
    </xf>
    <xf numFmtId="43" fontId="9" fillId="0" borderId="15" xfId="0" applyNumberFormat="1" applyFont="1" applyFill="1" applyBorder="1" applyAlignment="1">
      <alignment horizontal="center"/>
    </xf>
    <xf numFmtId="43" fontId="60" fillId="0" borderId="15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5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20</xdr:row>
      <xdr:rowOff>9525</xdr:rowOff>
    </xdr:from>
    <xdr:to>
      <xdr:col>2</xdr:col>
      <xdr:colOff>581025</xdr:colOff>
      <xdr:row>21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" y="34575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51"/>
  <sheetViews>
    <sheetView view="pageBreakPreview" zoomScale="80" zoomScaleNormal="90" zoomScaleSheetLayoutView="80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E2" sqref="AE2"/>
    </sheetView>
  </sheetViews>
  <sheetFormatPr defaultColWidth="9.00390625" defaultRowHeight="13.5"/>
  <cols>
    <col min="1" max="1" width="1.625" style="36" customWidth="1"/>
    <col min="2" max="2" width="6.625" style="36" customWidth="1"/>
    <col min="3" max="3" width="7.625" style="36" customWidth="1"/>
    <col min="4" max="37" width="6.75390625" style="36" customWidth="1"/>
    <col min="38" max="16384" width="9.00390625" style="36" customWidth="1"/>
  </cols>
  <sheetData>
    <row r="1" spans="2:6" ht="18" customHeight="1">
      <c r="B1" s="37" t="s">
        <v>182</v>
      </c>
      <c r="C1" s="37"/>
      <c r="D1" s="37"/>
      <c r="E1" s="37"/>
      <c r="F1" s="37"/>
    </row>
    <row r="2" spans="23:36" s="242" customFormat="1" ht="11.25" customHeight="1">
      <c r="W2" s="62"/>
      <c r="X2" s="62"/>
      <c r="Y2" s="62"/>
      <c r="AA2" s="62"/>
      <c r="AE2" s="102"/>
      <c r="AI2" s="243"/>
      <c r="AJ2" s="243" t="s">
        <v>233</v>
      </c>
    </row>
    <row r="3" spans="2:37" s="242" customFormat="1" ht="11.25" customHeight="1">
      <c r="B3" s="244" t="s">
        <v>70</v>
      </c>
      <c r="C3" s="245" t="s">
        <v>232</v>
      </c>
      <c r="D3" s="357" t="s">
        <v>173</v>
      </c>
      <c r="E3" s="357"/>
      <c r="F3" s="357"/>
      <c r="G3" s="358"/>
      <c r="H3" s="359" t="s">
        <v>174</v>
      </c>
      <c r="I3" s="357"/>
      <c r="J3" s="357"/>
      <c r="K3" s="357"/>
      <c r="L3" s="357"/>
      <c r="M3" s="357"/>
      <c r="N3" s="357"/>
      <c r="O3" s="357"/>
      <c r="P3" s="358"/>
      <c r="Q3" s="247" t="s">
        <v>116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9"/>
      <c r="AK3" s="250" t="s">
        <v>203</v>
      </c>
    </row>
    <row r="4" spans="2:37" s="242" customFormat="1" ht="54.75">
      <c r="B4" s="3" t="s">
        <v>71</v>
      </c>
      <c r="C4" s="251" t="s">
        <v>231</v>
      </c>
      <c r="D4" s="4" t="s">
        <v>200</v>
      </c>
      <c r="E4" s="3" t="s">
        <v>121</v>
      </c>
      <c r="F4" s="3" t="s">
        <v>72</v>
      </c>
      <c r="G4" s="94" t="s">
        <v>206</v>
      </c>
      <c r="H4" s="97" t="s">
        <v>180</v>
      </c>
      <c r="I4" s="4" t="s">
        <v>175</v>
      </c>
      <c r="J4" s="4" t="s">
        <v>230</v>
      </c>
      <c r="K4" s="4" t="s">
        <v>122</v>
      </c>
      <c r="L4" s="3" t="s">
        <v>119</v>
      </c>
      <c r="M4" s="93" t="s">
        <v>207</v>
      </c>
      <c r="N4" s="93" t="s">
        <v>208</v>
      </c>
      <c r="O4" s="3" t="s">
        <v>77</v>
      </c>
      <c r="P4" s="94" t="s">
        <v>209</v>
      </c>
      <c r="Q4" s="97" t="s">
        <v>73</v>
      </c>
      <c r="R4" s="4" t="s">
        <v>176</v>
      </c>
      <c r="S4" s="356" t="s">
        <v>330</v>
      </c>
      <c r="T4" s="3" t="s">
        <v>227</v>
      </c>
      <c r="U4" s="3" t="s">
        <v>228</v>
      </c>
      <c r="V4" s="3" t="s">
        <v>74</v>
      </c>
      <c r="W4" s="3" t="s">
        <v>109</v>
      </c>
      <c r="X4" s="3" t="s">
        <v>75</v>
      </c>
      <c r="Y4" s="3" t="s">
        <v>328</v>
      </c>
      <c r="Z4" s="3" t="s">
        <v>192</v>
      </c>
      <c r="AA4" s="3" t="s">
        <v>202</v>
      </c>
      <c r="AB4" s="3" t="s">
        <v>183</v>
      </c>
      <c r="AC4" s="3" t="s">
        <v>198</v>
      </c>
      <c r="AD4" s="3" t="s">
        <v>76</v>
      </c>
      <c r="AE4" s="3" t="s">
        <v>199</v>
      </c>
      <c r="AF4" s="3" t="s">
        <v>118</v>
      </c>
      <c r="AG4" s="3" t="s">
        <v>234</v>
      </c>
      <c r="AH4" s="3" t="s">
        <v>225</v>
      </c>
      <c r="AI4" s="3" t="s">
        <v>181</v>
      </c>
      <c r="AJ4" s="3" t="s">
        <v>120</v>
      </c>
      <c r="AK4" s="97" t="s">
        <v>204</v>
      </c>
    </row>
    <row r="5" spans="2:37" s="242" customFormat="1" ht="11.25" customHeight="1">
      <c r="B5" s="252" t="s">
        <v>229</v>
      </c>
      <c r="C5" s="253">
        <v>9198</v>
      </c>
      <c r="D5" s="254">
        <v>0</v>
      </c>
      <c r="E5" s="255">
        <v>0</v>
      </c>
      <c r="F5" s="256">
        <v>6</v>
      </c>
      <c r="G5" s="257">
        <v>0</v>
      </c>
      <c r="H5" s="258">
        <v>0</v>
      </c>
      <c r="I5" s="254">
        <v>1</v>
      </c>
      <c r="J5" s="254">
        <v>0</v>
      </c>
      <c r="K5" s="256">
        <v>0</v>
      </c>
      <c r="L5" s="259">
        <v>0</v>
      </c>
      <c r="M5" s="259">
        <v>0</v>
      </c>
      <c r="N5" s="259">
        <v>0</v>
      </c>
      <c r="O5" s="256">
        <v>3</v>
      </c>
      <c r="P5" s="257">
        <v>0</v>
      </c>
      <c r="Q5" s="258">
        <v>0</v>
      </c>
      <c r="R5" s="254">
        <v>0</v>
      </c>
      <c r="S5" s="254">
        <v>1</v>
      </c>
      <c r="T5" s="260">
        <v>0</v>
      </c>
      <c r="U5" s="256">
        <v>0</v>
      </c>
      <c r="V5" s="256">
        <v>1</v>
      </c>
      <c r="W5" s="256">
        <v>0</v>
      </c>
      <c r="X5" s="256">
        <v>0</v>
      </c>
      <c r="Y5" s="256">
        <v>0</v>
      </c>
      <c r="Z5" s="256">
        <v>0</v>
      </c>
      <c r="AA5" s="256">
        <v>0</v>
      </c>
      <c r="AB5" s="256">
        <v>2</v>
      </c>
      <c r="AC5" s="256">
        <v>0</v>
      </c>
      <c r="AD5" s="256">
        <v>4</v>
      </c>
      <c r="AE5" s="256">
        <v>0</v>
      </c>
      <c r="AF5" s="256">
        <v>0</v>
      </c>
      <c r="AG5" s="256">
        <v>0</v>
      </c>
      <c r="AH5" s="256">
        <v>0</v>
      </c>
      <c r="AI5" s="256">
        <v>0</v>
      </c>
      <c r="AJ5" s="256">
        <v>0</v>
      </c>
      <c r="AK5" s="258">
        <v>0</v>
      </c>
    </row>
    <row r="6" spans="2:37" s="242" customFormat="1" ht="11.25" customHeight="1">
      <c r="B6" s="261" t="s">
        <v>171</v>
      </c>
      <c r="C6" s="262">
        <v>13153</v>
      </c>
      <c r="D6" s="263">
        <v>0</v>
      </c>
      <c r="E6" s="264">
        <v>0</v>
      </c>
      <c r="F6" s="98">
        <v>0</v>
      </c>
      <c r="G6" s="265">
        <v>0</v>
      </c>
      <c r="H6" s="266">
        <v>0</v>
      </c>
      <c r="I6" s="263">
        <v>0</v>
      </c>
      <c r="J6" s="263">
        <v>0</v>
      </c>
      <c r="K6" s="98">
        <v>0</v>
      </c>
      <c r="L6" s="267">
        <v>0</v>
      </c>
      <c r="M6" s="267">
        <v>0</v>
      </c>
      <c r="N6" s="267">
        <v>0</v>
      </c>
      <c r="O6" s="98">
        <v>3</v>
      </c>
      <c r="P6" s="265">
        <v>0</v>
      </c>
      <c r="Q6" s="266">
        <v>0</v>
      </c>
      <c r="R6" s="263">
        <v>0</v>
      </c>
      <c r="S6" s="263">
        <v>1</v>
      </c>
      <c r="T6" s="268">
        <v>0</v>
      </c>
      <c r="U6" s="98">
        <v>0</v>
      </c>
      <c r="V6" s="98">
        <v>0</v>
      </c>
      <c r="W6" s="98">
        <v>2</v>
      </c>
      <c r="X6" s="98">
        <v>0</v>
      </c>
      <c r="Y6" s="98">
        <v>0</v>
      </c>
      <c r="Z6" s="98">
        <v>0</v>
      </c>
      <c r="AA6" s="98">
        <v>0</v>
      </c>
      <c r="AB6" s="98">
        <v>1</v>
      </c>
      <c r="AC6" s="98">
        <v>0</v>
      </c>
      <c r="AD6" s="98">
        <v>2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  <c r="AJ6" s="98">
        <v>0</v>
      </c>
      <c r="AK6" s="266">
        <v>0</v>
      </c>
    </row>
    <row r="7" spans="2:37" s="242" customFormat="1" ht="11.25" customHeight="1">
      <c r="B7" s="261" t="s">
        <v>172</v>
      </c>
      <c r="C7" s="262">
        <v>13267</v>
      </c>
      <c r="D7" s="263">
        <v>0</v>
      </c>
      <c r="E7" s="264">
        <v>0</v>
      </c>
      <c r="F7" s="98">
        <v>1</v>
      </c>
      <c r="G7" s="265">
        <v>0</v>
      </c>
      <c r="H7" s="266">
        <v>0</v>
      </c>
      <c r="I7" s="263">
        <v>0</v>
      </c>
      <c r="J7" s="263">
        <v>1</v>
      </c>
      <c r="K7" s="98">
        <v>0</v>
      </c>
      <c r="L7" s="267">
        <v>0</v>
      </c>
      <c r="M7" s="267">
        <v>0</v>
      </c>
      <c r="N7" s="267">
        <v>0</v>
      </c>
      <c r="O7" s="98">
        <v>2</v>
      </c>
      <c r="P7" s="265">
        <v>0</v>
      </c>
      <c r="Q7" s="266">
        <v>0</v>
      </c>
      <c r="R7" s="263">
        <v>0</v>
      </c>
      <c r="S7" s="263">
        <v>2</v>
      </c>
      <c r="T7" s="268">
        <v>0</v>
      </c>
      <c r="U7" s="98">
        <v>1</v>
      </c>
      <c r="V7" s="98">
        <v>0</v>
      </c>
      <c r="W7" s="98">
        <v>1</v>
      </c>
      <c r="X7" s="98">
        <v>1</v>
      </c>
      <c r="Y7" s="98">
        <v>0</v>
      </c>
      <c r="Z7" s="98">
        <v>0</v>
      </c>
      <c r="AA7" s="98">
        <v>0</v>
      </c>
      <c r="AB7" s="98">
        <v>1</v>
      </c>
      <c r="AC7" s="98">
        <v>0</v>
      </c>
      <c r="AD7" s="98">
        <v>7</v>
      </c>
      <c r="AE7" s="98">
        <v>1</v>
      </c>
      <c r="AF7" s="98">
        <v>0</v>
      </c>
      <c r="AG7" s="98">
        <v>1</v>
      </c>
      <c r="AH7" s="98">
        <v>0</v>
      </c>
      <c r="AI7" s="98">
        <v>0</v>
      </c>
      <c r="AJ7" s="98">
        <v>0</v>
      </c>
      <c r="AK7" s="266">
        <v>0</v>
      </c>
    </row>
    <row r="8" spans="2:37" s="242" customFormat="1" ht="11.25" customHeight="1">
      <c r="B8" s="261" t="s">
        <v>62</v>
      </c>
      <c r="C8" s="262">
        <v>17857</v>
      </c>
      <c r="D8" s="263">
        <v>0</v>
      </c>
      <c r="E8" s="264">
        <v>0</v>
      </c>
      <c r="F8" s="98">
        <v>3</v>
      </c>
      <c r="G8" s="265">
        <v>0</v>
      </c>
      <c r="H8" s="269">
        <v>0</v>
      </c>
      <c r="I8" s="263">
        <v>0</v>
      </c>
      <c r="J8" s="263">
        <v>0</v>
      </c>
      <c r="K8" s="98">
        <v>0</v>
      </c>
      <c r="L8" s="267">
        <v>0</v>
      </c>
      <c r="M8" s="267">
        <v>0</v>
      </c>
      <c r="N8" s="267">
        <v>0</v>
      </c>
      <c r="O8" s="98">
        <v>1</v>
      </c>
      <c r="P8" s="265">
        <v>0</v>
      </c>
      <c r="Q8" s="266">
        <v>2</v>
      </c>
      <c r="R8" s="263">
        <v>0</v>
      </c>
      <c r="S8" s="263">
        <v>4</v>
      </c>
      <c r="T8" s="268">
        <v>0</v>
      </c>
      <c r="U8" s="98">
        <v>1</v>
      </c>
      <c r="V8" s="98">
        <v>0</v>
      </c>
      <c r="W8" s="98">
        <v>4</v>
      </c>
      <c r="X8" s="98">
        <v>1</v>
      </c>
      <c r="Y8" s="98">
        <v>0</v>
      </c>
      <c r="Z8" s="98">
        <v>0</v>
      </c>
      <c r="AA8" s="98">
        <v>0</v>
      </c>
      <c r="AB8" s="98">
        <v>1</v>
      </c>
      <c r="AC8" s="98">
        <v>0</v>
      </c>
      <c r="AD8" s="98">
        <v>3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266">
        <v>0</v>
      </c>
    </row>
    <row r="9" spans="2:37" s="242" customFormat="1" ht="11.25" customHeight="1">
      <c r="B9" s="261" t="s">
        <v>63</v>
      </c>
      <c r="C9" s="262">
        <v>11250</v>
      </c>
      <c r="D9" s="263">
        <v>0</v>
      </c>
      <c r="E9" s="264">
        <v>0</v>
      </c>
      <c r="F9" s="98">
        <v>5</v>
      </c>
      <c r="G9" s="265">
        <v>0</v>
      </c>
      <c r="H9" s="266">
        <v>1</v>
      </c>
      <c r="I9" s="263">
        <v>0</v>
      </c>
      <c r="J9" s="263">
        <v>0</v>
      </c>
      <c r="K9" s="98">
        <v>2</v>
      </c>
      <c r="L9" s="267">
        <v>0</v>
      </c>
      <c r="M9" s="267">
        <v>0</v>
      </c>
      <c r="N9" s="267">
        <v>0</v>
      </c>
      <c r="O9" s="98">
        <v>9</v>
      </c>
      <c r="P9" s="265">
        <v>0</v>
      </c>
      <c r="Q9" s="266">
        <v>1</v>
      </c>
      <c r="R9" s="263">
        <v>0</v>
      </c>
      <c r="S9" s="263">
        <v>4</v>
      </c>
      <c r="T9" s="98">
        <v>0</v>
      </c>
      <c r="U9" s="98">
        <v>0</v>
      </c>
      <c r="V9" s="98">
        <v>0</v>
      </c>
      <c r="W9" s="98">
        <v>1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6</v>
      </c>
      <c r="AE9" s="98">
        <v>1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266">
        <v>0</v>
      </c>
    </row>
    <row r="10" spans="2:37" s="242" customFormat="1" ht="11.25" customHeight="1">
      <c r="B10" s="261" t="s">
        <v>64</v>
      </c>
      <c r="C10" s="262">
        <v>4126</v>
      </c>
      <c r="D10" s="263">
        <v>0</v>
      </c>
      <c r="E10" s="264">
        <v>0</v>
      </c>
      <c r="F10" s="98">
        <v>4</v>
      </c>
      <c r="G10" s="265">
        <v>0</v>
      </c>
      <c r="H10" s="266">
        <v>0</v>
      </c>
      <c r="I10" s="263">
        <v>0</v>
      </c>
      <c r="J10" s="263">
        <v>0</v>
      </c>
      <c r="K10" s="98">
        <v>1</v>
      </c>
      <c r="L10" s="267">
        <v>0</v>
      </c>
      <c r="M10" s="267">
        <v>0</v>
      </c>
      <c r="N10" s="267">
        <v>0</v>
      </c>
      <c r="O10" s="98">
        <v>11</v>
      </c>
      <c r="P10" s="265">
        <v>1</v>
      </c>
      <c r="Q10" s="266">
        <v>1</v>
      </c>
      <c r="R10" s="263">
        <v>0</v>
      </c>
      <c r="S10" s="263">
        <v>0</v>
      </c>
      <c r="T10" s="98">
        <v>0</v>
      </c>
      <c r="U10" s="98">
        <v>2</v>
      </c>
      <c r="V10" s="98">
        <v>0</v>
      </c>
      <c r="W10" s="98">
        <v>1</v>
      </c>
      <c r="X10" s="98">
        <v>0</v>
      </c>
      <c r="Y10" s="98">
        <v>0</v>
      </c>
      <c r="Z10" s="98">
        <v>0</v>
      </c>
      <c r="AA10" s="98">
        <v>0</v>
      </c>
      <c r="AB10" s="98">
        <v>1</v>
      </c>
      <c r="AC10" s="98">
        <v>0</v>
      </c>
      <c r="AD10" s="98">
        <v>10</v>
      </c>
      <c r="AE10" s="98">
        <v>0</v>
      </c>
      <c r="AF10" s="98">
        <v>1</v>
      </c>
      <c r="AG10" s="98">
        <v>0</v>
      </c>
      <c r="AH10" s="98">
        <v>0</v>
      </c>
      <c r="AI10" s="98">
        <v>0</v>
      </c>
      <c r="AJ10" s="98">
        <v>0</v>
      </c>
      <c r="AK10" s="266">
        <v>0</v>
      </c>
    </row>
    <row r="11" spans="2:37" s="242" customFormat="1" ht="11.25" customHeight="1">
      <c r="B11" s="261" t="s">
        <v>65</v>
      </c>
      <c r="C11" s="262">
        <v>28702</v>
      </c>
      <c r="D11" s="263">
        <v>0</v>
      </c>
      <c r="E11" s="264">
        <v>0</v>
      </c>
      <c r="F11" s="98">
        <v>16</v>
      </c>
      <c r="G11" s="265">
        <v>0</v>
      </c>
      <c r="H11" s="266">
        <v>0</v>
      </c>
      <c r="I11" s="263">
        <v>0</v>
      </c>
      <c r="J11" s="263">
        <v>0</v>
      </c>
      <c r="K11" s="98">
        <v>0</v>
      </c>
      <c r="L11" s="267">
        <v>0</v>
      </c>
      <c r="M11" s="267">
        <v>0</v>
      </c>
      <c r="N11" s="267">
        <v>0</v>
      </c>
      <c r="O11" s="98">
        <v>8</v>
      </c>
      <c r="P11" s="265">
        <v>0</v>
      </c>
      <c r="Q11" s="266">
        <v>1</v>
      </c>
      <c r="R11" s="263">
        <v>0</v>
      </c>
      <c r="S11" s="263">
        <v>0</v>
      </c>
      <c r="T11" s="98">
        <v>0</v>
      </c>
      <c r="U11" s="98">
        <v>0</v>
      </c>
      <c r="V11" s="98">
        <v>0</v>
      </c>
      <c r="W11" s="98">
        <v>2</v>
      </c>
      <c r="X11" s="98">
        <v>0</v>
      </c>
      <c r="Y11" s="98">
        <v>0</v>
      </c>
      <c r="Z11" s="98">
        <v>0</v>
      </c>
      <c r="AA11" s="98">
        <v>0</v>
      </c>
      <c r="AB11" s="98">
        <v>1</v>
      </c>
      <c r="AC11" s="98">
        <v>0</v>
      </c>
      <c r="AD11" s="98">
        <v>6</v>
      </c>
      <c r="AE11" s="98">
        <v>2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266">
        <v>0</v>
      </c>
    </row>
    <row r="12" spans="2:37" s="242" customFormat="1" ht="11.25" customHeight="1">
      <c r="B12" s="261" t="s">
        <v>66</v>
      </c>
      <c r="C12" s="262">
        <v>69681</v>
      </c>
      <c r="D12" s="263">
        <v>0</v>
      </c>
      <c r="E12" s="264">
        <v>0</v>
      </c>
      <c r="F12" s="98">
        <v>5</v>
      </c>
      <c r="G12" s="265">
        <v>0</v>
      </c>
      <c r="H12" s="266">
        <v>0</v>
      </c>
      <c r="I12" s="263">
        <v>0</v>
      </c>
      <c r="J12" s="263">
        <v>0</v>
      </c>
      <c r="K12" s="98">
        <v>0</v>
      </c>
      <c r="L12" s="98">
        <v>0</v>
      </c>
      <c r="M12" s="98">
        <v>0</v>
      </c>
      <c r="N12" s="98">
        <v>0</v>
      </c>
      <c r="O12" s="98">
        <v>9</v>
      </c>
      <c r="P12" s="265">
        <v>0</v>
      </c>
      <c r="Q12" s="266">
        <v>0</v>
      </c>
      <c r="R12" s="263">
        <v>2</v>
      </c>
      <c r="S12" s="263">
        <v>2</v>
      </c>
      <c r="T12" s="98">
        <v>0</v>
      </c>
      <c r="U12" s="98">
        <v>5</v>
      </c>
      <c r="V12" s="98">
        <v>0</v>
      </c>
      <c r="W12" s="98">
        <v>1</v>
      </c>
      <c r="X12" s="98">
        <v>0</v>
      </c>
      <c r="Y12" s="98">
        <v>1</v>
      </c>
      <c r="Z12" s="98">
        <v>0</v>
      </c>
      <c r="AA12" s="98">
        <v>0</v>
      </c>
      <c r="AB12" s="98">
        <v>0</v>
      </c>
      <c r="AC12" s="98">
        <v>2</v>
      </c>
      <c r="AD12" s="98">
        <v>5</v>
      </c>
      <c r="AE12" s="98">
        <v>0</v>
      </c>
      <c r="AF12" s="98">
        <v>0</v>
      </c>
      <c r="AG12" s="98">
        <v>0</v>
      </c>
      <c r="AH12" s="98">
        <v>1</v>
      </c>
      <c r="AI12" s="98">
        <v>0</v>
      </c>
      <c r="AJ12" s="98">
        <v>0</v>
      </c>
      <c r="AK12" s="266">
        <v>0</v>
      </c>
    </row>
    <row r="13" spans="2:37" s="242" customFormat="1" ht="11.25" customHeight="1">
      <c r="B13" s="261" t="s">
        <v>67</v>
      </c>
      <c r="C13" s="262">
        <v>32740</v>
      </c>
      <c r="D13" s="263">
        <v>0</v>
      </c>
      <c r="E13" s="264">
        <v>0</v>
      </c>
      <c r="F13" s="98">
        <v>4</v>
      </c>
      <c r="G13" s="265">
        <v>0</v>
      </c>
      <c r="H13" s="266">
        <v>1</v>
      </c>
      <c r="I13" s="263">
        <v>0</v>
      </c>
      <c r="J13" s="263">
        <v>0</v>
      </c>
      <c r="K13" s="98">
        <v>0</v>
      </c>
      <c r="L13" s="267">
        <v>1</v>
      </c>
      <c r="M13" s="267">
        <v>0</v>
      </c>
      <c r="N13" s="267">
        <v>0</v>
      </c>
      <c r="O13" s="98">
        <v>9</v>
      </c>
      <c r="P13" s="265">
        <v>0</v>
      </c>
      <c r="Q13" s="266">
        <v>1</v>
      </c>
      <c r="R13" s="263">
        <v>0</v>
      </c>
      <c r="S13" s="263">
        <v>4</v>
      </c>
      <c r="T13" s="98">
        <v>0</v>
      </c>
      <c r="U13" s="98">
        <v>0</v>
      </c>
      <c r="V13" s="98">
        <v>0</v>
      </c>
      <c r="W13" s="98">
        <v>1</v>
      </c>
      <c r="X13" s="98">
        <v>0</v>
      </c>
      <c r="Y13" s="98">
        <v>0</v>
      </c>
      <c r="Z13" s="98">
        <v>1</v>
      </c>
      <c r="AA13" s="98">
        <v>0</v>
      </c>
      <c r="AB13" s="98">
        <v>0</v>
      </c>
      <c r="AC13" s="98">
        <v>1</v>
      </c>
      <c r="AD13" s="98">
        <v>3</v>
      </c>
      <c r="AE13" s="98">
        <v>0</v>
      </c>
      <c r="AF13" s="98">
        <v>0</v>
      </c>
      <c r="AG13" s="98">
        <v>0</v>
      </c>
      <c r="AH13" s="98">
        <v>1</v>
      </c>
      <c r="AI13" s="98">
        <v>0</v>
      </c>
      <c r="AJ13" s="98">
        <v>0</v>
      </c>
      <c r="AK13" s="266">
        <v>0</v>
      </c>
    </row>
    <row r="14" spans="2:37" s="242" customFormat="1" ht="11.25" customHeight="1">
      <c r="B14" s="261" t="s">
        <v>59</v>
      </c>
      <c r="C14" s="270">
        <v>28021</v>
      </c>
      <c r="D14" s="271">
        <v>0</v>
      </c>
      <c r="E14" s="264">
        <v>0</v>
      </c>
      <c r="F14" s="98">
        <v>2</v>
      </c>
      <c r="G14" s="265">
        <v>0</v>
      </c>
      <c r="H14" s="266">
        <v>0</v>
      </c>
      <c r="I14" s="263">
        <v>0</v>
      </c>
      <c r="J14" s="263">
        <v>0</v>
      </c>
      <c r="K14" s="98">
        <v>0</v>
      </c>
      <c r="L14" s="267">
        <v>0</v>
      </c>
      <c r="M14" s="267">
        <v>0</v>
      </c>
      <c r="N14" s="267">
        <v>0</v>
      </c>
      <c r="O14" s="98">
        <v>10</v>
      </c>
      <c r="P14" s="265">
        <v>0</v>
      </c>
      <c r="Q14" s="266">
        <v>2</v>
      </c>
      <c r="R14" s="263">
        <v>0</v>
      </c>
      <c r="S14" s="263">
        <v>5</v>
      </c>
      <c r="T14" s="98">
        <v>0</v>
      </c>
      <c r="U14" s="98">
        <v>1</v>
      </c>
      <c r="V14" s="98">
        <v>0</v>
      </c>
      <c r="W14" s="98">
        <v>1</v>
      </c>
      <c r="X14" s="98">
        <v>0</v>
      </c>
      <c r="Y14" s="98">
        <v>0</v>
      </c>
      <c r="Z14" s="98">
        <v>0</v>
      </c>
      <c r="AA14" s="98">
        <v>0</v>
      </c>
      <c r="AB14" s="98">
        <v>2</v>
      </c>
      <c r="AC14" s="98">
        <v>0</v>
      </c>
      <c r="AD14" s="98">
        <v>8</v>
      </c>
      <c r="AE14" s="98">
        <v>1</v>
      </c>
      <c r="AF14" s="98">
        <v>0</v>
      </c>
      <c r="AG14" s="98">
        <v>1</v>
      </c>
      <c r="AH14" s="98">
        <v>0</v>
      </c>
      <c r="AI14" s="98">
        <v>0</v>
      </c>
      <c r="AJ14" s="98">
        <v>0</v>
      </c>
      <c r="AK14" s="266">
        <v>0</v>
      </c>
    </row>
    <row r="15" spans="2:37" s="242" customFormat="1" ht="11.25" customHeight="1">
      <c r="B15" s="261" t="s">
        <v>60</v>
      </c>
      <c r="C15" s="270">
        <v>76397</v>
      </c>
      <c r="D15" s="271">
        <v>0</v>
      </c>
      <c r="E15" s="264">
        <v>0</v>
      </c>
      <c r="F15" s="98">
        <v>2</v>
      </c>
      <c r="G15" s="265">
        <v>0</v>
      </c>
      <c r="H15" s="266">
        <v>0</v>
      </c>
      <c r="I15" s="263">
        <v>0</v>
      </c>
      <c r="J15" s="263">
        <v>0</v>
      </c>
      <c r="K15" s="98">
        <v>2</v>
      </c>
      <c r="L15" s="267">
        <v>0</v>
      </c>
      <c r="M15" s="267">
        <v>0</v>
      </c>
      <c r="N15" s="267">
        <v>0</v>
      </c>
      <c r="O15" s="98">
        <v>0</v>
      </c>
      <c r="P15" s="265">
        <v>0</v>
      </c>
      <c r="Q15" s="266">
        <v>0</v>
      </c>
      <c r="R15" s="263">
        <v>0</v>
      </c>
      <c r="S15" s="263">
        <v>4</v>
      </c>
      <c r="T15" s="98">
        <v>0</v>
      </c>
      <c r="U15" s="98">
        <v>3</v>
      </c>
      <c r="V15" s="98">
        <v>0</v>
      </c>
      <c r="W15" s="98">
        <v>2</v>
      </c>
      <c r="X15" s="98">
        <v>0</v>
      </c>
      <c r="Y15" s="98"/>
      <c r="Z15" s="98">
        <v>0</v>
      </c>
      <c r="AA15" s="98">
        <v>0</v>
      </c>
      <c r="AB15" s="98">
        <v>3</v>
      </c>
      <c r="AC15" s="98">
        <v>0</v>
      </c>
      <c r="AD15" s="98">
        <v>12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266">
        <v>0</v>
      </c>
    </row>
    <row r="16" spans="2:37" s="242" customFormat="1" ht="11.25" customHeight="1">
      <c r="B16" s="272" t="s">
        <v>61</v>
      </c>
      <c r="C16" s="273">
        <v>73086</v>
      </c>
      <c r="D16" s="274">
        <v>0</v>
      </c>
      <c r="E16" s="275">
        <v>1</v>
      </c>
      <c r="F16" s="276">
        <v>4</v>
      </c>
      <c r="G16" s="265">
        <v>0</v>
      </c>
      <c r="H16" s="277">
        <v>1</v>
      </c>
      <c r="I16" s="278">
        <v>0</v>
      </c>
      <c r="J16" s="278">
        <v>0</v>
      </c>
      <c r="K16" s="276">
        <v>2</v>
      </c>
      <c r="L16" s="279">
        <v>0</v>
      </c>
      <c r="M16" s="279">
        <v>0</v>
      </c>
      <c r="N16" s="279">
        <v>0</v>
      </c>
      <c r="O16" s="276">
        <v>1</v>
      </c>
      <c r="P16" s="280">
        <v>0</v>
      </c>
      <c r="Q16" s="277">
        <v>1</v>
      </c>
      <c r="R16" s="278">
        <v>0</v>
      </c>
      <c r="S16" s="278">
        <v>3</v>
      </c>
      <c r="T16" s="276">
        <v>0</v>
      </c>
      <c r="U16" s="276">
        <v>0</v>
      </c>
      <c r="V16" s="281">
        <v>1</v>
      </c>
      <c r="W16" s="276">
        <v>2</v>
      </c>
      <c r="X16" s="276">
        <v>0</v>
      </c>
      <c r="Y16" s="276">
        <v>0</v>
      </c>
      <c r="Z16" s="276">
        <v>0</v>
      </c>
      <c r="AA16" s="276">
        <v>0</v>
      </c>
      <c r="AB16" s="276">
        <v>4</v>
      </c>
      <c r="AC16" s="276">
        <v>0</v>
      </c>
      <c r="AD16" s="276">
        <v>7</v>
      </c>
      <c r="AE16" s="276">
        <v>0</v>
      </c>
      <c r="AF16" s="276">
        <v>0</v>
      </c>
      <c r="AG16" s="276">
        <v>0</v>
      </c>
      <c r="AH16" s="276">
        <v>1</v>
      </c>
      <c r="AI16" s="276">
        <v>0</v>
      </c>
      <c r="AJ16" s="276">
        <v>0</v>
      </c>
      <c r="AK16" s="277">
        <v>0</v>
      </c>
    </row>
    <row r="17" spans="2:37" s="242" customFormat="1" ht="11.25" customHeight="1">
      <c r="B17" s="282" t="s">
        <v>12</v>
      </c>
      <c r="C17" s="273">
        <f aca="true" t="shared" si="0" ref="C17:AK17">SUM(C5:C16)</f>
        <v>377478</v>
      </c>
      <c r="D17" s="283">
        <f t="shared" si="0"/>
        <v>0</v>
      </c>
      <c r="E17" s="284">
        <f t="shared" si="0"/>
        <v>1</v>
      </c>
      <c r="F17" s="103">
        <f>SUM(F5:F16)</f>
        <v>52</v>
      </c>
      <c r="G17" s="103">
        <f t="shared" si="0"/>
        <v>0</v>
      </c>
      <c r="H17" s="285">
        <f t="shared" si="0"/>
        <v>3</v>
      </c>
      <c r="I17" s="274">
        <f>SUM(I5:I16)</f>
        <v>1</v>
      </c>
      <c r="J17" s="274">
        <f>SUM(J5:J16)</f>
        <v>1</v>
      </c>
      <c r="K17" s="275">
        <f t="shared" si="0"/>
        <v>7</v>
      </c>
      <c r="L17" s="275">
        <f>SUM(L5:L16)</f>
        <v>1</v>
      </c>
      <c r="M17" s="275">
        <f>SUM(M5:M16)</f>
        <v>0</v>
      </c>
      <c r="N17" s="275">
        <f>SUM(N5:N16)</f>
        <v>0</v>
      </c>
      <c r="O17" s="275">
        <f t="shared" si="0"/>
        <v>66</v>
      </c>
      <c r="P17" s="275">
        <f t="shared" si="0"/>
        <v>1</v>
      </c>
      <c r="Q17" s="285">
        <f t="shared" si="0"/>
        <v>9</v>
      </c>
      <c r="R17" s="274">
        <f t="shared" si="0"/>
        <v>2</v>
      </c>
      <c r="S17" s="274">
        <f t="shared" si="0"/>
        <v>30</v>
      </c>
      <c r="T17" s="275">
        <f>SUM(T5:T16)</f>
        <v>0</v>
      </c>
      <c r="U17" s="275">
        <f t="shared" si="0"/>
        <v>13</v>
      </c>
      <c r="V17" s="275">
        <f t="shared" si="0"/>
        <v>2</v>
      </c>
      <c r="W17" s="275">
        <f t="shared" si="0"/>
        <v>18</v>
      </c>
      <c r="X17" s="275">
        <f t="shared" si="0"/>
        <v>2</v>
      </c>
      <c r="Y17" s="275">
        <f t="shared" si="0"/>
        <v>1</v>
      </c>
      <c r="Z17" s="275">
        <f>SUM(Z5:Z16)</f>
        <v>1</v>
      </c>
      <c r="AA17" s="275">
        <f>SUM(AA5:AA16)</f>
        <v>0</v>
      </c>
      <c r="AB17" s="275">
        <f t="shared" si="0"/>
        <v>16</v>
      </c>
      <c r="AC17" s="275">
        <f t="shared" si="0"/>
        <v>3</v>
      </c>
      <c r="AD17" s="275">
        <f t="shared" si="0"/>
        <v>73</v>
      </c>
      <c r="AE17" s="275">
        <f t="shared" si="0"/>
        <v>5</v>
      </c>
      <c r="AF17" s="275">
        <f t="shared" si="0"/>
        <v>1</v>
      </c>
      <c r="AG17" s="275">
        <f t="shared" si="0"/>
        <v>2</v>
      </c>
      <c r="AH17" s="275">
        <f t="shared" si="0"/>
        <v>3</v>
      </c>
      <c r="AI17" s="275">
        <f t="shared" si="0"/>
        <v>0</v>
      </c>
      <c r="AJ17" s="275">
        <f t="shared" si="0"/>
        <v>0</v>
      </c>
      <c r="AK17" s="285">
        <f t="shared" si="0"/>
        <v>0</v>
      </c>
    </row>
    <row r="18" spans="2:31" s="242" customFormat="1" ht="7.5" customHeight="1">
      <c r="B18" s="286"/>
      <c r="C18" s="246"/>
      <c r="D18" s="286"/>
      <c r="E18" s="287"/>
      <c r="F18" s="287"/>
      <c r="G18" s="288"/>
      <c r="T18" s="289"/>
      <c r="U18" s="289"/>
      <c r="V18" s="289"/>
      <c r="W18" s="289"/>
      <c r="X18" s="289"/>
      <c r="Y18" s="289"/>
      <c r="Z18" s="265"/>
      <c r="AA18" s="265"/>
      <c r="AB18" s="265"/>
      <c r="AC18" s="265"/>
      <c r="AD18" s="265"/>
      <c r="AE18" s="257"/>
    </row>
    <row r="19" spans="2:38" s="242" customFormat="1" ht="11.25" customHeight="1">
      <c r="B19" s="290" t="s">
        <v>210</v>
      </c>
      <c r="C19" s="360"/>
      <c r="D19" s="291">
        <v>0</v>
      </c>
      <c r="E19" s="292">
        <v>0</v>
      </c>
      <c r="F19" s="292">
        <v>0</v>
      </c>
      <c r="G19" s="293">
        <v>0</v>
      </c>
      <c r="H19" s="294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4">
        <v>0</v>
      </c>
      <c r="R19" s="295">
        <v>0</v>
      </c>
      <c r="S19" s="295">
        <v>1</v>
      </c>
      <c r="T19" s="295">
        <v>0</v>
      </c>
      <c r="U19" s="295">
        <v>3</v>
      </c>
      <c r="V19" s="295">
        <v>0</v>
      </c>
      <c r="W19" s="295">
        <v>0</v>
      </c>
      <c r="X19" s="295">
        <v>0</v>
      </c>
      <c r="Y19" s="295">
        <v>0</v>
      </c>
      <c r="Z19" s="295">
        <v>0</v>
      </c>
      <c r="AA19" s="295">
        <v>0</v>
      </c>
      <c r="AB19" s="295">
        <v>0</v>
      </c>
      <c r="AC19" s="295">
        <v>0</v>
      </c>
      <c r="AD19" s="295">
        <v>1</v>
      </c>
      <c r="AE19" s="295">
        <v>0</v>
      </c>
      <c r="AF19" s="295">
        <v>0</v>
      </c>
      <c r="AG19" s="295">
        <v>0</v>
      </c>
      <c r="AH19" s="295">
        <v>0</v>
      </c>
      <c r="AI19" s="295">
        <v>0</v>
      </c>
      <c r="AJ19" s="296">
        <v>0</v>
      </c>
      <c r="AK19" s="297"/>
      <c r="AL19" s="289"/>
    </row>
    <row r="20" spans="2:38" s="242" customFormat="1" ht="11.25" customHeight="1">
      <c r="B20" s="298" t="s">
        <v>226</v>
      </c>
      <c r="C20" s="361"/>
      <c r="D20" s="299">
        <v>0</v>
      </c>
      <c r="E20" s="300">
        <v>1</v>
      </c>
      <c r="F20" s="300">
        <v>5</v>
      </c>
      <c r="G20" s="301">
        <v>0</v>
      </c>
      <c r="H20" s="302">
        <v>0</v>
      </c>
      <c r="I20" s="303">
        <v>0</v>
      </c>
      <c r="J20" s="303">
        <v>0</v>
      </c>
      <c r="K20" s="303">
        <v>0</v>
      </c>
      <c r="L20" s="303">
        <v>0</v>
      </c>
      <c r="M20" s="303">
        <v>0</v>
      </c>
      <c r="N20" s="303">
        <v>0</v>
      </c>
      <c r="O20" s="303">
        <v>0</v>
      </c>
      <c r="P20" s="304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2</v>
      </c>
      <c r="V20" s="303">
        <v>0</v>
      </c>
      <c r="W20" s="303">
        <v>0</v>
      </c>
      <c r="X20" s="303">
        <v>0</v>
      </c>
      <c r="Y20" s="303">
        <v>0</v>
      </c>
      <c r="Z20" s="303">
        <v>0</v>
      </c>
      <c r="AA20" s="303">
        <v>0</v>
      </c>
      <c r="AB20" s="303">
        <v>1</v>
      </c>
      <c r="AC20" s="303">
        <v>0</v>
      </c>
      <c r="AD20" s="303">
        <v>0</v>
      </c>
      <c r="AE20" s="303">
        <v>0</v>
      </c>
      <c r="AF20" s="303">
        <v>0</v>
      </c>
      <c r="AG20" s="303">
        <v>0</v>
      </c>
      <c r="AH20" s="303">
        <v>0</v>
      </c>
      <c r="AI20" s="303">
        <v>0</v>
      </c>
      <c r="AJ20" s="303">
        <v>0</v>
      </c>
      <c r="AK20" s="297"/>
      <c r="AL20" s="289"/>
    </row>
    <row r="21" spans="2:37" s="242" customFormat="1" ht="11.25" customHeight="1">
      <c r="B21" s="99" t="s">
        <v>217</v>
      </c>
      <c r="C21" s="361"/>
      <c r="D21" s="299">
        <v>0</v>
      </c>
      <c r="E21" s="299">
        <v>0</v>
      </c>
      <c r="F21" s="300">
        <v>4</v>
      </c>
      <c r="G21" s="301">
        <v>0</v>
      </c>
      <c r="H21" s="302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4">
        <v>0</v>
      </c>
      <c r="Q21" s="302">
        <v>0</v>
      </c>
      <c r="R21" s="303">
        <v>0</v>
      </c>
      <c r="S21" s="303">
        <v>0</v>
      </c>
      <c r="T21" s="303">
        <v>0</v>
      </c>
      <c r="U21" s="98">
        <v>4</v>
      </c>
      <c r="V21" s="303">
        <v>0</v>
      </c>
      <c r="W21" s="303">
        <v>0</v>
      </c>
      <c r="X21" s="303">
        <v>0</v>
      </c>
      <c r="Y21" s="303">
        <v>0</v>
      </c>
      <c r="Z21" s="303">
        <v>0</v>
      </c>
      <c r="AA21" s="303">
        <v>0</v>
      </c>
      <c r="AB21" s="303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305"/>
    </row>
    <row r="22" spans="2:37" s="242" customFormat="1" ht="11.25" customHeight="1">
      <c r="B22" s="298" t="s">
        <v>211</v>
      </c>
      <c r="C22" s="361"/>
      <c r="D22" s="299">
        <v>0</v>
      </c>
      <c r="E22" s="299">
        <v>0</v>
      </c>
      <c r="F22" s="300">
        <v>6</v>
      </c>
      <c r="G22" s="301">
        <v>0</v>
      </c>
      <c r="H22" s="302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04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3">
        <v>0</v>
      </c>
      <c r="Z22" s="303">
        <v>0</v>
      </c>
      <c r="AA22" s="303">
        <v>0</v>
      </c>
      <c r="AB22" s="303">
        <v>0</v>
      </c>
      <c r="AC22" s="98">
        <v>1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305"/>
    </row>
    <row r="23" spans="2:37" s="242" customFormat="1" ht="11.25" customHeight="1">
      <c r="B23" s="298" t="s">
        <v>212</v>
      </c>
      <c r="C23" s="361"/>
      <c r="D23" s="299">
        <v>0</v>
      </c>
      <c r="E23" s="299">
        <v>0</v>
      </c>
      <c r="F23" s="300">
        <v>3</v>
      </c>
      <c r="G23" s="301">
        <v>0</v>
      </c>
      <c r="H23" s="302">
        <v>0</v>
      </c>
      <c r="I23" s="98">
        <v>0</v>
      </c>
      <c r="J23" s="267">
        <v>0</v>
      </c>
      <c r="K23" s="267">
        <v>2</v>
      </c>
      <c r="L23" s="267">
        <v>0</v>
      </c>
      <c r="M23" s="267">
        <v>0</v>
      </c>
      <c r="N23" s="267">
        <v>0</v>
      </c>
      <c r="O23" s="267">
        <v>0</v>
      </c>
      <c r="P23" s="304">
        <v>0</v>
      </c>
      <c r="Q23" s="302">
        <v>0</v>
      </c>
      <c r="R23" s="303">
        <v>0</v>
      </c>
      <c r="S23" s="303">
        <v>0</v>
      </c>
      <c r="T23" s="303">
        <v>0</v>
      </c>
      <c r="U23" s="98">
        <v>1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98">
        <v>0</v>
      </c>
      <c r="AD23" s="98">
        <v>2</v>
      </c>
      <c r="AE23" s="98">
        <v>0</v>
      </c>
      <c r="AF23" s="98">
        <v>0</v>
      </c>
      <c r="AG23" s="98">
        <v>0</v>
      </c>
      <c r="AH23" s="98">
        <v>1</v>
      </c>
      <c r="AI23" s="98">
        <v>0</v>
      </c>
      <c r="AJ23" s="98">
        <v>0</v>
      </c>
      <c r="AK23" s="305"/>
    </row>
    <row r="24" spans="2:37" s="242" customFormat="1" ht="11.25" customHeight="1">
      <c r="B24" s="298" t="s">
        <v>218</v>
      </c>
      <c r="C24" s="361"/>
      <c r="D24" s="299">
        <v>0</v>
      </c>
      <c r="E24" s="299">
        <v>0</v>
      </c>
      <c r="F24" s="300">
        <v>5</v>
      </c>
      <c r="G24" s="301">
        <v>0</v>
      </c>
      <c r="H24" s="302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304">
        <v>0</v>
      </c>
      <c r="Q24" s="302">
        <v>0</v>
      </c>
      <c r="R24" s="98">
        <v>1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98">
        <v>1</v>
      </c>
      <c r="Y24" s="303">
        <v>0</v>
      </c>
      <c r="Z24" s="303">
        <v>0</v>
      </c>
      <c r="AA24" s="303">
        <v>0</v>
      </c>
      <c r="AB24" s="303">
        <v>0</v>
      </c>
      <c r="AC24" s="98">
        <v>0</v>
      </c>
      <c r="AD24" s="98">
        <v>4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305"/>
    </row>
    <row r="25" spans="2:37" s="242" customFormat="1" ht="11.25" customHeight="1">
      <c r="B25" s="298" t="s">
        <v>219</v>
      </c>
      <c r="C25" s="361"/>
      <c r="D25" s="299">
        <v>0</v>
      </c>
      <c r="E25" s="299">
        <v>0</v>
      </c>
      <c r="F25" s="300">
        <v>3</v>
      </c>
      <c r="G25" s="301">
        <v>0</v>
      </c>
      <c r="H25" s="302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304">
        <v>0</v>
      </c>
      <c r="Q25" s="302">
        <v>0</v>
      </c>
      <c r="R25" s="98">
        <v>0</v>
      </c>
      <c r="S25" s="303">
        <v>0</v>
      </c>
      <c r="T25" s="303">
        <v>0</v>
      </c>
      <c r="U25" s="98">
        <v>2</v>
      </c>
      <c r="V25" s="303">
        <v>0</v>
      </c>
      <c r="W25" s="303">
        <v>0</v>
      </c>
      <c r="X25" s="303">
        <v>0</v>
      </c>
      <c r="Y25" s="303">
        <v>0</v>
      </c>
      <c r="Z25" s="303">
        <v>0</v>
      </c>
      <c r="AA25" s="303">
        <v>0</v>
      </c>
      <c r="AB25" s="98">
        <v>1</v>
      </c>
      <c r="AC25" s="98">
        <v>0</v>
      </c>
      <c r="AD25" s="98">
        <v>7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305"/>
    </row>
    <row r="26" spans="2:37" s="242" customFormat="1" ht="11.25" customHeight="1">
      <c r="B26" s="298" t="s">
        <v>213</v>
      </c>
      <c r="C26" s="361"/>
      <c r="D26" s="299">
        <v>0</v>
      </c>
      <c r="E26" s="299">
        <v>0</v>
      </c>
      <c r="F26" s="300">
        <v>4</v>
      </c>
      <c r="G26" s="301">
        <v>0</v>
      </c>
      <c r="H26" s="302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304">
        <v>0</v>
      </c>
      <c r="Q26" s="302">
        <v>0</v>
      </c>
      <c r="R26" s="98">
        <v>0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0</v>
      </c>
      <c r="Z26" s="303">
        <v>0</v>
      </c>
      <c r="AA26" s="303">
        <v>0</v>
      </c>
      <c r="AB26" s="98">
        <v>1</v>
      </c>
      <c r="AC26" s="98">
        <v>0</v>
      </c>
      <c r="AD26" s="98">
        <v>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305"/>
    </row>
    <row r="27" spans="2:37" s="242" customFormat="1" ht="11.25" customHeight="1">
      <c r="B27" s="298" t="s">
        <v>220</v>
      </c>
      <c r="C27" s="361"/>
      <c r="D27" s="299">
        <v>0</v>
      </c>
      <c r="E27" s="299">
        <v>0</v>
      </c>
      <c r="F27" s="300">
        <v>1</v>
      </c>
      <c r="G27" s="301">
        <v>0</v>
      </c>
      <c r="H27" s="302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304">
        <v>0</v>
      </c>
      <c r="Q27" s="302">
        <v>0</v>
      </c>
      <c r="R27" s="98">
        <v>0</v>
      </c>
      <c r="S27" s="98">
        <v>1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3">
        <v>0</v>
      </c>
      <c r="Z27" s="303">
        <v>0</v>
      </c>
      <c r="AA27" s="303">
        <v>0</v>
      </c>
      <c r="AB27" s="98">
        <v>1</v>
      </c>
      <c r="AC27" s="98">
        <v>0</v>
      </c>
      <c r="AD27" s="98">
        <v>12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305"/>
    </row>
    <row r="28" spans="2:37" s="242" customFormat="1" ht="11.25" customHeight="1">
      <c r="B28" s="298" t="s">
        <v>214</v>
      </c>
      <c r="C28" s="361"/>
      <c r="D28" s="299">
        <v>0</v>
      </c>
      <c r="E28" s="299">
        <v>0</v>
      </c>
      <c r="F28" s="300">
        <v>4</v>
      </c>
      <c r="G28" s="301">
        <v>0</v>
      </c>
      <c r="H28" s="302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267">
        <v>1</v>
      </c>
      <c r="P28" s="304">
        <v>0</v>
      </c>
      <c r="Q28" s="302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303">
        <v>0</v>
      </c>
      <c r="X28" s="303">
        <v>0</v>
      </c>
      <c r="Y28" s="303">
        <v>0</v>
      </c>
      <c r="Z28" s="98">
        <v>1</v>
      </c>
      <c r="AA28" s="303">
        <v>0</v>
      </c>
      <c r="AB28" s="303">
        <v>0</v>
      </c>
      <c r="AC28" s="303">
        <v>0</v>
      </c>
      <c r="AD28" s="98">
        <v>8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305"/>
    </row>
    <row r="29" spans="2:37" s="242" customFormat="1" ht="11.25" customHeight="1">
      <c r="B29" s="298" t="s">
        <v>215</v>
      </c>
      <c r="C29" s="361"/>
      <c r="D29" s="299">
        <v>0</v>
      </c>
      <c r="E29" s="299">
        <v>0</v>
      </c>
      <c r="F29" s="300">
        <v>3</v>
      </c>
      <c r="G29" s="301">
        <v>0</v>
      </c>
      <c r="H29" s="302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304">
        <v>0</v>
      </c>
      <c r="Q29" s="266">
        <v>2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2</v>
      </c>
      <c r="X29" s="303">
        <v>0</v>
      </c>
      <c r="Y29" s="303">
        <v>0</v>
      </c>
      <c r="Z29" s="303">
        <v>0</v>
      </c>
      <c r="AA29" s="303">
        <v>0</v>
      </c>
      <c r="AB29" s="303">
        <v>0</v>
      </c>
      <c r="AC29" s="98">
        <v>2</v>
      </c>
      <c r="AD29" s="98">
        <v>10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305"/>
    </row>
    <row r="30" spans="2:37" s="242" customFormat="1" ht="11.25" customHeight="1">
      <c r="B30" s="298" t="s">
        <v>221</v>
      </c>
      <c r="C30" s="361"/>
      <c r="D30" s="299">
        <v>0</v>
      </c>
      <c r="E30" s="299">
        <v>0</v>
      </c>
      <c r="F30" s="300">
        <v>2</v>
      </c>
      <c r="G30" s="301">
        <v>0</v>
      </c>
      <c r="H30" s="266">
        <v>1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267">
        <v>4</v>
      </c>
      <c r="P30" s="304">
        <v>0</v>
      </c>
      <c r="Q30" s="266">
        <v>1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1</v>
      </c>
      <c r="X30" s="98">
        <v>1</v>
      </c>
      <c r="Y30" s="303">
        <v>0</v>
      </c>
      <c r="Z30" s="303">
        <v>0</v>
      </c>
      <c r="AA30" s="303">
        <v>0</v>
      </c>
      <c r="AB30" s="98">
        <v>1</v>
      </c>
      <c r="AC30" s="98">
        <v>0</v>
      </c>
      <c r="AD30" s="98">
        <v>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305"/>
    </row>
    <row r="31" spans="2:37" s="242" customFormat="1" ht="11.25" customHeight="1">
      <c r="B31" s="298" t="s">
        <v>222</v>
      </c>
      <c r="C31" s="361"/>
      <c r="D31" s="299">
        <v>0</v>
      </c>
      <c r="E31" s="299">
        <v>0</v>
      </c>
      <c r="F31" s="300">
        <v>3</v>
      </c>
      <c r="G31" s="301">
        <v>0</v>
      </c>
      <c r="H31" s="266">
        <v>0</v>
      </c>
      <c r="I31" s="98">
        <v>0</v>
      </c>
      <c r="J31" s="98">
        <v>0</v>
      </c>
      <c r="K31" s="98">
        <v>0</v>
      </c>
      <c r="L31" s="267">
        <v>1</v>
      </c>
      <c r="M31" s="98">
        <v>0</v>
      </c>
      <c r="N31" s="98">
        <v>0</v>
      </c>
      <c r="O31" s="267">
        <v>4</v>
      </c>
      <c r="P31" s="304">
        <v>0</v>
      </c>
      <c r="Q31" s="266">
        <v>2</v>
      </c>
      <c r="R31" s="98">
        <v>0</v>
      </c>
      <c r="S31" s="98">
        <v>4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1</v>
      </c>
      <c r="Z31" s="303">
        <v>0</v>
      </c>
      <c r="AA31" s="303">
        <v>0</v>
      </c>
      <c r="AB31" s="98">
        <v>1</v>
      </c>
      <c r="AC31" s="98">
        <v>0</v>
      </c>
      <c r="AD31" s="98">
        <v>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305"/>
    </row>
    <row r="32" spans="2:37" s="242" customFormat="1" ht="11.25" customHeight="1">
      <c r="B32" s="298" t="s">
        <v>223</v>
      </c>
      <c r="C32" s="361"/>
      <c r="D32" s="299">
        <v>0</v>
      </c>
      <c r="E32" s="299">
        <v>0</v>
      </c>
      <c r="F32" s="300">
        <v>2</v>
      </c>
      <c r="G32" s="301">
        <v>0</v>
      </c>
      <c r="H32" s="266">
        <v>1</v>
      </c>
      <c r="I32" s="98">
        <v>0</v>
      </c>
      <c r="J32" s="267">
        <v>1</v>
      </c>
      <c r="K32" s="98">
        <v>0</v>
      </c>
      <c r="L32" s="98">
        <v>0</v>
      </c>
      <c r="M32" s="98">
        <v>0</v>
      </c>
      <c r="N32" s="98">
        <v>0</v>
      </c>
      <c r="O32" s="267">
        <v>8</v>
      </c>
      <c r="P32" s="304">
        <v>0</v>
      </c>
      <c r="Q32" s="266">
        <v>1</v>
      </c>
      <c r="R32" s="98">
        <v>0</v>
      </c>
      <c r="S32" s="98">
        <v>0</v>
      </c>
      <c r="T32" s="98">
        <v>0</v>
      </c>
      <c r="U32" s="98">
        <v>0</v>
      </c>
      <c r="V32" s="98">
        <v>2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1</v>
      </c>
      <c r="AC32" s="98">
        <v>0</v>
      </c>
      <c r="AD32" s="98">
        <v>4</v>
      </c>
      <c r="AE32" s="98">
        <v>0</v>
      </c>
      <c r="AF32" s="98">
        <v>0</v>
      </c>
      <c r="AG32" s="98">
        <v>0</v>
      </c>
      <c r="AH32" s="98">
        <v>1</v>
      </c>
      <c r="AI32" s="98">
        <v>0</v>
      </c>
      <c r="AJ32" s="98">
        <v>0</v>
      </c>
      <c r="AK32" s="305"/>
    </row>
    <row r="33" spans="2:37" s="242" customFormat="1" ht="11.25" customHeight="1">
      <c r="B33" s="298" t="s">
        <v>224</v>
      </c>
      <c r="C33" s="361"/>
      <c r="D33" s="299">
        <v>0</v>
      </c>
      <c r="E33" s="299">
        <v>0</v>
      </c>
      <c r="F33" s="300">
        <v>0</v>
      </c>
      <c r="G33" s="301">
        <v>0</v>
      </c>
      <c r="H33" s="266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267">
        <v>14</v>
      </c>
      <c r="P33" s="267">
        <v>1</v>
      </c>
      <c r="Q33" s="266">
        <v>2</v>
      </c>
      <c r="R33" s="98">
        <v>1</v>
      </c>
      <c r="S33" s="98">
        <v>4</v>
      </c>
      <c r="T33" s="98">
        <v>0</v>
      </c>
      <c r="U33" s="98">
        <v>0</v>
      </c>
      <c r="V33" s="98">
        <v>0</v>
      </c>
      <c r="W33" s="98">
        <v>1</v>
      </c>
      <c r="X33" s="98">
        <v>0</v>
      </c>
      <c r="Y33" s="98">
        <v>0</v>
      </c>
      <c r="Z33" s="98">
        <v>0</v>
      </c>
      <c r="AA33" s="98">
        <v>0</v>
      </c>
      <c r="AB33" s="98">
        <v>1</v>
      </c>
      <c r="AC33" s="98">
        <v>0</v>
      </c>
      <c r="AD33" s="98">
        <v>2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305"/>
    </row>
    <row r="34" spans="2:37" s="242" customFormat="1" ht="11.25" customHeight="1">
      <c r="B34" s="318" t="s">
        <v>216</v>
      </c>
      <c r="C34" s="362"/>
      <c r="D34" s="306">
        <v>0</v>
      </c>
      <c r="E34" s="306">
        <v>0</v>
      </c>
      <c r="F34" s="307">
        <v>7</v>
      </c>
      <c r="G34" s="301">
        <v>0</v>
      </c>
      <c r="H34" s="277">
        <v>1</v>
      </c>
      <c r="I34" s="276">
        <v>1</v>
      </c>
      <c r="J34" s="279">
        <v>0</v>
      </c>
      <c r="K34" s="279">
        <v>5</v>
      </c>
      <c r="L34" s="279">
        <v>0</v>
      </c>
      <c r="M34" s="279">
        <v>0</v>
      </c>
      <c r="N34" s="279">
        <v>0</v>
      </c>
      <c r="O34" s="279">
        <v>35</v>
      </c>
      <c r="P34" s="279">
        <v>0</v>
      </c>
      <c r="Q34" s="277">
        <v>1</v>
      </c>
      <c r="R34" s="276">
        <v>0</v>
      </c>
      <c r="S34" s="276">
        <v>20</v>
      </c>
      <c r="T34" s="98">
        <v>0</v>
      </c>
      <c r="U34" s="276">
        <v>1</v>
      </c>
      <c r="V34" s="276">
        <v>0</v>
      </c>
      <c r="W34" s="276">
        <v>14</v>
      </c>
      <c r="X34" s="276">
        <v>0</v>
      </c>
      <c r="Y34" s="276">
        <v>0</v>
      </c>
      <c r="Z34" s="276">
        <v>0</v>
      </c>
      <c r="AA34" s="276">
        <v>0</v>
      </c>
      <c r="AB34" s="276">
        <v>8</v>
      </c>
      <c r="AC34" s="276">
        <v>0</v>
      </c>
      <c r="AD34" s="276">
        <v>4</v>
      </c>
      <c r="AE34" s="276">
        <v>5</v>
      </c>
      <c r="AF34" s="276">
        <v>1</v>
      </c>
      <c r="AG34" s="276">
        <v>2</v>
      </c>
      <c r="AH34" s="276">
        <v>1</v>
      </c>
      <c r="AI34" s="276">
        <v>0</v>
      </c>
      <c r="AJ34" s="279">
        <v>0</v>
      </c>
      <c r="AK34" s="305"/>
    </row>
    <row r="35" spans="2:37" s="242" customFormat="1" ht="11.25" customHeight="1">
      <c r="B35" s="244" t="s">
        <v>12</v>
      </c>
      <c r="C35" s="103">
        <f>SUM(C19:C34)</f>
        <v>0</v>
      </c>
      <c r="D35" s="308">
        <f>SUM(D19:D34)</f>
        <v>0</v>
      </c>
      <c r="E35" s="309">
        <f>SUM(E19:E34)</f>
        <v>1</v>
      </c>
      <c r="F35" s="309">
        <f>SUM(F19:F34)</f>
        <v>52</v>
      </c>
      <c r="G35" s="103">
        <f aca="true" t="shared" si="1" ref="G35:AC35">SUM(G19:G34)</f>
        <v>0</v>
      </c>
      <c r="H35" s="310">
        <f t="shared" si="1"/>
        <v>3</v>
      </c>
      <c r="I35" s="311">
        <f t="shared" si="1"/>
        <v>1</v>
      </c>
      <c r="J35" s="311">
        <f t="shared" si="1"/>
        <v>1</v>
      </c>
      <c r="K35" s="311">
        <f t="shared" si="1"/>
        <v>7</v>
      </c>
      <c r="L35" s="311">
        <f t="shared" si="1"/>
        <v>1</v>
      </c>
      <c r="M35" s="311">
        <f t="shared" si="1"/>
        <v>0</v>
      </c>
      <c r="N35" s="311">
        <f t="shared" si="1"/>
        <v>0</v>
      </c>
      <c r="O35" s="311">
        <f t="shared" si="1"/>
        <v>66</v>
      </c>
      <c r="P35" s="311">
        <f t="shared" si="1"/>
        <v>1</v>
      </c>
      <c r="Q35" s="310">
        <f t="shared" si="1"/>
        <v>9</v>
      </c>
      <c r="R35" s="312">
        <f t="shared" si="1"/>
        <v>2</v>
      </c>
      <c r="S35" s="311">
        <f t="shared" si="1"/>
        <v>30</v>
      </c>
      <c r="T35" s="311">
        <f>SUM(T19:T34)</f>
        <v>0</v>
      </c>
      <c r="U35" s="311">
        <f t="shared" si="1"/>
        <v>13</v>
      </c>
      <c r="V35" s="311">
        <f>SUM(V19:V34)</f>
        <v>2</v>
      </c>
      <c r="W35" s="311">
        <f t="shared" si="1"/>
        <v>18</v>
      </c>
      <c r="X35" s="311">
        <f t="shared" si="1"/>
        <v>2</v>
      </c>
      <c r="Y35" s="311">
        <f t="shared" si="1"/>
        <v>1</v>
      </c>
      <c r="Z35" s="311">
        <f t="shared" si="1"/>
        <v>1</v>
      </c>
      <c r="AA35" s="311">
        <f t="shared" si="1"/>
        <v>0</v>
      </c>
      <c r="AB35" s="311">
        <f t="shared" si="1"/>
        <v>16</v>
      </c>
      <c r="AC35" s="311">
        <f t="shared" si="1"/>
        <v>3</v>
      </c>
      <c r="AD35" s="311">
        <f aca="true" t="shared" si="2" ref="AD35:AJ35">SUM(AD19:AD34)</f>
        <v>73</v>
      </c>
      <c r="AE35" s="311">
        <f t="shared" si="2"/>
        <v>5</v>
      </c>
      <c r="AF35" s="311">
        <f t="shared" si="2"/>
        <v>1</v>
      </c>
      <c r="AG35" s="311">
        <f>SUM(AG19:AG34)</f>
        <v>2</v>
      </c>
      <c r="AH35" s="311">
        <f t="shared" si="2"/>
        <v>3</v>
      </c>
      <c r="AI35" s="311">
        <f t="shared" si="2"/>
        <v>0</v>
      </c>
      <c r="AJ35" s="311">
        <f t="shared" si="2"/>
        <v>0</v>
      </c>
      <c r="AK35" s="305"/>
    </row>
    <row r="36" spans="1:3" ht="12" customHeight="1">
      <c r="A36" s="313"/>
      <c r="B36" s="241" t="s">
        <v>243</v>
      </c>
      <c r="C36" s="314" t="s">
        <v>244</v>
      </c>
    </row>
    <row r="37" spans="2:6" ht="12" customHeight="1">
      <c r="B37" s="290" t="s">
        <v>210</v>
      </c>
      <c r="C37" s="315">
        <v>3003</v>
      </c>
      <c r="D37" s="242"/>
      <c r="F37" s="316"/>
    </row>
    <row r="38" spans="2:6" ht="12" customHeight="1">
      <c r="B38" s="298" t="s">
        <v>226</v>
      </c>
      <c r="C38" s="317">
        <v>20078</v>
      </c>
      <c r="F38" s="316"/>
    </row>
    <row r="39" spans="2:6" ht="12" customHeight="1">
      <c r="B39" s="99" t="s">
        <v>217</v>
      </c>
      <c r="C39" s="262">
        <v>37848</v>
      </c>
      <c r="F39" s="316"/>
    </row>
    <row r="40" spans="2:6" ht="12" customHeight="1">
      <c r="B40" s="298" t="s">
        <v>235</v>
      </c>
      <c r="C40" s="262">
        <v>57896</v>
      </c>
      <c r="E40" s="122"/>
      <c r="F40" s="316"/>
    </row>
    <row r="41" spans="2:6" ht="12" customHeight="1">
      <c r="B41" s="298" t="s">
        <v>236</v>
      </c>
      <c r="C41" s="262">
        <v>42710</v>
      </c>
      <c r="E41" s="122"/>
      <c r="F41" s="316"/>
    </row>
    <row r="42" spans="2:6" ht="12" customHeight="1">
      <c r="B42" s="298" t="s">
        <v>237</v>
      </c>
      <c r="C42" s="262">
        <v>53409</v>
      </c>
      <c r="D42" s="314"/>
      <c r="E42" s="122"/>
      <c r="F42" s="316"/>
    </row>
    <row r="43" spans="2:6" ht="12" customHeight="1">
      <c r="B43" s="298" t="s">
        <v>238</v>
      </c>
      <c r="C43" s="262">
        <v>59735</v>
      </c>
      <c r="E43" s="122"/>
      <c r="F43" s="316"/>
    </row>
    <row r="44" spans="2:6" ht="12" customHeight="1">
      <c r="B44" s="298" t="s">
        <v>239</v>
      </c>
      <c r="C44" s="262">
        <v>38657</v>
      </c>
      <c r="E44" s="122"/>
      <c r="F44" s="316"/>
    </row>
    <row r="45" spans="2:6" ht="12.75">
      <c r="B45" s="298" t="s">
        <v>223</v>
      </c>
      <c r="C45" s="262">
        <v>14183</v>
      </c>
      <c r="E45" s="122"/>
      <c r="F45" s="316"/>
    </row>
    <row r="46" spans="2:6" ht="12.75">
      <c r="B46" s="298" t="s">
        <v>224</v>
      </c>
      <c r="C46" s="262">
        <v>10955</v>
      </c>
      <c r="E46" s="122"/>
      <c r="F46" s="316"/>
    </row>
    <row r="47" spans="2:6" ht="12.75">
      <c r="B47" s="298" t="s">
        <v>240</v>
      </c>
      <c r="C47" s="262">
        <v>18808</v>
      </c>
      <c r="E47" s="122"/>
      <c r="F47" s="316"/>
    </row>
    <row r="48" spans="2:6" ht="12.75">
      <c r="B48" s="298" t="s">
        <v>241</v>
      </c>
      <c r="C48" s="262">
        <v>12712</v>
      </c>
      <c r="E48" s="122"/>
      <c r="F48" s="316"/>
    </row>
    <row r="49" spans="2:6" ht="12.75">
      <c r="B49" s="318" t="s">
        <v>242</v>
      </c>
      <c r="C49" s="262">
        <v>7484</v>
      </c>
      <c r="E49" s="122"/>
      <c r="F49" s="316"/>
    </row>
    <row r="50" spans="2:3" ht="12.75">
      <c r="B50" s="244" t="s">
        <v>12</v>
      </c>
      <c r="C50" s="121">
        <f>SUM(C37:C49)</f>
        <v>377478</v>
      </c>
    </row>
    <row r="51" ht="12.75">
      <c r="F51" s="314"/>
    </row>
  </sheetData>
  <sheetProtection/>
  <mergeCells count="3">
    <mergeCell ref="D3:G3"/>
    <mergeCell ref="H3:P3"/>
    <mergeCell ref="C19:C34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57" r:id="rId2"/>
  <ignoredErrors>
    <ignoredError sqref="AI17:AK17 K17:L17 O17 Z17:AF17 U17:X17 Q17:S17 D17:I17" emptyCellReferenc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N53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625" style="39" customWidth="1"/>
    <col min="2" max="2" width="6.00390625" style="39" customWidth="1"/>
    <col min="3" max="13" width="7.875" style="39" customWidth="1"/>
    <col min="14" max="16384" width="9.00390625" style="39" customWidth="1"/>
  </cols>
  <sheetData>
    <row r="1" s="38" customFormat="1" ht="21" customHeight="1">
      <c r="B1" s="37" t="s">
        <v>329</v>
      </c>
    </row>
    <row r="2" spans="2:11" s="38" customFormat="1" ht="13.5" customHeight="1">
      <c r="B2" s="37"/>
      <c r="J2" s="63"/>
      <c r="K2" s="18" t="s">
        <v>233</v>
      </c>
    </row>
    <row r="3" spans="2:11" s="38" customFormat="1" ht="12.75" customHeight="1">
      <c r="B3" s="38" t="s">
        <v>88</v>
      </c>
      <c r="J3" s="63"/>
      <c r="K3" s="102"/>
    </row>
    <row r="4" spans="2:11" s="68" customFormat="1" ht="21.75" customHeight="1">
      <c r="B4" s="64"/>
      <c r="C4" s="65" t="s">
        <v>89</v>
      </c>
      <c r="D4" s="400" t="s">
        <v>90</v>
      </c>
      <c r="E4" s="402" t="s">
        <v>91</v>
      </c>
      <c r="F4" s="402" t="s">
        <v>114</v>
      </c>
      <c r="G4" s="402" t="s">
        <v>117</v>
      </c>
      <c r="H4" s="66" t="s">
        <v>95</v>
      </c>
      <c r="I4" s="67" t="s">
        <v>94</v>
      </c>
      <c r="J4" s="398" t="s">
        <v>92</v>
      </c>
      <c r="K4" s="398" t="s">
        <v>12</v>
      </c>
    </row>
    <row r="5" spans="2:11" s="72" customFormat="1" ht="25.5">
      <c r="B5" s="69"/>
      <c r="C5" s="46" t="s">
        <v>93</v>
      </c>
      <c r="D5" s="401"/>
      <c r="E5" s="403"/>
      <c r="F5" s="403"/>
      <c r="G5" s="403"/>
      <c r="H5" s="70" t="s">
        <v>96</v>
      </c>
      <c r="I5" s="71" t="s">
        <v>97</v>
      </c>
      <c r="J5" s="399"/>
      <c r="K5" s="399"/>
    </row>
    <row r="6" spans="2:11" ht="13.5" customHeight="1">
      <c r="B6" s="73" t="s">
        <v>193</v>
      </c>
      <c r="C6" s="109">
        <v>8</v>
      </c>
      <c r="D6" s="109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17</v>
      </c>
      <c r="K6" s="109">
        <f>SUM(C6:J6)</f>
        <v>27</v>
      </c>
    </row>
    <row r="7" spans="2:11" ht="13.5" customHeight="1">
      <c r="B7" s="73" t="s">
        <v>205</v>
      </c>
      <c r="C7" s="108">
        <v>8</v>
      </c>
      <c r="D7" s="108">
        <v>0</v>
      </c>
      <c r="E7" s="108">
        <v>5</v>
      </c>
      <c r="F7" s="108">
        <v>0</v>
      </c>
      <c r="G7" s="108">
        <v>0</v>
      </c>
      <c r="H7" s="108">
        <v>2</v>
      </c>
      <c r="I7" s="108">
        <v>0</v>
      </c>
      <c r="J7" s="113">
        <v>10</v>
      </c>
      <c r="K7" s="108">
        <f aca="true" t="shared" si="0" ref="K7:K17">SUM(C7:J7)</f>
        <v>25</v>
      </c>
    </row>
    <row r="8" spans="2:11" ht="13.5" customHeight="1">
      <c r="B8" s="73" t="s">
        <v>194</v>
      </c>
      <c r="C8" s="108">
        <v>5</v>
      </c>
      <c r="D8" s="108">
        <v>1</v>
      </c>
      <c r="E8" s="108">
        <v>5</v>
      </c>
      <c r="F8" s="108">
        <v>0</v>
      </c>
      <c r="G8" s="108">
        <v>1</v>
      </c>
      <c r="H8" s="108">
        <v>2</v>
      </c>
      <c r="I8" s="108">
        <v>0</v>
      </c>
      <c r="J8" s="113">
        <v>8</v>
      </c>
      <c r="K8" s="108">
        <f t="shared" si="0"/>
        <v>22</v>
      </c>
    </row>
    <row r="9" spans="2:11" ht="13.5" customHeight="1">
      <c r="B9" s="73" t="s">
        <v>62</v>
      </c>
      <c r="C9" s="108">
        <v>8</v>
      </c>
      <c r="D9" s="108">
        <v>0</v>
      </c>
      <c r="E9" s="108">
        <v>4</v>
      </c>
      <c r="F9" s="108">
        <v>0</v>
      </c>
      <c r="G9" s="108">
        <v>0</v>
      </c>
      <c r="H9" s="108">
        <v>0</v>
      </c>
      <c r="I9" s="108">
        <v>1</v>
      </c>
      <c r="J9" s="113">
        <v>9</v>
      </c>
      <c r="K9" s="108">
        <f t="shared" si="0"/>
        <v>22</v>
      </c>
    </row>
    <row r="10" spans="2:11" ht="13.5" customHeight="1">
      <c r="B10" s="73" t="s">
        <v>195</v>
      </c>
      <c r="C10" s="108">
        <v>4</v>
      </c>
      <c r="D10" s="108">
        <v>0</v>
      </c>
      <c r="E10" s="108">
        <v>2</v>
      </c>
      <c r="F10" s="108">
        <v>0</v>
      </c>
      <c r="G10" s="108">
        <v>0</v>
      </c>
      <c r="H10" s="108">
        <v>0</v>
      </c>
      <c r="I10" s="108">
        <v>0</v>
      </c>
      <c r="J10" s="113">
        <v>12</v>
      </c>
      <c r="K10" s="108">
        <f t="shared" si="0"/>
        <v>18</v>
      </c>
    </row>
    <row r="11" spans="2:11" ht="13.5" customHeight="1">
      <c r="B11" s="73" t="s">
        <v>196</v>
      </c>
      <c r="C11" s="108">
        <v>10</v>
      </c>
      <c r="D11" s="108">
        <v>0</v>
      </c>
      <c r="E11" s="108">
        <v>5</v>
      </c>
      <c r="F11" s="108">
        <v>0</v>
      </c>
      <c r="G11" s="108">
        <v>0</v>
      </c>
      <c r="H11" s="108">
        <v>2</v>
      </c>
      <c r="I11" s="108">
        <v>0</v>
      </c>
      <c r="J11" s="113">
        <v>3</v>
      </c>
      <c r="K11" s="108">
        <f t="shared" si="0"/>
        <v>20</v>
      </c>
    </row>
    <row r="12" spans="2:11" ht="13.5" customHeight="1">
      <c r="B12" s="73" t="s">
        <v>65</v>
      </c>
      <c r="C12" s="108">
        <v>10</v>
      </c>
      <c r="D12" s="108">
        <v>0</v>
      </c>
      <c r="E12" s="108">
        <v>1</v>
      </c>
      <c r="F12" s="108">
        <v>0</v>
      </c>
      <c r="G12" s="108">
        <v>0</v>
      </c>
      <c r="H12" s="108">
        <v>0</v>
      </c>
      <c r="I12" s="108">
        <v>0</v>
      </c>
      <c r="J12" s="113">
        <v>10</v>
      </c>
      <c r="K12" s="108">
        <f t="shared" si="0"/>
        <v>21</v>
      </c>
    </row>
    <row r="13" spans="2:11" ht="13.5" customHeight="1">
      <c r="B13" s="73" t="s">
        <v>188</v>
      </c>
      <c r="C13" s="108">
        <v>11</v>
      </c>
      <c r="D13" s="108">
        <v>0</v>
      </c>
      <c r="E13" s="108">
        <v>2</v>
      </c>
      <c r="F13" s="108">
        <v>0</v>
      </c>
      <c r="G13" s="108">
        <v>0</v>
      </c>
      <c r="H13" s="108">
        <v>0</v>
      </c>
      <c r="I13" s="108">
        <v>0</v>
      </c>
      <c r="J13" s="113">
        <v>9</v>
      </c>
      <c r="K13" s="108">
        <f t="shared" si="0"/>
        <v>22</v>
      </c>
    </row>
    <row r="14" spans="2:11" ht="13.5" customHeight="1">
      <c r="B14" s="73" t="s">
        <v>189</v>
      </c>
      <c r="C14" s="108">
        <v>6</v>
      </c>
      <c r="D14" s="108">
        <v>0</v>
      </c>
      <c r="E14" s="108">
        <v>4</v>
      </c>
      <c r="F14" s="108">
        <v>0</v>
      </c>
      <c r="G14" s="108">
        <v>0</v>
      </c>
      <c r="H14" s="108">
        <v>0</v>
      </c>
      <c r="I14" s="108">
        <v>0</v>
      </c>
      <c r="J14" s="113">
        <v>5</v>
      </c>
      <c r="K14" s="108">
        <f t="shared" si="0"/>
        <v>15</v>
      </c>
    </row>
    <row r="15" spans="2:11" ht="13.5" customHeight="1">
      <c r="B15" s="73" t="s">
        <v>190</v>
      </c>
      <c r="C15" s="108">
        <v>4</v>
      </c>
      <c r="D15" s="108">
        <v>1</v>
      </c>
      <c r="E15" s="108">
        <v>4</v>
      </c>
      <c r="F15" s="108">
        <v>0</v>
      </c>
      <c r="G15" s="108">
        <v>0</v>
      </c>
      <c r="H15" s="108">
        <v>1</v>
      </c>
      <c r="I15" s="108">
        <v>1</v>
      </c>
      <c r="J15" s="113">
        <v>5</v>
      </c>
      <c r="K15" s="108">
        <f t="shared" si="0"/>
        <v>16</v>
      </c>
    </row>
    <row r="16" spans="2:11" ht="13.5" customHeight="1">
      <c r="B16" s="73" t="s">
        <v>191</v>
      </c>
      <c r="C16" s="108">
        <v>7</v>
      </c>
      <c r="D16" s="108">
        <v>0</v>
      </c>
      <c r="E16" s="108">
        <v>6</v>
      </c>
      <c r="F16" s="108">
        <v>0</v>
      </c>
      <c r="G16" s="108">
        <v>1</v>
      </c>
      <c r="H16" s="108">
        <v>0</v>
      </c>
      <c r="I16" s="108">
        <v>0</v>
      </c>
      <c r="J16" s="113">
        <v>14</v>
      </c>
      <c r="K16" s="108">
        <f t="shared" si="0"/>
        <v>28</v>
      </c>
    </row>
    <row r="17" spans="2:12" ht="13.5" customHeight="1">
      <c r="B17" s="74" t="s">
        <v>201</v>
      </c>
      <c r="C17" s="114">
        <v>6</v>
      </c>
      <c r="D17" s="108">
        <v>1</v>
      </c>
      <c r="E17" s="114">
        <v>3</v>
      </c>
      <c r="F17" s="114">
        <v>0</v>
      </c>
      <c r="G17" s="108">
        <v>0</v>
      </c>
      <c r="H17" s="108">
        <v>0</v>
      </c>
      <c r="I17" s="108">
        <v>1</v>
      </c>
      <c r="J17" s="115">
        <v>15</v>
      </c>
      <c r="K17" s="108">
        <f t="shared" si="0"/>
        <v>26</v>
      </c>
      <c r="L17" s="95"/>
    </row>
    <row r="18" spans="2:11" ht="13.5" customHeight="1">
      <c r="B18" s="75" t="s">
        <v>12</v>
      </c>
      <c r="C18" s="116">
        <f aca="true" t="shared" si="1" ref="C18:J18">SUM(C6:C17)</f>
        <v>87</v>
      </c>
      <c r="D18" s="116">
        <f t="shared" si="1"/>
        <v>3</v>
      </c>
      <c r="E18" s="116">
        <f t="shared" si="1"/>
        <v>42</v>
      </c>
      <c r="F18" s="116">
        <f t="shared" si="1"/>
        <v>0</v>
      </c>
      <c r="G18" s="116">
        <f t="shared" si="1"/>
        <v>2</v>
      </c>
      <c r="H18" s="116">
        <f t="shared" si="1"/>
        <v>8</v>
      </c>
      <c r="I18" s="116">
        <f t="shared" si="1"/>
        <v>3</v>
      </c>
      <c r="J18" s="116">
        <f t="shared" si="1"/>
        <v>117</v>
      </c>
      <c r="K18" s="116">
        <f>SUM(C6:J17)</f>
        <v>262</v>
      </c>
    </row>
    <row r="19" spans="2:10" ht="15" customHeight="1">
      <c r="B19" s="56"/>
      <c r="C19" s="76"/>
      <c r="D19" s="76"/>
      <c r="E19" s="76"/>
      <c r="F19" s="76"/>
      <c r="G19" s="76"/>
      <c r="H19" s="76"/>
      <c r="I19" s="76"/>
      <c r="J19" s="76"/>
    </row>
    <row r="20" spans="2:12" ht="15" customHeight="1">
      <c r="B20" s="57" t="s">
        <v>110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2:14" ht="18.75" customHeight="1">
      <c r="B21" s="78"/>
      <c r="C21" s="66" t="s">
        <v>89</v>
      </c>
      <c r="D21" s="400" t="s">
        <v>90</v>
      </c>
      <c r="E21" s="402" t="s">
        <v>91</v>
      </c>
      <c r="F21" s="402" t="s">
        <v>114</v>
      </c>
      <c r="G21" s="402" t="s">
        <v>169</v>
      </c>
      <c r="H21" s="402" t="s">
        <v>170</v>
      </c>
      <c r="I21" s="402" t="s">
        <v>113</v>
      </c>
      <c r="J21" s="402" t="s">
        <v>92</v>
      </c>
      <c r="K21" s="404" t="s">
        <v>12</v>
      </c>
      <c r="L21" s="77"/>
      <c r="M21" s="77"/>
      <c r="N21" s="77"/>
    </row>
    <row r="22" spans="2:14" ht="17.25" customHeight="1">
      <c r="B22" s="79"/>
      <c r="C22" s="46" t="s">
        <v>93</v>
      </c>
      <c r="D22" s="401"/>
      <c r="E22" s="403"/>
      <c r="F22" s="403"/>
      <c r="G22" s="403"/>
      <c r="H22" s="403"/>
      <c r="I22" s="403"/>
      <c r="J22" s="403"/>
      <c r="K22" s="403"/>
      <c r="L22" s="77"/>
      <c r="M22" s="77"/>
      <c r="N22" s="77"/>
    </row>
    <row r="23" spans="2:14" ht="13.5" customHeight="1">
      <c r="B23" s="73" t="s">
        <v>193</v>
      </c>
      <c r="C23" s="109">
        <v>1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f aca="true" t="shared" si="2" ref="K23:K34">SUM(C23:J23)</f>
        <v>1</v>
      </c>
      <c r="L23" s="76"/>
      <c r="M23" s="76"/>
      <c r="N23" s="76"/>
    </row>
    <row r="24" spans="2:14" ht="13.5" customHeight="1">
      <c r="B24" s="73" t="s">
        <v>205</v>
      </c>
      <c r="C24" s="108">
        <v>2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13">
        <v>0</v>
      </c>
      <c r="K24" s="108">
        <f t="shared" si="2"/>
        <v>2</v>
      </c>
      <c r="L24" s="76"/>
      <c r="M24" s="76"/>
      <c r="N24" s="76"/>
    </row>
    <row r="25" spans="2:14" ht="13.5" customHeight="1">
      <c r="B25" s="73" t="s">
        <v>194</v>
      </c>
      <c r="C25" s="108">
        <v>3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13">
        <v>0</v>
      </c>
      <c r="K25" s="108">
        <f t="shared" si="2"/>
        <v>3</v>
      </c>
      <c r="L25" s="76"/>
      <c r="M25" s="76"/>
      <c r="N25" s="76"/>
    </row>
    <row r="26" spans="2:14" ht="13.5" customHeight="1">
      <c r="B26" s="73" t="s">
        <v>62</v>
      </c>
      <c r="C26" s="108">
        <v>1</v>
      </c>
      <c r="D26" s="108">
        <v>0</v>
      </c>
      <c r="E26" s="108">
        <v>1</v>
      </c>
      <c r="F26" s="108">
        <v>0</v>
      </c>
      <c r="G26" s="108">
        <v>0</v>
      </c>
      <c r="H26" s="108">
        <v>0</v>
      </c>
      <c r="I26" s="108">
        <v>0</v>
      </c>
      <c r="J26" s="113">
        <v>1</v>
      </c>
      <c r="K26" s="108">
        <f t="shared" si="2"/>
        <v>3</v>
      </c>
      <c r="L26" s="76"/>
      <c r="M26" s="76"/>
      <c r="N26" s="76"/>
    </row>
    <row r="27" spans="2:14" ht="13.5" customHeight="1">
      <c r="B27" s="73" t="s">
        <v>195</v>
      </c>
      <c r="C27" s="108">
        <v>3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1</v>
      </c>
      <c r="K27" s="108">
        <f t="shared" si="2"/>
        <v>4</v>
      </c>
      <c r="L27" s="76"/>
      <c r="M27" s="76"/>
      <c r="N27" s="76"/>
    </row>
    <row r="28" spans="2:14" ht="13.5" customHeight="1">
      <c r="B28" s="73" t="s">
        <v>196</v>
      </c>
      <c r="C28" s="108">
        <v>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1</v>
      </c>
      <c r="K28" s="108">
        <f t="shared" si="2"/>
        <v>3</v>
      </c>
      <c r="L28" s="76"/>
      <c r="M28" s="76"/>
      <c r="N28" s="76"/>
    </row>
    <row r="29" spans="2:14" ht="13.5" customHeight="1">
      <c r="B29" s="73" t="s">
        <v>197</v>
      </c>
      <c r="C29" s="108">
        <v>1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f t="shared" si="2"/>
        <v>1</v>
      </c>
      <c r="L29" s="76"/>
      <c r="M29" s="76"/>
      <c r="N29" s="76"/>
    </row>
    <row r="30" spans="2:14" ht="13.5" customHeight="1">
      <c r="B30" s="73" t="s">
        <v>188</v>
      </c>
      <c r="C30" s="108">
        <v>1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f t="shared" si="2"/>
        <v>1</v>
      </c>
      <c r="L30" s="76"/>
      <c r="M30" s="76"/>
      <c r="N30" s="76"/>
    </row>
    <row r="31" spans="2:14" ht="13.5" customHeight="1">
      <c r="B31" s="73" t="s">
        <v>189</v>
      </c>
      <c r="C31" s="108">
        <v>1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2</v>
      </c>
      <c r="K31" s="108">
        <f t="shared" si="2"/>
        <v>3</v>
      </c>
      <c r="L31" s="76"/>
      <c r="M31" s="76"/>
      <c r="N31" s="76"/>
    </row>
    <row r="32" spans="2:14" ht="13.5" customHeight="1">
      <c r="B32" s="73" t="s">
        <v>190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1</v>
      </c>
      <c r="K32" s="108">
        <f t="shared" si="2"/>
        <v>1</v>
      </c>
      <c r="L32" s="76"/>
      <c r="M32" s="76"/>
      <c r="N32" s="76"/>
    </row>
    <row r="33" spans="2:14" ht="13.5" customHeight="1">
      <c r="B33" s="73" t="s">
        <v>191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1</v>
      </c>
      <c r="K33" s="108">
        <f t="shared" si="2"/>
        <v>1</v>
      </c>
      <c r="L33" s="76"/>
      <c r="M33" s="76"/>
      <c r="N33" s="76"/>
    </row>
    <row r="34" spans="2:14" ht="13.5" customHeight="1">
      <c r="B34" s="74" t="s">
        <v>201</v>
      </c>
      <c r="C34" s="114">
        <v>2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08">
        <f t="shared" si="2"/>
        <v>2</v>
      </c>
      <c r="L34" s="76"/>
      <c r="M34" s="76"/>
      <c r="N34" s="76"/>
    </row>
    <row r="35" spans="2:14" ht="13.5" customHeight="1">
      <c r="B35" s="75" t="s">
        <v>12</v>
      </c>
      <c r="C35" s="116">
        <f aca="true" t="shared" si="3" ref="C35:J35">SUM(C23:C34)</f>
        <v>17</v>
      </c>
      <c r="D35" s="116">
        <f t="shared" si="3"/>
        <v>0</v>
      </c>
      <c r="E35" s="116">
        <f t="shared" si="3"/>
        <v>1</v>
      </c>
      <c r="F35" s="116">
        <f t="shared" si="3"/>
        <v>0</v>
      </c>
      <c r="G35" s="116">
        <f>SUM(G23:G34)</f>
        <v>0</v>
      </c>
      <c r="H35" s="116">
        <f>SUM(H23:H34)</f>
        <v>0</v>
      </c>
      <c r="I35" s="116">
        <f>SUM(I23:I34)</f>
        <v>0</v>
      </c>
      <c r="J35" s="116">
        <f t="shared" si="3"/>
        <v>7</v>
      </c>
      <c r="K35" s="116">
        <f>SUM(C23:J34)</f>
        <v>25</v>
      </c>
      <c r="L35" s="76"/>
      <c r="M35" s="76"/>
      <c r="N35" s="76"/>
    </row>
    <row r="36" spans="2:12" ht="15" customHeight="1">
      <c r="B36" s="5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 ht="15" customHeight="1">
      <c r="B37" s="57" t="s">
        <v>111</v>
      </c>
      <c r="C37" s="77"/>
      <c r="D37" s="76"/>
      <c r="E37" s="76"/>
      <c r="F37" s="76"/>
      <c r="G37" s="76"/>
      <c r="H37" s="76"/>
      <c r="I37" s="76"/>
      <c r="J37" s="76"/>
      <c r="K37" s="76"/>
      <c r="L37" s="76"/>
    </row>
    <row r="38" spans="2:14" ht="21.75" customHeight="1">
      <c r="B38" s="78"/>
      <c r="C38" s="66" t="s">
        <v>89</v>
      </c>
      <c r="D38" s="400" t="s">
        <v>90</v>
      </c>
      <c r="E38" s="402" t="s">
        <v>91</v>
      </c>
      <c r="F38" s="402" t="s">
        <v>114</v>
      </c>
      <c r="G38" s="402" t="s">
        <v>169</v>
      </c>
      <c r="H38" s="66" t="s">
        <v>95</v>
      </c>
      <c r="I38" s="67" t="s">
        <v>94</v>
      </c>
      <c r="J38" s="402" t="s">
        <v>92</v>
      </c>
      <c r="K38" s="404" t="s">
        <v>12</v>
      </c>
      <c r="L38" s="77"/>
      <c r="M38" s="77"/>
      <c r="N38" s="77"/>
    </row>
    <row r="39" spans="2:14" ht="25.5">
      <c r="B39" s="79"/>
      <c r="C39" s="46" t="s">
        <v>93</v>
      </c>
      <c r="D39" s="401"/>
      <c r="E39" s="403"/>
      <c r="F39" s="403"/>
      <c r="G39" s="403"/>
      <c r="H39" s="70" t="s">
        <v>96</v>
      </c>
      <c r="I39" s="71" t="s">
        <v>97</v>
      </c>
      <c r="J39" s="403"/>
      <c r="K39" s="403"/>
      <c r="L39" s="77"/>
      <c r="M39" s="77"/>
      <c r="N39" s="77"/>
    </row>
    <row r="40" spans="2:14" ht="13.5" customHeight="1">
      <c r="B40" s="73" t="s">
        <v>193</v>
      </c>
      <c r="C40" s="109">
        <v>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17">
        <v>1</v>
      </c>
      <c r="K40" s="108">
        <f aca="true" t="shared" si="4" ref="K40:K51">SUM(C40:J40)</f>
        <v>2</v>
      </c>
      <c r="L40" s="76"/>
      <c r="M40" s="76"/>
      <c r="N40" s="76"/>
    </row>
    <row r="41" spans="2:14" ht="13.5" customHeight="1">
      <c r="B41" s="73" t="s">
        <v>205</v>
      </c>
      <c r="C41" s="108">
        <v>1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f t="shared" si="4"/>
        <v>1</v>
      </c>
      <c r="L41" s="76"/>
      <c r="M41" s="76"/>
      <c r="N41" s="76"/>
    </row>
    <row r="42" spans="2:14" ht="13.5" customHeight="1">
      <c r="B42" s="73" t="s">
        <v>194</v>
      </c>
      <c r="C42" s="108">
        <v>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13">
        <v>0</v>
      </c>
      <c r="K42" s="108">
        <f t="shared" si="4"/>
        <v>1</v>
      </c>
      <c r="L42" s="76"/>
      <c r="M42" s="76"/>
      <c r="N42" s="76"/>
    </row>
    <row r="43" spans="2:14" ht="13.5" customHeight="1">
      <c r="B43" s="73" t="s">
        <v>62</v>
      </c>
      <c r="C43" s="108">
        <v>1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13">
        <v>0</v>
      </c>
      <c r="K43" s="108">
        <f t="shared" si="4"/>
        <v>1</v>
      </c>
      <c r="L43" s="76"/>
      <c r="M43" s="76"/>
      <c r="N43" s="76"/>
    </row>
    <row r="44" spans="2:14" ht="13.5" customHeight="1">
      <c r="B44" s="73" t="s">
        <v>195</v>
      </c>
      <c r="C44" s="108">
        <v>1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f t="shared" si="4"/>
        <v>1</v>
      </c>
      <c r="L44" s="76"/>
      <c r="M44" s="76"/>
      <c r="N44" s="76"/>
    </row>
    <row r="45" spans="2:14" ht="13.5" customHeight="1">
      <c r="B45" s="73" t="s">
        <v>196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f t="shared" si="4"/>
        <v>0</v>
      </c>
      <c r="L45" s="76"/>
      <c r="M45" s="76"/>
      <c r="N45" s="76"/>
    </row>
    <row r="46" spans="2:14" ht="13.5" customHeight="1">
      <c r="B46" s="73" t="s">
        <v>197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f t="shared" si="4"/>
        <v>0</v>
      </c>
      <c r="L46" s="76"/>
      <c r="M46" s="76"/>
      <c r="N46" s="76"/>
    </row>
    <row r="47" spans="2:14" ht="13.5" customHeight="1">
      <c r="B47" s="73" t="s">
        <v>188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f t="shared" si="4"/>
        <v>0</v>
      </c>
      <c r="L47" s="76"/>
      <c r="M47" s="76"/>
      <c r="N47" s="76"/>
    </row>
    <row r="48" spans="2:14" ht="13.5" customHeight="1">
      <c r="B48" s="73" t="s">
        <v>189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f t="shared" si="4"/>
        <v>0</v>
      </c>
      <c r="L48" s="76"/>
      <c r="M48" s="76"/>
      <c r="N48" s="76"/>
    </row>
    <row r="49" spans="2:14" ht="13.5" customHeight="1">
      <c r="B49" s="73" t="s">
        <v>190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f t="shared" si="4"/>
        <v>0</v>
      </c>
      <c r="L49" s="76"/>
      <c r="M49" s="76"/>
      <c r="N49" s="76"/>
    </row>
    <row r="50" spans="2:14" ht="13.5" customHeight="1">
      <c r="B50" s="73" t="s">
        <v>191</v>
      </c>
      <c r="C50" s="108">
        <v>1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f t="shared" si="4"/>
        <v>1</v>
      </c>
      <c r="L50" s="76"/>
      <c r="M50" s="76"/>
      <c r="N50" s="76"/>
    </row>
    <row r="51" spans="2:14" ht="13.5" customHeight="1">
      <c r="B51" s="74" t="s">
        <v>201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08">
        <f t="shared" si="4"/>
        <v>0</v>
      </c>
      <c r="L51" s="76"/>
      <c r="M51" s="76"/>
      <c r="N51" s="76"/>
    </row>
    <row r="52" spans="2:14" ht="13.5" customHeight="1">
      <c r="B52" s="75" t="s">
        <v>12</v>
      </c>
      <c r="C52" s="116">
        <f aca="true" t="shared" si="5" ref="C52:K52">SUM(C40:C51)</f>
        <v>6</v>
      </c>
      <c r="D52" s="116">
        <f t="shared" si="5"/>
        <v>0</v>
      </c>
      <c r="E52" s="116">
        <f t="shared" si="5"/>
        <v>0</v>
      </c>
      <c r="F52" s="116">
        <f t="shared" si="5"/>
        <v>0</v>
      </c>
      <c r="G52" s="116">
        <f t="shared" si="5"/>
        <v>0</v>
      </c>
      <c r="H52" s="116">
        <f t="shared" si="5"/>
        <v>0</v>
      </c>
      <c r="I52" s="116">
        <f t="shared" si="5"/>
        <v>0</v>
      </c>
      <c r="J52" s="116">
        <f t="shared" si="5"/>
        <v>1</v>
      </c>
      <c r="K52" s="116">
        <f t="shared" si="5"/>
        <v>7</v>
      </c>
      <c r="L52" s="76"/>
      <c r="M52" s="76"/>
      <c r="N52" s="76"/>
    </row>
    <row r="53" spans="2:12" ht="15" customHeight="1">
      <c r="B53" s="56"/>
      <c r="C53" s="76"/>
      <c r="D53" s="76"/>
      <c r="E53" s="76"/>
      <c r="F53" s="76"/>
      <c r="G53" s="76"/>
      <c r="H53" s="76"/>
      <c r="I53" s="76"/>
      <c r="J53" s="76"/>
      <c r="K53" s="76"/>
      <c r="L53" s="76"/>
    </row>
  </sheetData>
  <sheetProtection/>
  <mergeCells count="20"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3" max="10" man="1"/>
  </rowBreaks>
  <ignoredErrors>
    <ignoredError sqref="C18:J18 C35:J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X162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E2" sqref="E2"/>
    </sheetView>
  </sheetViews>
  <sheetFormatPr defaultColWidth="11.00390625" defaultRowHeight="14.25" customHeight="1"/>
  <cols>
    <col min="1" max="1" width="4.625" style="10" customWidth="1"/>
    <col min="2" max="2" width="11.375" style="10" bestFit="1" customWidth="1"/>
    <col min="3" max="3" width="0.875" style="320" customWidth="1"/>
    <col min="4" max="12" width="7.375" style="10" customWidth="1"/>
    <col min="13" max="13" width="4.625" style="10" customWidth="1"/>
    <col min="14" max="14" width="11.375" style="10" bestFit="1" customWidth="1"/>
    <col min="15" max="15" width="0.875" style="320" customWidth="1"/>
    <col min="16" max="24" width="7.375" style="10" customWidth="1"/>
    <col min="25" max="16384" width="11.00390625" style="10" customWidth="1"/>
  </cols>
  <sheetData>
    <row r="1" spans="1:22" ht="13.5">
      <c r="A1" s="319" t="s">
        <v>87</v>
      </c>
      <c r="D1" s="320"/>
      <c r="E1" s="320"/>
      <c r="F1" s="320"/>
      <c r="G1" s="320"/>
      <c r="H1" s="320"/>
      <c r="I1" s="320"/>
      <c r="J1" s="320"/>
      <c r="K1" s="320"/>
      <c r="L1" s="320"/>
      <c r="M1" s="319"/>
      <c r="N1" s="320"/>
      <c r="P1" s="320"/>
      <c r="Q1" s="320"/>
      <c r="R1" s="320"/>
      <c r="S1" s="320"/>
      <c r="T1" s="320"/>
      <c r="U1" s="320"/>
      <c r="V1" s="320"/>
    </row>
    <row r="2" spans="1:24" ht="12.75" customHeight="1">
      <c r="A2" s="319"/>
      <c r="D2" s="320"/>
      <c r="E2" s="321"/>
      <c r="F2" s="320"/>
      <c r="H2" s="321"/>
      <c r="I2" s="320"/>
      <c r="J2" s="320"/>
      <c r="K2" s="320"/>
      <c r="L2" s="118" t="s">
        <v>233</v>
      </c>
      <c r="M2" s="319"/>
      <c r="N2" s="320"/>
      <c r="P2" s="320"/>
      <c r="Q2" s="321"/>
      <c r="R2" s="320"/>
      <c r="T2" s="321"/>
      <c r="U2" s="320"/>
      <c r="V2" s="320"/>
      <c r="W2" s="320"/>
      <c r="X2" s="118" t="s">
        <v>233</v>
      </c>
    </row>
    <row r="3" spans="1:24" ht="12.75" customHeight="1">
      <c r="A3" s="319"/>
      <c r="D3" s="35" t="s">
        <v>153</v>
      </c>
      <c r="E3" s="363" t="s">
        <v>152</v>
      </c>
      <c r="F3" s="363"/>
      <c r="G3" s="363"/>
      <c r="H3" s="363"/>
      <c r="I3" s="363"/>
      <c r="J3" s="363"/>
      <c r="K3" s="363"/>
      <c r="L3" s="363"/>
      <c r="M3" s="319"/>
      <c r="N3" s="320"/>
      <c r="P3" s="364" t="s">
        <v>152</v>
      </c>
      <c r="Q3" s="364"/>
      <c r="R3" s="364" t="s">
        <v>154</v>
      </c>
      <c r="S3" s="364"/>
      <c r="T3" s="365" t="s">
        <v>155</v>
      </c>
      <c r="U3" s="366"/>
      <c r="V3" s="366"/>
      <c r="W3" s="366"/>
      <c r="X3" s="367"/>
    </row>
    <row r="4" spans="1:24" ht="12.75" customHeight="1">
      <c r="A4" s="16"/>
      <c r="B4" s="20"/>
      <c r="C4" s="21"/>
      <c r="D4" s="6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/>
      <c r="J4" s="7" t="s">
        <v>128</v>
      </c>
      <c r="K4" s="7" t="s">
        <v>129</v>
      </c>
      <c r="L4" s="7" t="s">
        <v>130</v>
      </c>
      <c r="M4" s="8"/>
      <c r="N4" s="9"/>
      <c r="O4" s="9"/>
      <c r="P4" s="7" t="s">
        <v>131</v>
      </c>
      <c r="Q4" s="7" t="s">
        <v>132</v>
      </c>
      <c r="R4" s="7" t="s">
        <v>133</v>
      </c>
      <c r="S4" s="7" t="s">
        <v>132</v>
      </c>
      <c r="T4" s="7" t="s">
        <v>134</v>
      </c>
      <c r="U4" s="7" t="s">
        <v>135</v>
      </c>
      <c r="V4" s="7" t="s">
        <v>136</v>
      </c>
      <c r="W4" s="7" t="s">
        <v>137</v>
      </c>
      <c r="X4" s="7" t="s">
        <v>184</v>
      </c>
    </row>
    <row r="5" spans="1:24" s="328" customFormat="1" ht="12.75" customHeight="1">
      <c r="A5" s="322"/>
      <c r="B5" s="323"/>
      <c r="C5" s="324"/>
      <c r="D5" s="325" t="s">
        <v>150</v>
      </c>
      <c r="E5" s="24" t="s">
        <v>138</v>
      </c>
      <c r="F5" s="24"/>
      <c r="G5" s="24" t="s">
        <v>0</v>
      </c>
      <c r="H5" s="24"/>
      <c r="I5" s="24" t="s">
        <v>139</v>
      </c>
      <c r="J5" s="24"/>
      <c r="K5" s="24"/>
      <c r="L5" s="24"/>
      <c r="M5" s="326"/>
      <c r="N5" s="327"/>
      <c r="O5" s="327"/>
      <c r="P5" s="24" t="s">
        <v>140</v>
      </c>
      <c r="Q5" s="24" t="s">
        <v>141</v>
      </c>
      <c r="R5" s="24" t="s">
        <v>142</v>
      </c>
      <c r="S5" s="24" t="s">
        <v>143</v>
      </c>
      <c r="T5" s="24" t="s">
        <v>144</v>
      </c>
      <c r="U5" s="24"/>
      <c r="V5" s="24" t="s">
        <v>145</v>
      </c>
      <c r="W5" s="24" t="s">
        <v>146</v>
      </c>
      <c r="X5" s="24" t="s">
        <v>185</v>
      </c>
    </row>
    <row r="6" spans="1:24" s="335" customFormat="1" ht="12.75" customHeight="1">
      <c r="A6" s="329"/>
      <c r="B6" s="330"/>
      <c r="C6" s="331"/>
      <c r="D6" s="332" t="s">
        <v>151</v>
      </c>
      <c r="E6" s="28" t="s">
        <v>57</v>
      </c>
      <c r="F6" s="28" t="s">
        <v>1</v>
      </c>
      <c r="G6" s="28" t="s">
        <v>2</v>
      </c>
      <c r="H6" s="28" t="s">
        <v>3</v>
      </c>
      <c r="I6" s="28"/>
      <c r="J6" s="28" t="s">
        <v>115</v>
      </c>
      <c r="K6" s="28" t="s">
        <v>99</v>
      </c>
      <c r="L6" s="28" t="s">
        <v>147</v>
      </c>
      <c r="M6" s="333"/>
      <c r="N6" s="334"/>
      <c r="O6" s="334"/>
      <c r="P6" s="28" t="s">
        <v>100</v>
      </c>
      <c r="Q6" s="28" t="s">
        <v>101</v>
      </c>
      <c r="R6" s="28" t="s">
        <v>4</v>
      </c>
      <c r="S6" s="28" t="s">
        <v>5</v>
      </c>
      <c r="T6" s="29" t="s">
        <v>148</v>
      </c>
      <c r="U6" s="28" t="s">
        <v>6</v>
      </c>
      <c r="V6" s="28" t="s">
        <v>7</v>
      </c>
      <c r="W6" s="29" t="s">
        <v>149</v>
      </c>
      <c r="X6" s="29" t="s">
        <v>186</v>
      </c>
    </row>
    <row r="7" spans="1:24" ht="12.75" customHeight="1">
      <c r="A7" s="16" t="s">
        <v>52</v>
      </c>
      <c r="B7" s="100">
        <v>44564</v>
      </c>
      <c r="C7" s="336"/>
      <c r="D7" s="337">
        <v>0</v>
      </c>
      <c r="E7" s="120">
        <v>6</v>
      </c>
      <c r="F7" s="119">
        <v>3</v>
      </c>
      <c r="G7" s="119">
        <v>7</v>
      </c>
      <c r="H7" s="119">
        <v>205</v>
      </c>
      <c r="I7" s="119">
        <v>15</v>
      </c>
      <c r="J7" s="119">
        <v>9</v>
      </c>
      <c r="K7" s="119">
        <v>0</v>
      </c>
      <c r="L7" s="119">
        <v>12</v>
      </c>
      <c r="M7" s="16" t="s">
        <v>52</v>
      </c>
      <c r="N7" s="100">
        <v>44564</v>
      </c>
      <c r="O7" s="338"/>
      <c r="P7" s="119">
        <v>3</v>
      </c>
      <c r="Q7" s="119">
        <v>1</v>
      </c>
      <c r="R7" s="119">
        <v>0</v>
      </c>
      <c r="S7" s="119">
        <v>1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</row>
    <row r="8" spans="1:24" ht="12.75" customHeight="1">
      <c r="A8" s="17" t="s">
        <v>53</v>
      </c>
      <c r="B8" s="101">
        <f>B7+7</f>
        <v>44571</v>
      </c>
      <c r="C8" s="118"/>
      <c r="D8" s="119">
        <v>0</v>
      </c>
      <c r="E8" s="120">
        <v>4</v>
      </c>
      <c r="F8" s="119">
        <v>3</v>
      </c>
      <c r="G8" s="119">
        <v>10</v>
      </c>
      <c r="H8" s="119">
        <v>226</v>
      </c>
      <c r="I8" s="119">
        <v>9</v>
      </c>
      <c r="J8" s="119">
        <v>22</v>
      </c>
      <c r="K8" s="119">
        <v>1</v>
      </c>
      <c r="L8" s="119">
        <v>11</v>
      </c>
      <c r="M8" s="17" t="s">
        <v>53</v>
      </c>
      <c r="N8" s="101">
        <f>N7+7</f>
        <v>44571</v>
      </c>
      <c r="O8" s="118"/>
      <c r="P8" s="119">
        <v>5</v>
      </c>
      <c r="Q8" s="119">
        <v>0</v>
      </c>
      <c r="R8" s="119">
        <v>0</v>
      </c>
      <c r="S8" s="119">
        <v>0</v>
      </c>
      <c r="T8" s="119">
        <v>1</v>
      </c>
      <c r="U8" s="119">
        <v>0</v>
      </c>
      <c r="V8" s="119">
        <v>0</v>
      </c>
      <c r="W8" s="119">
        <v>0</v>
      </c>
      <c r="X8" s="119">
        <v>0</v>
      </c>
    </row>
    <row r="9" spans="1:24" ht="12.75" customHeight="1">
      <c r="A9" s="17" t="s">
        <v>102</v>
      </c>
      <c r="B9" s="101">
        <f aca="true" t="shared" si="0" ref="B9:B58">B8+7</f>
        <v>44578</v>
      </c>
      <c r="C9" s="118"/>
      <c r="D9" s="119">
        <v>1</v>
      </c>
      <c r="E9" s="120">
        <v>8</v>
      </c>
      <c r="F9" s="119">
        <v>1</v>
      </c>
      <c r="G9" s="119">
        <v>14</v>
      </c>
      <c r="H9" s="119">
        <v>253</v>
      </c>
      <c r="I9" s="119">
        <v>5</v>
      </c>
      <c r="J9" s="119">
        <v>11</v>
      </c>
      <c r="K9" s="119">
        <v>0</v>
      </c>
      <c r="L9" s="119">
        <v>11</v>
      </c>
      <c r="M9" s="17" t="s">
        <v>102</v>
      </c>
      <c r="N9" s="101">
        <f aca="true" t="shared" si="1" ref="N9:N58">N8+7</f>
        <v>44578</v>
      </c>
      <c r="O9" s="118"/>
      <c r="P9" s="119">
        <v>9</v>
      </c>
      <c r="Q9" s="119">
        <v>1</v>
      </c>
      <c r="R9" s="119">
        <v>0</v>
      </c>
      <c r="S9" s="119">
        <v>1</v>
      </c>
      <c r="T9" s="119">
        <v>0</v>
      </c>
      <c r="U9" s="119">
        <v>1</v>
      </c>
      <c r="V9" s="119">
        <v>0</v>
      </c>
      <c r="W9" s="119">
        <v>0</v>
      </c>
      <c r="X9" s="119">
        <v>1</v>
      </c>
    </row>
    <row r="10" spans="1:24" ht="12.75" customHeight="1">
      <c r="A10" s="17" t="s">
        <v>103</v>
      </c>
      <c r="B10" s="101">
        <f t="shared" si="0"/>
        <v>44585</v>
      </c>
      <c r="C10" s="118"/>
      <c r="D10" s="119">
        <v>5</v>
      </c>
      <c r="E10" s="120">
        <v>2</v>
      </c>
      <c r="F10" s="119">
        <v>3</v>
      </c>
      <c r="G10" s="119">
        <v>27</v>
      </c>
      <c r="H10" s="119">
        <v>319</v>
      </c>
      <c r="I10" s="119">
        <v>6</v>
      </c>
      <c r="J10" s="119">
        <v>14</v>
      </c>
      <c r="K10" s="119">
        <v>0</v>
      </c>
      <c r="L10" s="119">
        <v>6</v>
      </c>
      <c r="M10" s="17" t="s">
        <v>103</v>
      </c>
      <c r="N10" s="101">
        <f t="shared" si="1"/>
        <v>44585</v>
      </c>
      <c r="O10" s="118"/>
      <c r="P10" s="119">
        <v>6</v>
      </c>
      <c r="Q10" s="119">
        <v>2</v>
      </c>
      <c r="R10" s="119">
        <v>0</v>
      </c>
      <c r="S10" s="119">
        <v>3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</row>
    <row r="11" spans="1:24" ht="12.75" customHeight="1">
      <c r="A11" s="17" t="s">
        <v>104</v>
      </c>
      <c r="B11" s="101">
        <f t="shared" si="0"/>
        <v>44592</v>
      </c>
      <c r="C11" s="118"/>
      <c r="D11" s="119">
        <v>0</v>
      </c>
      <c r="E11" s="120">
        <v>2</v>
      </c>
      <c r="F11" s="119">
        <v>2</v>
      </c>
      <c r="G11" s="119">
        <v>16</v>
      </c>
      <c r="H11" s="119">
        <v>221</v>
      </c>
      <c r="I11" s="119">
        <v>2</v>
      </c>
      <c r="J11" s="119">
        <v>9</v>
      </c>
      <c r="K11" s="119">
        <v>3</v>
      </c>
      <c r="L11" s="119">
        <v>6</v>
      </c>
      <c r="M11" s="17" t="s">
        <v>104</v>
      </c>
      <c r="N11" s="101">
        <f t="shared" si="1"/>
        <v>44592</v>
      </c>
      <c r="O11" s="118"/>
      <c r="P11" s="119">
        <v>2</v>
      </c>
      <c r="Q11" s="119">
        <v>1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1</v>
      </c>
    </row>
    <row r="12" spans="1:24" ht="12.75" customHeight="1">
      <c r="A12" s="17" t="s">
        <v>105</v>
      </c>
      <c r="B12" s="101">
        <f t="shared" si="0"/>
        <v>44599</v>
      </c>
      <c r="C12" s="118"/>
      <c r="D12" s="119">
        <v>0</v>
      </c>
      <c r="E12" s="119">
        <v>3</v>
      </c>
      <c r="F12" s="119">
        <v>5</v>
      </c>
      <c r="G12" s="119">
        <v>6</v>
      </c>
      <c r="H12" s="119">
        <v>196</v>
      </c>
      <c r="I12" s="119">
        <v>5</v>
      </c>
      <c r="J12" s="119">
        <v>3</v>
      </c>
      <c r="K12" s="119">
        <v>1</v>
      </c>
      <c r="L12" s="119">
        <v>5</v>
      </c>
      <c r="M12" s="17" t="s">
        <v>105</v>
      </c>
      <c r="N12" s="101">
        <f t="shared" si="1"/>
        <v>44599</v>
      </c>
      <c r="O12" s="118"/>
      <c r="P12" s="119">
        <v>5</v>
      </c>
      <c r="Q12" s="119">
        <v>2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</row>
    <row r="13" spans="1:24" ht="12.75" customHeight="1">
      <c r="A13" s="17" t="s">
        <v>106</v>
      </c>
      <c r="B13" s="101">
        <f t="shared" si="0"/>
        <v>44606</v>
      </c>
      <c r="C13" s="118"/>
      <c r="D13" s="119">
        <v>0</v>
      </c>
      <c r="E13" s="120">
        <v>0</v>
      </c>
      <c r="F13" s="119">
        <v>8</v>
      </c>
      <c r="G13" s="119">
        <v>6</v>
      </c>
      <c r="H13" s="119">
        <v>215</v>
      </c>
      <c r="I13" s="119">
        <v>6</v>
      </c>
      <c r="J13" s="120">
        <v>1</v>
      </c>
      <c r="K13" s="119">
        <v>1</v>
      </c>
      <c r="L13" s="119">
        <v>15</v>
      </c>
      <c r="M13" s="17" t="s">
        <v>106</v>
      </c>
      <c r="N13" s="101">
        <f t="shared" si="1"/>
        <v>44606</v>
      </c>
      <c r="O13" s="118"/>
      <c r="P13" s="119">
        <v>1</v>
      </c>
      <c r="Q13" s="119">
        <v>1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</row>
    <row r="14" spans="1:24" ht="12.75" customHeight="1">
      <c r="A14" s="17" t="s">
        <v>107</v>
      </c>
      <c r="B14" s="101">
        <f t="shared" si="0"/>
        <v>44613</v>
      </c>
      <c r="C14" s="118"/>
      <c r="D14" s="119">
        <v>0</v>
      </c>
      <c r="E14" s="120">
        <v>3</v>
      </c>
      <c r="F14" s="119">
        <v>4</v>
      </c>
      <c r="G14" s="119">
        <v>9</v>
      </c>
      <c r="H14" s="119">
        <v>174</v>
      </c>
      <c r="I14" s="119">
        <v>3</v>
      </c>
      <c r="J14" s="119">
        <v>4</v>
      </c>
      <c r="K14" s="119">
        <v>0</v>
      </c>
      <c r="L14" s="119">
        <v>12</v>
      </c>
      <c r="M14" s="17" t="s">
        <v>107</v>
      </c>
      <c r="N14" s="101">
        <f t="shared" si="1"/>
        <v>44613</v>
      </c>
      <c r="O14" s="118"/>
      <c r="P14" s="119">
        <v>2</v>
      </c>
      <c r="Q14" s="119">
        <v>1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</row>
    <row r="15" spans="1:24" ht="12.75" customHeight="1">
      <c r="A15" s="17" t="s">
        <v>108</v>
      </c>
      <c r="B15" s="101">
        <f t="shared" si="0"/>
        <v>44620</v>
      </c>
      <c r="C15" s="118"/>
      <c r="D15" s="119">
        <v>1</v>
      </c>
      <c r="E15" s="120">
        <v>2</v>
      </c>
      <c r="F15" s="119">
        <v>4</v>
      </c>
      <c r="G15" s="119">
        <v>18</v>
      </c>
      <c r="H15" s="119">
        <v>173</v>
      </c>
      <c r="I15" s="119">
        <v>8</v>
      </c>
      <c r="J15" s="119">
        <v>4</v>
      </c>
      <c r="K15" s="119">
        <v>1</v>
      </c>
      <c r="L15" s="119">
        <v>12</v>
      </c>
      <c r="M15" s="17" t="s">
        <v>108</v>
      </c>
      <c r="N15" s="101">
        <f t="shared" si="1"/>
        <v>44620</v>
      </c>
      <c r="O15" s="118"/>
      <c r="P15" s="119">
        <v>4</v>
      </c>
      <c r="Q15" s="119">
        <v>1</v>
      </c>
      <c r="R15" s="119">
        <v>0</v>
      </c>
      <c r="S15" s="119">
        <v>2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</row>
    <row r="16" spans="1:24" ht="12.75" customHeight="1">
      <c r="A16" s="17" t="s">
        <v>8</v>
      </c>
      <c r="B16" s="101">
        <f t="shared" si="0"/>
        <v>44627</v>
      </c>
      <c r="C16" s="118"/>
      <c r="D16" s="119">
        <v>0</v>
      </c>
      <c r="E16" s="120">
        <v>3</v>
      </c>
      <c r="F16" s="119">
        <v>3</v>
      </c>
      <c r="G16" s="119">
        <v>12</v>
      </c>
      <c r="H16" s="119">
        <v>206</v>
      </c>
      <c r="I16" s="119">
        <v>3</v>
      </c>
      <c r="J16" s="119">
        <v>1</v>
      </c>
      <c r="K16" s="119">
        <v>0</v>
      </c>
      <c r="L16" s="119">
        <v>7</v>
      </c>
      <c r="M16" s="17" t="s">
        <v>8</v>
      </c>
      <c r="N16" s="101">
        <f t="shared" si="1"/>
        <v>44627</v>
      </c>
      <c r="O16" s="118"/>
      <c r="P16" s="119">
        <v>1</v>
      </c>
      <c r="Q16" s="119">
        <v>2</v>
      </c>
      <c r="R16" s="119">
        <v>0</v>
      </c>
      <c r="S16" s="119">
        <v>1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</row>
    <row r="17" spans="1:24" ht="12.75" customHeight="1">
      <c r="A17" s="17" t="s">
        <v>9</v>
      </c>
      <c r="B17" s="101">
        <f t="shared" si="0"/>
        <v>44634</v>
      </c>
      <c r="C17" s="118"/>
      <c r="D17" s="119">
        <v>4</v>
      </c>
      <c r="E17" s="120">
        <v>6</v>
      </c>
      <c r="F17" s="119">
        <v>3</v>
      </c>
      <c r="G17" s="119">
        <v>2</v>
      </c>
      <c r="H17" s="119">
        <v>219</v>
      </c>
      <c r="I17" s="119">
        <v>4</v>
      </c>
      <c r="J17" s="119">
        <v>4</v>
      </c>
      <c r="K17" s="119">
        <v>0</v>
      </c>
      <c r="L17" s="119">
        <v>7</v>
      </c>
      <c r="M17" s="17" t="s">
        <v>9</v>
      </c>
      <c r="N17" s="101">
        <f t="shared" si="1"/>
        <v>44634</v>
      </c>
      <c r="O17" s="118"/>
      <c r="P17" s="119">
        <v>2</v>
      </c>
      <c r="Q17" s="119">
        <v>0</v>
      </c>
      <c r="R17" s="119">
        <v>0</v>
      </c>
      <c r="S17" s="119">
        <v>1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</row>
    <row r="18" spans="1:24" ht="12.75" customHeight="1">
      <c r="A18" s="17" t="s">
        <v>10</v>
      </c>
      <c r="B18" s="101">
        <f>B17+7</f>
        <v>44641</v>
      </c>
      <c r="C18" s="118"/>
      <c r="D18" s="119">
        <v>0</v>
      </c>
      <c r="E18" s="120">
        <v>2</v>
      </c>
      <c r="F18" s="119">
        <v>3</v>
      </c>
      <c r="G18" s="119">
        <v>6</v>
      </c>
      <c r="H18" s="119">
        <v>153</v>
      </c>
      <c r="I18" s="119">
        <v>1</v>
      </c>
      <c r="J18" s="119">
        <v>0</v>
      </c>
      <c r="K18" s="119">
        <v>1</v>
      </c>
      <c r="L18" s="119">
        <v>16</v>
      </c>
      <c r="M18" s="17" t="s">
        <v>10</v>
      </c>
      <c r="N18" s="101">
        <f>N17+7</f>
        <v>44641</v>
      </c>
      <c r="O18" s="118"/>
      <c r="P18" s="119">
        <v>1</v>
      </c>
      <c r="Q18" s="119">
        <v>2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</row>
    <row r="19" spans="1:24" ht="12.75" customHeight="1">
      <c r="A19" s="17" t="s">
        <v>11</v>
      </c>
      <c r="B19" s="101">
        <f t="shared" si="0"/>
        <v>44648</v>
      </c>
      <c r="C19" s="118"/>
      <c r="D19" s="119">
        <v>0</v>
      </c>
      <c r="E19" s="120">
        <v>5</v>
      </c>
      <c r="F19" s="119">
        <v>3</v>
      </c>
      <c r="G19" s="119">
        <v>5</v>
      </c>
      <c r="H19" s="119">
        <v>162</v>
      </c>
      <c r="I19" s="119">
        <v>6</v>
      </c>
      <c r="J19" s="119">
        <v>0</v>
      </c>
      <c r="K19" s="119">
        <v>0</v>
      </c>
      <c r="L19" s="119">
        <v>18</v>
      </c>
      <c r="M19" s="17" t="s">
        <v>11</v>
      </c>
      <c r="N19" s="101">
        <f t="shared" si="1"/>
        <v>44648</v>
      </c>
      <c r="O19" s="118"/>
      <c r="P19" s="119">
        <v>2</v>
      </c>
      <c r="Q19" s="119">
        <v>2</v>
      </c>
      <c r="R19" s="119">
        <v>0</v>
      </c>
      <c r="S19" s="119">
        <v>1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</row>
    <row r="20" spans="1:24" ht="12.75" customHeight="1">
      <c r="A20" s="17" t="s">
        <v>13</v>
      </c>
      <c r="B20" s="101">
        <f t="shared" si="0"/>
        <v>44655</v>
      </c>
      <c r="C20" s="118"/>
      <c r="D20" s="119">
        <v>0</v>
      </c>
      <c r="E20" s="120">
        <v>0</v>
      </c>
      <c r="F20" s="119">
        <v>3</v>
      </c>
      <c r="G20" s="119">
        <v>8</v>
      </c>
      <c r="H20" s="119">
        <v>139</v>
      </c>
      <c r="I20" s="119">
        <v>6</v>
      </c>
      <c r="J20" s="119">
        <v>0</v>
      </c>
      <c r="K20" s="119">
        <v>0</v>
      </c>
      <c r="L20" s="119">
        <v>9</v>
      </c>
      <c r="M20" s="17" t="s">
        <v>13</v>
      </c>
      <c r="N20" s="101">
        <f t="shared" si="1"/>
        <v>44655</v>
      </c>
      <c r="O20" s="118"/>
      <c r="P20" s="119">
        <v>2</v>
      </c>
      <c r="Q20" s="119">
        <v>2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</row>
    <row r="21" spans="1:24" ht="12.75" customHeight="1">
      <c r="A21" s="17" t="s">
        <v>14</v>
      </c>
      <c r="B21" s="101">
        <f t="shared" si="0"/>
        <v>44662</v>
      </c>
      <c r="C21" s="118"/>
      <c r="D21" s="96">
        <v>2</v>
      </c>
      <c r="E21" s="120">
        <v>1</v>
      </c>
      <c r="F21" s="119">
        <v>2</v>
      </c>
      <c r="G21" s="119">
        <v>6</v>
      </c>
      <c r="H21" s="119">
        <v>232</v>
      </c>
      <c r="I21" s="119">
        <v>3</v>
      </c>
      <c r="J21" s="119">
        <v>0</v>
      </c>
      <c r="K21" s="119">
        <v>0</v>
      </c>
      <c r="L21" s="119">
        <v>14</v>
      </c>
      <c r="M21" s="17" t="s">
        <v>14</v>
      </c>
      <c r="N21" s="101">
        <f t="shared" si="1"/>
        <v>44662</v>
      </c>
      <c r="O21" s="118"/>
      <c r="P21" s="119">
        <v>2</v>
      </c>
      <c r="Q21" s="119">
        <v>1</v>
      </c>
      <c r="R21" s="119">
        <v>0</v>
      </c>
      <c r="S21" s="119">
        <v>3</v>
      </c>
      <c r="T21" s="119">
        <v>0</v>
      </c>
      <c r="U21" s="119">
        <v>1</v>
      </c>
      <c r="V21" s="119">
        <v>0</v>
      </c>
      <c r="W21" s="119">
        <v>0</v>
      </c>
      <c r="X21" s="119">
        <v>1</v>
      </c>
    </row>
    <row r="22" spans="1:24" ht="12.75" customHeight="1">
      <c r="A22" s="17" t="s">
        <v>15</v>
      </c>
      <c r="B22" s="101">
        <f t="shared" si="0"/>
        <v>44669</v>
      </c>
      <c r="C22" s="118"/>
      <c r="D22" s="96">
        <v>4</v>
      </c>
      <c r="E22" s="120">
        <v>5</v>
      </c>
      <c r="F22" s="119">
        <v>1</v>
      </c>
      <c r="G22" s="119">
        <v>5</v>
      </c>
      <c r="H22" s="119">
        <v>321</v>
      </c>
      <c r="I22" s="119">
        <v>3</v>
      </c>
      <c r="J22" s="119">
        <v>0</v>
      </c>
      <c r="K22" s="119">
        <v>3</v>
      </c>
      <c r="L22" s="119">
        <v>19</v>
      </c>
      <c r="M22" s="17" t="s">
        <v>15</v>
      </c>
      <c r="N22" s="101">
        <f t="shared" si="1"/>
        <v>44669</v>
      </c>
      <c r="O22" s="118"/>
      <c r="P22" s="119">
        <v>2</v>
      </c>
      <c r="Q22" s="119">
        <v>1</v>
      </c>
      <c r="R22" s="119">
        <v>0</v>
      </c>
      <c r="S22" s="119">
        <v>0</v>
      </c>
      <c r="T22" s="119">
        <v>1</v>
      </c>
      <c r="U22" s="119">
        <v>0</v>
      </c>
      <c r="V22" s="119">
        <v>0</v>
      </c>
      <c r="W22" s="119">
        <v>0</v>
      </c>
      <c r="X22" s="119">
        <v>0</v>
      </c>
    </row>
    <row r="23" spans="1:24" ht="12.75" customHeight="1">
      <c r="A23" s="17" t="s">
        <v>16</v>
      </c>
      <c r="B23" s="101">
        <f t="shared" si="0"/>
        <v>44676</v>
      </c>
      <c r="C23" s="118"/>
      <c r="D23" s="96">
        <v>2</v>
      </c>
      <c r="E23" s="120">
        <v>7</v>
      </c>
      <c r="F23" s="119">
        <v>0</v>
      </c>
      <c r="G23" s="119">
        <v>4</v>
      </c>
      <c r="H23" s="119">
        <v>286</v>
      </c>
      <c r="I23" s="119">
        <v>4</v>
      </c>
      <c r="J23" s="119">
        <v>1</v>
      </c>
      <c r="K23" s="119">
        <v>0</v>
      </c>
      <c r="L23" s="119">
        <v>20</v>
      </c>
      <c r="M23" s="17" t="s">
        <v>16</v>
      </c>
      <c r="N23" s="101">
        <f t="shared" si="1"/>
        <v>44676</v>
      </c>
      <c r="O23" s="118"/>
      <c r="P23" s="119">
        <v>2</v>
      </c>
      <c r="Q23" s="119">
        <v>1</v>
      </c>
      <c r="R23" s="119">
        <v>0</v>
      </c>
      <c r="S23" s="119">
        <v>2</v>
      </c>
      <c r="T23" s="119">
        <v>0</v>
      </c>
      <c r="U23" s="119">
        <v>1</v>
      </c>
      <c r="V23" s="119">
        <v>0</v>
      </c>
      <c r="W23" s="119">
        <v>0</v>
      </c>
      <c r="X23" s="119">
        <v>0</v>
      </c>
    </row>
    <row r="24" spans="1:24" ht="12.75" customHeight="1">
      <c r="A24" s="17" t="s">
        <v>17</v>
      </c>
      <c r="B24" s="101">
        <f t="shared" si="0"/>
        <v>44683</v>
      </c>
      <c r="C24" s="118"/>
      <c r="D24" s="96">
        <v>0</v>
      </c>
      <c r="E24" s="120">
        <v>0</v>
      </c>
      <c r="F24" s="119">
        <v>0</v>
      </c>
      <c r="G24" s="119">
        <v>3</v>
      </c>
      <c r="H24" s="119">
        <v>228</v>
      </c>
      <c r="I24" s="119">
        <v>1</v>
      </c>
      <c r="J24" s="119">
        <v>2</v>
      </c>
      <c r="K24" s="119">
        <v>0</v>
      </c>
      <c r="L24" s="119">
        <v>13</v>
      </c>
      <c r="M24" s="17" t="s">
        <v>17</v>
      </c>
      <c r="N24" s="101">
        <f t="shared" si="1"/>
        <v>44683</v>
      </c>
      <c r="O24" s="118"/>
      <c r="P24" s="119">
        <v>1</v>
      </c>
      <c r="Q24" s="119">
        <v>2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</row>
    <row r="25" spans="1:24" ht="12.75" customHeight="1">
      <c r="A25" s="17" t="s">
        <v>18</v>
      </c>
      <c r="B25" s="101">
        <f t="shared" si="0"/>
        <v>44690</v>
      </c>
      <c r="C25" s="118"/>
      <c r="D25" s="96">
        <v>2</v>
      </c>
      <c r="E25" s="120">
        <v>2</v>
      </c>
      <c r="F25" s="119">
        <v>2</v>
      </c>
      <c r="G25" s="119">
        <v>3</v>
      </c>
      <c r="H25" s="119">
        <v>267</v>
      </c>
      <c r="I25" s="119">
        <v>3</v>
      </c>
      <c r="J25" s="119">
        <v>3</v>
      </c>
      <c r="K25" s="119">
        <v>2</v>
      </c>
      <c r="L25" s="119">
        <v>18</v>
      </c>
      <c r="M25" s="17" t="s">
        <v>18</v>
      </c>
      <c r="N25" s="101">
        <f t="shared" si="1"/>
        <v>44690</v>
      </c>
      <c r="O25" s="118"/>
      <c r="P25" s="119">
        <v>1</v>
      </c>
      <c r="Q25" s="119">
        <v>0</v>
      </c>
      <c r="R25" s="119">
        <v>0</v>
      </c>
      <c r="S25" s="119">
        <v>1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</row>
    <row r="26" spans="1:24" ht="12.75" customHeight="1">
      <c r="A26" s="17" t="s">
        <v>19</v>
      </c>
      <c r="B26" s="101">
        <f t="shared" si="0"/>
        <v>44697</v>
      </c>
      <c r="C26" s="118"/>
      <c r="D26" s="96">
        <v>0</v>
      </c>
      <c r="E26" s="120">
        <v>0</v>
      </c>
      <c r="F26" s="119">
        <v>4</v>
      </c>
      <c r="G26" s="119">
        <v>2</v>
      </c>
      <c r="H26" s="119">
        <v>346</v>
      </c>
      <c r="I26" s="119">
        <v>4</v>
      </c>
      <c r="J26" s="119">
        <v>1</v>
      </c>
      <c r="K26" s="119">
        <v>0</v>
      </c>
      <c r="L26" s="119">
        <v>21</v>
      </c>
      <c r="M26" s="17" t="s">
        <v>19</v>
      </c>
      <c r="N26" s="101">
        <f t="shared" si="1"/>
        <v>44697</v>
      </c>
      <c r="O26" s="118"/>
      <c r="P26" s="119">
        <v>3</v>
      </c>
      <c r="Q26" s="119">
        <v>1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</row>
    <row r="27" spans="1:24" ht="12.75" customHeight="1">
      <c r="A27" s="17" t="s">
        <v>20</v>
      </c>
      <c r="B27" s="101">
        <f t="shared" si="0"/>
        <v>44704</v>
      </c>
      <c r="C27" s="118"/>
      <c r="D27" s="119">
        <v>4</v>
      </c>
      <c r="E27" s="120">
        <v>2</v>
      </c>
      <c r="F27" s="119">
        <v>2</v>
      </c>
      <c r="G27" s="119">
        <v>3</v>
      </c>
      <c r="H27" s="119">
        <v>362</v>
      </c>
      <c r="I27" s="119">
        <v>3</v>
      </c>
      <c r="J27" s="119">
        <v>8</v>
      </c>
      <c r="K27" s="119">
        <v>0</v>
      </c>
      <c r="L27" s="119">
        <v>22</v>
      </c>
      <c r="M27" s="17" t="s">
        <v>20</v>
      </c>
      <c r="N27" s="101">
        <f t="shared" si="1"/>
        <v>44704</v>
      </c>
      <c r="O27" s="118"/>
      <c r="P27" s="119">
        <v>2</v>
      </c>
      <c r="Q27" s="119">
        <v>2</v>
      </c>
      <c r="R27" s="119">
        <v>0</v>
      </c>
      <c r="S27" s="119">
        <v>1</v>
      </c>
      <c r="T27" s="119">
        <v>0</v>
      </c>
      <c r="U27" s="119">
        <v>1</v>
      </c>
      <c r="V27" s="119">
        <v>0</v>
      </c>
      <c r="W27" s="119">
        <v>0</v>
      </c>
      <c r="X27" s="119">
        <v>0</v>
      </c>
    </row>
    <row r="28" spans="1:24" ht="12.75" customHeight="1">
      <c r="A28" s="17" t="s">
        <v>21</v>
      </c>
      <c r="B28" s="101">
        <f t="shared" si="0"/>
        <v>44711</v>
      </c>
      <c r="C28" s="118"/>
      <c r="D28" s="119">
        <v>0</v>
      </c>
      <c r="E28" s="120">
        <v>7</v>
      </c>
      <c r="F28" s="119">
        <v>8</v>
      </c>
      <c r="G28" s="119">
        <v>5</v>
      </c>
      <c r="H28" s="119">
        <v>358</v>
      </c>
      <c r="I28" s="119">
        <v>9</v>
      </c>
      <c r="J28" s="119">
        <v>10</v>
      </c>
      <c r="K28" s="119">
        <v>1</v>
      </c>
      <c r="L28" s="119">
        <v>19</v>
      </c>
      <c r="M28" s="17" t="s">
        <v>21</v>
      </c>
      <c r="N28" s="101">
        <f t="shared" si="1"/>
        <v>44711</v>
      </c>
      <c r="O28" s="118"/>
      <c r="P28" s="119">
        <v>2</v>
      </c>
      <c r="Q28" s="119">
        <v>0</v>
      </c>
      <c r="R28" s="119">
        <v>0</v>
      </c>
      <c r="S28" s="119">
        <v>3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</row>
    <row r="29" spans="1:24" ht="12.75" customHeight="1">
      <c r="A29" s="17" t="s">
        <v>22</v>
      </c>
      <c r="B29" s="101">
        <f t="shared" si="0"/>
        <v>44718</v>
      </c>
      <c r="C29" s="118"/>
      <c r="D29" s="119">
        <v>0</v>
      </c>
      <c r="E29" s="120">
        <v>4</v>
      </c>
      <c r="F29" s="119">
        <v>6</v>
      </c>
      <c r="G29" s="119">
        <v>5</v>
      </c>
      <c r="H29" s="119">
        <v>377</v>
      </c>
      <c r="I29" s="119">
        <v>4</v>
      </c>
      <c r="J29" s="119">
        <v>8</v>
      </c>
      <c r="K29" s="119">
        <v>4</v>
      </c>
      <c r="L29" s="119">
        <v>13</v>
      </c>
      <c r="M29" s="17" t="s">
        <v>22</v>
      </c>
      <c r="N29" s="101">
        <f t="shared" si="1"/>
        <v>44718</v>
      </c>
      <c r="O29" s="118"/>
      <c r="P29" s="119">
        <v>3</v>
      </c>
      <c r="Q29" s="119">
        <v>1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</row>
    <row r="30" spans="1:24" ht="12.75" customHeight="1">
      <c r="A30" s="17" t="s">
        <v>23</v>
      </c>
      <c r="B30" s="101">
        <f t="shared" si="0"/>
        <v>44725</v>
      </c>
      <c r="C30" s="118"/>
      <c r="D30" s="119">
        <v>0</v>
      </c>
      <c r="E30" s="120">
        <v>5</v>
      </c>
      <c r="F30" s="119">
        <v>10</v>
      </c>
      <c r="G30" s="119">
        <v>3</v>
      </c>
      <c r="H30" s="119">
        <v>397</v>
      </c>
      <c r="I30" s="119">
        <v>4</v>
      </c>
      <c r="J30" s="119">
        <v>5</v>
      </c>
      <c r="K30" s="119">
        <v>1</v>
      </c>
      <c r="L30" s="119">
        <v>24</v>
      </c>
      <c r="M30" s="17" t="s">
        <v>23</v>
      </c>
      <c r="N30" s="101">
        <f t="shared" si="1"/>
        <v>44725</v>
      </c>
      <c r="O30" s="118"/>
      <c r="P30" s="119">
        <v>5</v>
      </c>
      <c r="Q30" s="119">
        <v>2</v>
      </c>
      <c r="R30" s="119">
        <v>0</v>
      </c>
      <c r="S30" s="119">
        <v>1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</row>
    <row r="31" spans="1:24" ht="12.75" customHeight="1">
      <c r="A31" s="17" t="s">
        <v>24</v>
      </c>
      <c r="B31" s="101">
        <f t="shared" si="0"/>
        <v>44732</v>
      </c>
      <c r="C31" s="118"/>
      <c r="D31" s="119">
        <v>0</v>
      </c>
      <c r="E31" s="120">
        <v>4</v>
      </c>
      <c r="F31" s="119">
        <v>10</v>
      </c>
      <c r="G31" s="119">
        <v>4</v>
      </c>
      <c r="H31" s="119">
        <v>397</v>
      </c>
      <c r="I31" s="119">
        <v>4</v>
      </c>
      <c r="J31" s="119">
        <v>19</v>
      </c>
      <c r="K31" s="119">
        <v>0</v>
      </c>
      <c r="L31" s="119">
        <v>19</v>
      </c>
      <c r="M31" s="17" t="s">
        <v>24</v>
      </c>
      <c r="N31" s="101">
        <f t="shared" si="1"/>
        <v>44732</v>
      </c>
      <c r="O31" s="118"/>
      <c r="P31" s="119">
        <v>13</v>
      </c>
      <c r="Q31" s="119">
        <v>0</v>
      </c>
      <c r="R31" s="119">
        <v>0</v>
      </c>
      <c r="S31" s="119">
        <v>1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</row>
    <row r="32" spans="1:24" ht="12.75" customHeight="1">
      <c r="A32" s="17" t="s">
        <v>25</v>
      </c>
      <c r="B32" s="101">
        <f t="shared" si="0"/>
        <v>44739</v>
      </c>
      <c r="C32" s="118"/>
      <c r="D32" s="119">
        <v>0</v>
      </c>
      <c r="E32" s="120">
        <v>0</v>
      </c>
      <c r="F32" s="119">
        <v>12</v>
      </c>
      <c r="G32" s="119">
        <v>4</v>
      </c>
      <c r="H32" s="119">
        <v>335</v>
      </c>
      <c r="I32" s="119">
        <v>11</v>
      </c>
      <c r="J32" s="119">
        <v>22</v>
      </c>
      <c r="K32" s="119">
        <v>0</v>
      </c>
      <c r="L32" s="119">
        <v>16</v>
      </c>
      <c r="M32" s="17" t="s">
        <v>25</v>
      </c>
      <c r="N32" s="101">
        <f t="shared" si="1"/>
        <v>44739</v>
      </c>
      <c r="O32" s="118"/>
      <c r="P32" s="119">
        <v>7</v>
      </c>
      <c r="Q32" s="119">
        <v>2</v>
      </c>
      <c r="R32" s="119">
        <v>0</v>
      </c>
      <c r="S32" s="119">
        <v>2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</row>
    <row r="33" spans="1:24" ht="12.75" customHeight="1">
      <c r="A33" s="17" t="s">
        <v>26</v>
      </c>
      <c r="B33" s="101">
        <f t="shared" si="0"/>
        <v>44746</v>
      </c>
      <c r="C33" s="118"/>
      <c r="D33" s="119">
        <v>2</v>
      </c>
      <c r="E33" s="120">
        <v>2</v>
      </c>
      <c r="F33" s="119">
        <v>16</v>
      </c>
      <c r="G33" s="119">
        <v>4</v>
      </c>
      <c r="H33" s="119">
        <v>326</v>
      </c>
      <c r="I33" s="119">
        <v>2</v>
      </c>
      <c r="J33" s="119">
        <v>57</v>
      </c>
      <c r="K33" s="119">
        <v>1</v>
      </c>
      <c r="L33" s="119">
        <v>21</v>
      </c>
      <c r="M33" s="17" t="s">
        <v>26</v>
      </c>
      <c r="N33" s="101">
        <f t="shared" si="1"/>
        <v>44746</v>
      </c>
      <c r="O33" s="118"/>
      <c r="P33" s="119">
        <v>16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</row>
    <row r="34" spans="1:24" ht="12.75" customHeight="1">
      <c r="A34" s="17" t="s">
        <v>27</v>
      </c>
      <c r="B34" s="101">
        <f t="shared" si="0"/>
        <v>44753</v>
      </c>
      <c r="C34" s="118"/>
      <c r="D34" s="119">
        <v>0</v>
      </c>
      <c r="E34" s="120">
        <v>21</v>
      </c>
      <c r="F34" s="119">
        <v>15</v>
      </c>
      <c r="G34" s="119">
        <v>8</v>
      </c>
      <c r="H34" s="119">
        <v>298</v>
      </c>
      <c r="I34" s="119">
        <v>17</v>
      </c>
      <c r="J34" s="119">
        <v>95</v>
      </c>
      <c r="K34" s="119">
        <v>0</v>
      </c>
      <c r="L34" s="119">
        <v>19</v>
      </c>
      <c r="M34" s="17" t="s">
        <v>27</v>
      </c>
      <c r="N34" s="101">
        <f t="shared" si="1"/>
        <v>44753</v>
      </c>
      <c r="O34" s="118"/>
      <c r="P34" s="119">
        <v>22</v>
      </c>
      <c r="Q34" s="119">
        <v>4</v>
      </c>
      <c r="R34" s="119">
        <v>0</v>
      </c>
      <c r="S34" s="119">
        <v>4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</row>
    <row r="35" spans="1:24" ht="12.75" customHeight="1">
      <c r="A35" s="17" t="s">
        <v>28</v>
      </c>
      <c r="B35" s="101">
        <f t="shared" si="0"/>
        <v>44760</v>
      </c>
      <c r="C35" s="118"/>
      <c r="D35" s="119">
        <v>0</v>
      </c>
      <c r="E35" s="120">
        <v>29</v>
      </c>
      <c r="F35" s="119">
        <v>1</v>
      </c>
      <c r="G35" s="119">
        <v>3</v>
      </c>
      <c r="H35" s="119">
        <v>186</v>
      </c>
      <c r="I35" s="119">
        <v>6</v>
      </c>
      <c r="J35" s="119">
        <v>162</v>
      </c>
      <c r="K35" s="119">
        <v>0</v>
      </c>
      <c r="L35" s="119">
        <v>13</v>
      </c>
      <c r="M35" s="17" t="s">
        <v>28</v>
      </c>
      <c r="N35" s="101">
        <f t="shared" si="1"/>
        <v>44760</v>
      </c>
      <c r="O35" s="118"/>
      <c r="P35" s="119">
        <v>27</v>
      </c>
      <c r="Q35" s="119">
        <v>5</v>
      </c>
      <c r="R35" s="119">
        <v>0</v>
      </c>
      <c r="S35" s="119">
        <v>3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</row>
    <row r="36" spans="1:24" ht="12.75" customHeight="1">
      <c r="A36" s="17" t="s">
        <v>29</v>
      </c>
      <c r="B36" s="101">
        <f t="shared" si="0"/>
        <v>44767</v>
      </c>
      <c r="C36" s="118"/>
      <c r="D36" s="119">
        <v>0</v>
      </c>
      <c r="E36" s="120">
        <v>20</v>
      </c>
      <c r="F36" s="119">
        <v>4</v>
      </c>
      <c r="G36" s="119">
        <v>8</v>
      </c>
      <c r="H36" s="119">
        <v>152</v>
      </c>
      <c r="I36" s="119">
        <v>8</v>
      </c>
      <c r="J36" s="119">
        <v>205</v>
      </c>
      <c r="K36" s="119">
        <v>0</v>
      </c>
      <c r="L36" s="119">
        <v>14</v>
      </c>
      <c r="M36" s="17" t="s">
        <v>29</v>
      </c>
      <c r="N36" s="101">
        <f t="shared" si="1"/>
        <v>44767</v>
      </c>
      <c r="O36" s="118"/>
      <c r="P36" s="119">
        <v>43</v>
      </c>
      <c r="Q36" s="119">
        <v>1</v>
      </c>
      <c r="R36" s="119">
        <v>0</v>
      </c>
      <c r="S36" s="119">
        <v>3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</row>
    <row r="37" spans="1:24" ht="12.75" customHeight="1">
      <c r="A37" s="17" t="s">
        <v>30</v>
      </c>
      <c r="B37" s="101">
        <f t="shared" si="0"/>
        <v>44774</v>
      </c>
      <c r="C37" s="118"/>
      <c r="D37" s="119">
        <v>4</v>
      </c>
      <c r="E37" s="120">
        <v>22</v>
      </c>
      <c r="F37" s="119">
        <v>7</v>
      </c>
      <c r="G37" s="119">
        <v>1</v>
      </c>
      <c r="H37" s="119">
        <v>141</v>
      </c>
      <c r="I37" s="119">
        <v>6</v>
      </c>
      <c r="J37" s="119">
        <v>238</v>
      </c>
      <c r="K37" s="119">
        <v>0</v>
      </c>
      <c r="L37" s="119">
        <v>8</v>
      </c>
      <c r="M37" s="17" t="s">
        <v>30</v>
      </c>
      <c r="N37" s="101">
        <f t="shared" si="1"/>
        <v>44774</v>
      </c>
      <c r="O37" s="118"/>
      <c r="P37" s="119">
        <v>50</v>
      </c>
      <c r="Q37" s="119">
        <v>1</v>
      </c>
      <c r="R37" s="119">
        <v>0</v>
      </c>
      <c r="S37" s="119">
        <v>1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</row>
    <row r="38" spans="1:24" ht="12.75" customHeight="1">
      <c r="A38" s="17" t="s">
        <v>31</v>
      </c>
      <c r="B38" s="101">
        <f t="shared" si="0"/>
        <v>44781</v>
      </c>
      <c r="C38" s="118"/>
      <c r="D38" s="119">
        <v>0</v>
      </c>
      <c r="E38" s="120">
        <v>31</v>
      </c>
      <c r="F38" s="119">
        <v>9</v>
      </c>
      <c r="G38" s="119">
        <v>1</v>
      </c>
      <c r="H38" s="119">
        <v>115</v>
      </c>
      <c r="I38" s="119">
        <v>0</v>
      </c>
      <c r="J38" s="119">
        <v>217</v>
      </c>
      <c r="K38" s="119">
        <v>0</v>
      </c>
      <c r="L38" s="119">
        <v>13</v>
      </c>
      <c r="M38" s="17" t="s">
        <v>31</v>
      </c>
      <c r="N38" s="101">
        <f t="shared" si="1"/>
        <v>44781</v>
      </c>
      <c r="O38" s="118"/>
      <c r="P38" s="119">
        <v>39</v>
      </c>
      <c r="Q38" s="119">
        <v>1</v>
      </c>
      <c r="R38" s="119">
        <v>0</v>
      </c>
      <c r="S38" s="119">
        <v>2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</row>
    <row r="39" spans="1:24" ht="12.75" customHeight="1">
      <c r="A39" s="17" t="s">
        <v>32</v>
      </c>
      <c r="B39" s="101">
        <f t="shared" si="0"/>
        <v>44788</v>
      </c>
      <c r="C39" s="118"/>
      <c r="D39" s="119">
        <v>2</v>
      </c>
      <c r="E39" s="120">
        <v>16</v>
      </c>
      <c r="F39" s="119">
        <v>3</v>
      </c>
      <c r="G39" s="119">
        <v>1</v>
      </c>
      <c r="H39" s="119">
        <v>71</v>
      </c>
      <c r="I39" s="119">
        <v>4</v>
      </c>
      <c r="J39" s="119">
        <v>157</v>
      </c>
      <c r="K39" s="119">
        <v>0</v>
      </c>
      <c r="L39" s="119">
        <v>11</v>
      </c>
      <c r="M39" s="17" t="s">
        <v>32</v>
      </c>
      <c r="N39" s="101">
        <f t="shared" si="1"/>
        <v>44788</v>
      </c>
      <c r="O39" s="118"/>
      <c r="P39" s="119">
        <v>37</v>
      </c>
      <c r="Q39" s="119">
        <v>1</v>
      </c>
      <c r="R39" s="119">
        <v>0</v>
      </c>
      <c r="S39" s="119">
        <v>2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</row>
    <row r="40" spans="1:24" ht="12.75" customHeight="1">
      <c r="A40" s="17" t="s">
        <v>33</v>
      </c>
      <c r="B40" s="101">
        <f t="shared" si="0"/>
        <v>44795</v>
      </c>
      <c r="C40" s="118"/>
      <c r="D40" s="119">
        <v>0</v>
      </c>
      <c r="E40" s="120">
        <v>22</v>
      </c>
      <c r="F40" s="119">
        <v>3</v>
      </c>
      <c r="G40" s="119">
        <v>1</v>
      </c>
      <c r="H40" s="119">
        <v>96</v>
      </c>
      <c r="I40" s="119">
        <v>4</v>
      </c>
      <c r="J40" s="119">
        <v>249</v>
      </c>
      <c r="K40" s="119">
        <v>0</v>
      </c>
      <c r="L40" s="119">
        <v>10</v>
      </c>
      <c r="M40" s="17" t="s">
        <v>33</v>
      </c>
      <c r="N40" s="101">
        <f t="shared" si="1"/>
        <v>44795</v>
      </c>
      <c r="O40" s="118"/>
      <c r="P40" s="119">
        <v>36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</row>
    <row r="41" spans="1:24" ht="12.75" customHeight="1">
      <c r="A41" s="17" t="s">
        <v>34</v>
      </c>
      <c r="B41" s="101">
        <f t="shared" si="0"/>
        <v>44802</v>
      </c>
      <c r="C41" s="118"/>
      <c r="D41" s="119">
        <v>0</v>
      </c>
      <c r="E41" s="120">
        <v>39</v>
      </c>
      <c r="F41" s="119">
        <v>5</v>
      </c>
      <c r="G41" s="119">
        <v>2</v>
      </c>
      <c r="H41" s="119">
        <v>93</v>
      </c>
      <c r="I41" s="119">
        <v>0</v>
      </c>
      <c r="J41" s="119">
        <v>317</v>
      </c>
      <c r="K41" s="119">
        <v>1</v>
      </c>
      <c r="L41" s="119">
        <v>15</v>
      </c>
      <c r="M41" s="17" t="s">
        <v>34</v>
      </c>
      <c r="N41" s="101">
        <f t="shared" si="1"/>
        <v>44802</v>
      </c>
      <c r="O41" s="118"/>
      <c r="P41" s="119">
        <v>60</v>
      </c>
      <c r="Q41" s="119">
        <v>0</v>
      </c>
      <c r="R41" s="119">
        <v>0</v>
      </c>
      <c r="S41" s="119">
        <v>4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</row>
    <row r="42" spans="1:24" ht="12.75" customHeight="1">
      <c r="A42" s="17" t="s">
        <v>35</v>
      </c>
      <c r="B42" s="101">
        <f t="shared" si="0"/>
        <v>44809</v>
      </c>
      <c r="C42" s="118"/>
      <c r="D42" s="119">
        <v>6</v>
      </c>
      <c r="E42" s="120">
        <v>43</v>
      </c>
      <c r="F42" s="119">
        <v>5</v>
      </c>
      <c r="G42" s="119">
        <v>0</v>
      </c>
      <c r="H42" s="119">
        <v>101</v>
      </c>
      <c r="I42" s="119">
        <v>2</v>
      </c>
      <c r="J42" s="119">
        <v>334</v>
      </c>
      <c r="K42" s="119">
        <v>0</v>
      </c>
      <c r="L42" s="119">
        <v>8</v>
      </c>
      <c r="M42" s="17" t="s">
        <v>35</v>
      </c>
      <c r="N42" s="101">
        <f t="shared" si="1"/>
        <v>44809</v>
      </c>
      <c r="O42" s="118"/>
      <c r="P42" s="119">
        <v>60</v>
      </c>
      <c r="Q42" s="119">
        <v>0</v>
      </c>
      <c r="R42" s="119">
        <v>0</v>
      </c>
      <c r="S42" s="119">
        <v>2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</row>
    <row r="43" spans="1:24" ht="12.75" customHeight="1">
      <c r="A43" s="17" t="s">
        <v>36</v>
      </c>
      <c r="B43" s="101">
        <f t="shared" si="0"/>
        <v>44816</v>
      </c>
      <c r="C43" s="118"/>
      <c r="D43" s="119">
        <v>8</v>
      </c>
      <c r="E43" s="120">
        <v>87</v>
      </c>
      <c r="F43" s="119">
        <v>1</v>
      </c>
      <c r="G43" s="119">
        <v>6</v>
      </c>
      <c r="H43" s="119">
        <v>92</v>
      </c>
      <c r="I43" s="119">
        <v>3</v>
      </c>
      <c r="J43" s="119">
        <v>307</v>
      </c>
      <c r="K43" s="119">
        <v>0</v>
      </c>
      <c r="L43" s="119">
        <v>11</v>
      </c>
      <c r="M43" s="17" t="s">
        <v>36</v>
      </c>
      <c r="N43" s="101">
        <f t="shared" si="1"/>
        <v>44816</v>
      </c>
      <c r="O43" s="118"/>
      <c r="P43" s="119">
        <v>53</v>
      </c>
      <c r="Q43" s="119">
        <v>2</v>
      </c>
      <c r="R43" s="119">
        <v>0</v>
      </c>
      <c r="S43" s="119">
        <v>3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</row>
    <row r="44" spans="1:24" ht="12.75" customHeight="1">
      <c r="A44" s="17" t="s">
        <v>37</v>
      </c>
      <c r="B44" s="101">
        <f t="shared" si="0"/>
        <v>44823</v>
      </c>
      <c r="C44" s="118"/>
      <c r="D44" s="119">
        <v>9</v>
      </c>
      <c r="E44" s="120">
        <v>66</v>
      </c>
      <c r="F44" s="119">
        <v>1</v>
      </c>
      <c r="G44" s="119">
        <v>2</v>
      </c>
      <c r="H44" s="119">
        <v>86</v>
      </c>
      <c r="I44" s="119">
        <v>5</v>
      </c>
      <c r="J44" s="119">
        <v>178</v>
      </c>
      <c r="K44" s="119">
        <v>0</v>
      </c>
      <c r="L44" s="119">
        <v>6</v>
      </c>
      <c r="M44" s="17" t="s">
        <v>37</v>
      </c>
      <c r="N44" s="101">
        <f t="shared" si="1"/>
        <v>44823</v>
      </c>
      <c r="O44" s="118"/>
      <c r="P44" s="119">
        <v>38</v>
      </c>
      <c r="Q44" s="119">
        <v>0</v>
      </c>
      <c r="R44" s="119">
        <v>0</v>
      </c>
      <c r="S44" s="119">
        <v>3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</row>
    <row r="45" spans="1:24" ht="12.75" customHeight="1">
      <c r="A45" s="17" t="s">
        <v>38</v>
      </c>
      <c r="B45" s="101">
        <f t="shared" si="0"/>
        <v>44830</v>
      </c>
      <c r="C45" s="118"/>
      <c r="D45" s="119">
        <v>0</v>
      </c>
      <c r="E45" s="120">
        <v>46</v>
      </c>
      <c r="F45" s="119">
        <v>2</v>
      </c>
      <c r="G45" s="119">
        <v>0</v>
      </c>
      <c r="H45" s="119">
        <v>78</v>
      </c>
      <c r="I45" s="119">
        <v>4</v>
      </c>
      <c r="J45" s="119">
        <v>146</v>
      </c>
      <c r="K45" s="119">
        <v>0</v>
      </c>
      <c r="L45" s="119">
        <v>11</v>
      </c>
      <c r="M45" s="17" t="s">
        <v>38</v>
      </c>
      <c r="N45" s="101">
        <f t="shared" si="1"/>
        <v>44830</v>
      </c>
      <c r="O45" s="118"/>
      <c r="P45" s="119">
        <v>31</v>
      </c>
      <c r="Q45" s="119">
        <v>0</v>
      </c>
      <c r="R45" s="119">
        <v>0</v>
      </c>
      <c r="S45" s="119">
        <v>2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</row>
    <row r="46" spans="1:24" ht="12.75" customHeight="1">
      <c r="A46" s="17" t="s">
        <v>39</v>
      </c>
      <c r="B46" s="101">
        <f t="shared" si="0"/>
        <v>44837</v>
      </c>
      <c r="C46" s="118"/>
      <c r="D46" s="119">
        <v>7</v>
      </c>
      <c r="E46" s="120">
        <v>49</v>
      </c>
      <c r="F46" s="119">
        <v>3</v>
      </c>
      <c r="G46" s="119">
        <v>7</v>
      </c>
      <c r="H46" s="119">
        <v>99</v>
      </c>
      <c r="I46" s="119">
        <v>1</v>
      </c>
      <c r="J46" s="119">
        <v>112</v>
      </c>
      <c r="K46" s="119">
        <v>0</v>
      </c>
      <c r="L46" s="119">
        <v>10</v>
      </c>
      <c r="M46" s="17" t="s">
        <v>39</v>
      </c>
      <c r="N46" s="101">
        <f t="shared" si="1"/>
        <v>44837</v>
      </c>
      <c r="O46" s="118"/>
      <c r="P46" s="119">
        <v>24</v>
      </c>
      <c r="Q46" s="119">
        <v>1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</row>
    <row r="47" spans="1:24" ht="12.75" customHeight="1">
      <c r="A47" s="17" t="s">
        <v>40</v>
      </c>
      <c r="B47" s="101">
        <f t="shared" si="0"/>
        <v>44844</v>
      </c>
      <c r="C47" s="118"/>
      <c r="D47" s="119">
        <v>0</v>
      </c>
      <c r="E47" s="120">
        <v>51</v>
      </c>
      <c r="F47" s="119">
        <v>0</v>
      </c>
      <c r="G47" s="119">
        <v>2</v>
      </c>
      <c r="H47" s="119">
        <v>100</v>
      </c>
      <c r="I47" s="119">
        <v>5</v>
      </c>
      <c r="J47" s="119">
        <v>75</v>
      </c>
      <c r="K47" s="119">
        <v>0</v>
      </c>
      <c r="L47" s="119">
        <v>11</v>
      </c>
      <c r="M47" s="17" t="s">
        <v>40</v>
      </c>
      <c r="N47" s="101">
        <f t="shared" si="1"/>
        <v>44844</v>
      </c>
      <c r="O47" s="118"/>
      <c r="P47" s="119">
        <v>17</v>
      </c>
      <c r="Q47" s="119">
        <v>1</v>
      </c>
      <c r="R47" s="119">
        <v>0</v>
      </c>
      <c r="S47" s="119">
        <v>1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</row>
    <row r="48" spans="1:24" ht="12.75" customHeight="1">
      <c r="A48" s="17" t="s">
        <v>41</v>
      </c>
      <c r="B48" s="101">
        <f t="shared" si="0"/>
        <v>44851</v>
      </c>
      <c r="C48" s="118"/>
      <c r="D48" s="119">
        <v>8</v>
      </c>
      <c r="E48" s="120">
        <v>63</v>
      </c>
      <c r="F48" s="119">
        <v>1</v>
      </c>
      <c r="G48" s="119">
        <v>5</v>
      </c>
      <c r="H48" s="119">
        <v>122</v>
      </c>
      <c r="I48" s="119">
        <v>7</v>
      </c>
      <c r="J48" s="119">
        <v>49</v>
      </c>
      <c r="K48" s="119">
        <v>0</v>
      </c>
      <c r="L48" s="119">
        <v>9</v>
      </c>
      <c r="M48" s="17" t="s">
        <v>41</v>
      </c>
      <c r="N48" s="101">
        <f t="shared" si="1"/>
        <v>44851</v>
      </c>
      <c r="O48" s="118"/>
      <c r="P48" s="119">
        <v>10</v>
      </c>
      <c r="Q48" s="119">
        <v>1</v>
      </c>
      <c r="R48" s="119">
        <v>1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</row>
    <row r="49" spans="1:24" ht="12.75" customHeight="1">
      <c r="A49" s="17" t="s">
        <v>42</v>
      </c>
      <c r="B49" s="101">
        <f t="shared" si="0"/>
        <v>44858</v>
      </c>
      <c r="C49" s="118"/>
      <c r="D49" s="119">
        <v>14</v>
      </c>
      <c r="E49" s="120">
        <v>78</v>
      </c>
      <c r="F49" s="119">
        <v>1</v>
      </c>
      <c r="G49" s="119">
        <v>4</v>
      </c>
      <c r="H49" s="119">
        <v>110</v>
      </c>
      <c r="I49" s="119">
        <v>6</v>
      </c>
      <c r="J49" s="119">
        <v>45</v>
      </c>
      <c r="K49" s="119">
        <v>0</v>
      </c>
      <c r="L49" s="119">
        <v>4</v>
      </c>
      <c r="M49" s="17" t="s">
        <v>42</v>
      </c>
      <c r="N49" s="101">
        <f t="shared" si="1"/>
        <v>44858</v>
      </c>
      <c r="O49" s="118"/>
      <c r="P49" s="119">
        <v>7</v>
      </c>
      <c r="Q49" s="119">
        <v>0</v>
      </c>
      <c r="R49" s="119">
        <v>0</v>
      </c>
      <c r="S49" s="119">
        <v>2</v>
      </c>
      <c r="T49" s="119">
        <v>0</v>
      </c>
      <c r="U49" s="119">
        <v>0</v>
      </c>
      <c r="V49" s="119">
        <v>1</v>
      </c>
      <c r="W49" s="119">
        <v>0</v>
      </c>
      <c r="X49" s="119">
        <v>0</v>
      </c>
    </row>
    <row r="50" spans="1:24" ht="12.75" customHeight="1">
      <c r="A50" s="17" t="s">
        <v>43</v>
      </c>
      <c r="B50" s="101">
        <f t="shared" si="0"/>
        <v>44865</v>
      </c>
      <c r="C50" s="118"/>
      <c r="D50" s="119">
        <v>5</v>
      </c>
      <c r="E50" s="120">
        <v>78</v>
      </c>
      <c r="F50" s="119">
        <v>3</v>
      </c>
      <c r="G50" s="119">
        <v>6</v>
      </c>
      <c r="H50" s="119">
        <v>75</v>
      </c>
      <c r="I50" s="119">
        <v>5</v>
      </c>
      <c r="J50" s="119">
        <v>23</v>
      </c>
      <c r="K50" s="119">
        <v>0</v>
      </c>
      <c r="L50" s="119">
        <v>10</v>
      </c>
      <c r="M50" s="17" t="s">
        <v>43</v>
      </c>
      <c r="N50" s="101">
        <f t="shared" si="1"/>
        <v>44865</v>
      </c>
      <c r="O50" s="118"/>
      <c r="P50" s="119">
        <v>6</v>
      </c>
      <c r="Q50" s="119">
        <v>2</v>
      </c>
      <c r="R50" s="119">
        <v>0</v>
      </c>
      <c r="S50" s="119">
        <v>1</v>
      </c>
      <c r="T50" s="119">
        <v>0</v>
      </c>
      <c r="U50" s="119">
        <v>0</v>
      </c>
      <c r="V50" s="119">
        <v>3</v>
      </c>
      <c r="W50" s="119">
        <v>0</v>
      </c>
      <c r="X50" s="119">
        <v>0</v>
      </c>
    </row>
    <row r="51" spans="1:24" ht="12.75" customHeight="1">
      <c r="A51" s="17" t="s">
        <v>44</v>
      </c>
      <c r="B51" s="101">
        <f t="shared" si="0"/>
        <v>44872</v>
      </c>
      <c r="C51" s="118"/>
      <c r="D51" s="119">
        <v>1</v>
      </c>
      <c r="E51" s="120">
        <v>70</v>
      </c>
      <c r="F51" s="119">
        <v>1</v>
      </c>
      <c r="G51" s="119">
        <v>9</v>
      </c>
      <c r="H51" s="119">
        <v>120</v>
      </c>
      <c r="I51" s="119">
        <v>9</v>
      </c>
      <c r="J51" s="119">
        <v>10</v>
      </c>
      <c r="K51" s="119">
        <v>1</v>
      </c>
      <c r="L51" s="119">
        <v>8</v>
      </c>
      <c r="M51" s="17" t="s">
        <v>44</v>
      </c>
      <c r="N51" s="101">
        <f t="shared" si="1"/>
        <v>44872</v>
      </c>
      <c r="O51" s="118"/>
      <c r="P51" s="104">
        <v>3</v>
      </c>
      <c r="Q51" s="105">
        <v>1</v>
      </c>
      <c r="R51" s="106">
        <v>0</v>
      </c>
      <c r="S51" s="105">
        <v>3</v>
      </c>
      <c r="T51" s="106">
        <v>0</v>
      </c>
      <c r="U51" s="105">
        <v>0</v>
      </c>
      <c r="V51" s="106">
        <v>0</v>
      </c>
      <c r="W51" s="105">
        <v>0</v>
      </c>
      <c r="X51" s="107">
        <v>0</v>
      </c>
    </row>
    <row r="52" spans="1:24" ht="12.75" customHeight="1">
      <c r="A52" s="17" t="s">
        <v>45</v>
      </c>
      <c r="B52" s="101">
        <f t="shared" si="0"/>
        <v>44879</v>
      </c>
      <c r="C52" s="118"/>
      <c r="D52" s="119">
        <v>0</v>
      </c>
      <c r="E52" s="119">
        <v>81</v>
      </c>
      <c r="F52" s="119">
        <v>0</v>
      </c>
      <c r="G52" s="119">
        <v>3</v>
      </c>
      <c r="H52" s="119">
        <v>131</v>
      </c>
      <c r="I52" s="119">
        <v>4</v>
      </c>
      <c r="J52" s="119">
        <v>26</v>
      </c>
      <c r="K52" s="119">
        <v>0</v>
      </c>
      <c r="L52" s="119">
        <v>7</v>
      </c>
      <c r="M52" s="17" t="s">
        <v>45</v>
      </c>
      <c r="N52" s="101">
        <f t="shared" si="1"/>
        <v>44879</v>
      </c>
      <c r="O52" s="118"/>
      <c r="P52" s="119">
        <v>4</v>
      </c>
      <c r="Q52" s="119">
        <v>1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</row>
    <row r="53" spans="1:24" ht="12.75" customHeight="1">
      <c r="A53" s="17" t="s">
        <v>46</v>
      </c>
      <c r="B53" s="101">
        <f t="shared" si="0"/>
        <v>44886</v>
      </c>
      <c r="C53" s="118"/>
      <c r="D53" s="119">
        <v>1</v>
      </c>
      <c r="E53" s="119">
        <v>44</v>
      </c>
      <c r="F53" s="119">
        <v>2</v>
      </c>
      <c r="G53" s="119">
        <v>4</v>
      </c>
      <c r="H53" s="119">
        <v>138</v>
      </c>
      <c r="I53" s="119">
        <v>2</v>
      </c>
      <c r="J53" s="119">
        <v>12</v>
      </c>
      <c r="K53" s="119">
        <v>0</v>
      </c>
      <c r="L53" s="119">
        <v>7</v>
      </c>
      <c r="M53" s="17" t="s">
        <v>46</v>
      </c>
      <c r="N53" s="101">
        <f t="shared" si="1"/>
        <v>44886</v>
      </c>
      <c r="O53" s="118"/>
      <c r="P53" s="119">
        <v>1</v>
      </c>
      <c r="Q53" s="119">
        <v>1</v>
      </c>
      <c r="R53" s="119">
        <v>0</v>
      </c>
      <c r="S53" s="119">
        <v>2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</row>
    <row r="54" spans="1:24" ht="12.75" customHeight="1">
      <c r="A54" s="17" t="s">
        <v>47</v>
      </c>
      <c r="B54" s="101">
        <f t="shared" si="0"/>
        <v>44893</v>
      </c>
      <c r="C54" s="118"/>
      <c r="D54" s="119">
        <v>6</v>
      </c>
      <c r="E54" s="119">
        <v>50</v>
      </c>
      <c r="F54" s="119">
        <v>8</v>
      </c>
      <c r="G54" s="119">
        <v>2</v>
      </c>
      <c r="H54" s="119">
        <v>189</v>
      </c>
      <c r="I54" s="119">
        <v>3</v>
      </c>
      <c r="J54" s="119">
        <v>11</v>
      </c>
      <c r="K54" s="119">
        <v>2</v>
      </c>
      <c r="L54" s="119">
        <v>8</v>
      </c>
      <c r="M54" s="17" t="s">
        <v>47</v>
      </c>
      <c r="N54" s="101">
        <f t="shared" si="1"/>
        <v>44893</v>
      </c>
      <c r="O54" s="118"/>
      <c r="P54" s="119">
        <v>4</v>
      </c>
      <c r="Q54" s="119">
        <v>2</v>
      </c>
      <c r="R54" s="119">
        <v>0</v>
      </c>
      <c r="S54" s="119">
        <v>0</v>
      </c>
      <c r="T54" s="119">
        <v>0</v>
      </c>
      <c r="U54" s="119">
        <v>1</v>
      </c>
      <c r="V54" s="119">
        <v>0</v>
      </c>
      <c r="W54" s="119">
        <v>0</v>
      </c>
      <c r="X54" s="119">
        <v>0</v>
      </c>
    </row>
    <row r="55" spans="1:24" ht="12.75" customHeight="1">
      <c r="A55" s="17" t="s">
        <v>48</v>
      </c>
      <c r="B55" s="101">
        <f t="shared" si="0"/>
        <v>44900</v>
      </c>
      <c r="C55" s="118"/>
      <c r="D55" s="119">
        <v>9</v>
      </c>
      <c r="E55" s="119">
        <v>43</v>
      </c>
      <c r="F55" s="119">
        <v>11</v>
      </c>
      <c r="G55" s="119">
        <v>2</v>
      </c>
      <c r="H55" s="119">
        <v>159</v>
      </c>
      <c r="I55" s="119">
        <v>2</v>
      </c>
      <c r="J55" s="119">
        <v>6</v>
      </c>
      <c r="K55" s="119">
        <v>1</v>
      </c>
      <c r="L55" s="119">
        <v>9</v>
      </c>
      <c r="M55" s="17" t="s">
        <v>48</v>
      </c>
      <c r="N55" s="101">
        <f t="shared" si="1"/>
        <v>44900</v>
      </c>
      <c r="O55" s="118"/>
      <c r="P55" s="119">
        <v>6</v>
      </c>
      <c r="Q55" s="119">
        <v>1</v>
      </c>
      <c r="R55" s="119">
        <v>0</v>
      </c>
      <c r="S55" s="119">
        <v>1</v>
      </c>
      <c r="T55" s="119">
        <v>0</v>
      </c>
      <c r="U55" s="119">
        <v>1</v>
      </c>
      <c r="V55" s="119">
        <v>0</v>
      </c>
      <c r="W55" s="119">
        <v>0</v>
      </c>
      <c r="X55" s="119">
        <v>0</v>
      </c>
    </row>
    <row r="56" spans="1:24" ht="12.75" customHeight="1">
      <c r="A56" s="17" t="s">
        <v>49</v>
      </c>
      <c r="B56" s="101">
        <f t="shared" si="0"/>
        <v>44907</v>
      </c>
      <c r="C56" s="118"/>
      <c r="D56" s="119">
        <v>18</v>
      </c>
      <c r="E56" s="119">
        <v>51</v>
      </c>
      <c r="F56" s="119">
        <v>5</v>
      </c>
      <c r="G56" s="119">
        <v>2</v>
      </c>
      <c r="H56" s="119">
        <v>134</v>
      </c>
      <c r="I56" s="119">
        <v>0</v>
      </c>
      <c r="J56" s="119">
        <v>10</v>
      </c>
      <c r="K56" s="119">
        <v>0</v>
      </c>
      <c r="L56" s="119">
        <v>13</v>
      </c>
      <c r="M56" s="17" t="s">
        <v>49</v>
      </c>
      <c r="N56" s="101">
        <f t="shared" si="1"/>
        <v>44907</v>
      </c>
      <c r="O56" s="118"/>
      <c r="P56" s="119">
        <v>3</v>
      </c>
      <c r="Q56" s="119">
        <v>0</v>
      </c>
      <c r="R56" s="119">
        <v>0</v>
      </c>
      <c r="S56" s="119">
        <v>1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</row>
    <row r="57" spans="1:24" ht="12.75" customHeight="1">
      <c r="A57" s="17" t="s">
        <v>50</v>
      </c>
      <c r="B57" s="101">
        <f t="shared" si="0"/>
        <v>44914</v>
      </c>
      <c r="C57" s="118"/>
      <c r="D57" s="119">
        <v>46</v>
      </c>
      <c r="E57" s="119">
        <v>39</v>
      </c>
      <c r="F57" s="119">
        <v>6</v>
      </c>
      <c r="G57" s="119">
        <v>4</v>
      </c>
      <c r="H57" s="119">
        <v>182</v>
      </c>
      <c r="I57" s="119">
        <v>3</v>
      </c>
      <c r="J57" s="119">
        <v>8</v>
      </c>
      <c r="K57" s="119">
        <v>0</v>
      </c>
      <c r="L57" s="119">
        <v>7</v>
      </c>
      <c r="M57" s="17" t="s">
        <v>50</v>
      </c>
      <c r="N57" s="101">
        <f t="shared" si="1"/>
        <v>44914</v>
      </c>
      <c r="O57" s="118"/>
      <c r="P57" s="119">
        <v>6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</row>
    <row r="58" spans="1:24" ht="12.75" customHeight="1">
      <c r="A58" s="17" t="s">
        <v>51</v>
      </c>
      <c r="B58" s="101">
        <f t="shared" si="0"/>
        <v>44921</v>
      </c>
      <c r="C58" s="118"/>
      <c r="D58" s="119">
        <v>105</v>
      </c>
      <c r="E58" s="119">
        <v>33</v>
      </c>
      <c r="F58" s="119">
        <v>3</v>
      </c>
      <c r="G58" s="119">
        <v>2</v>
      </c>
      <c r="H58" s="119">
        <v>200</v>
      </c>
      <c r="I58" s="119">
        <v>3</v>
      </c>
      <c r="J58" s="119">
        <v>3</v>
      </c>
      <c r="K58" s="119">
        <v>0</v>
      </c>
      <c r="L58" s="119">
        <v>10</v>
      </c>
      <c r="M58" s="17" t="s">
        <v>51</v>
      </c>
      <c r="N58" s="101">
        <f t="shared" si="1"/>
        <v>44921</v>
      </c>
      <c r="O58" s="118"/>
      <c r="P58" s="119">
        <v>12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</row>
    <row r="59" spans="1:24" ht="12.75" customHeight="1">
      <c r="A59" s="339"/>
      <c r="B59" s="340" t="s">
        <v>12</v>
      </c>
      <c r="C59" s="341"/>
      <c r="D59" s="342">
        <f aca="true" t="shared" si="2" ref="D59:L59">SUM(D7:D58)</f>
        <v>276</v>
      </c>
      <c r="E59" s="53">
        <f t="shared" si="2"/>
        <v>1257</v>
      </c>
      <c r="F59" s="53">
        <f t="shared" si="2"/>
        <v>221</v>
      </c>
      <c r="G59" s="53">
        <f>SUM(G7:G58)</f>
        <v>282</v>
      </c>
      <c r="H59" s="53">
        <f t="shared" si="2"/>
        <v>10361</v>
      </c>
      <c r="I59" s="53">
        <f t="shared" si="2"/>
        <v>243</v>
      </c>
      <c r="J59" s="53">
        <f>SUM(J7:J58)</f>
        <v>3213</v>
      </c>
      <c r="K59" s="53">
        <f t="shared" si="2"/>
        <v>25</v>
      </c>
      <c r="L59" s="53">
        <f t="shared" si="2"/>
        <v>638</v>
      </c>
      <c r="M59" s="343"/>
      <c r="N59" s="344" t="s">
        <v>12</v>
      </c>
      <c r="O59" s="345"/>
      <c r="P59" s="53">
        <f aca="true" t="shared" si="3" ref="P59:X59">SUM(P7:P58)</f>
        <v>703</v>
      </c>
      <c r="Q59" s="53">
        <f t="shared" si="3"/>
        <v>57</v>
      </c>
      <c r="R59" s="53">
        <f t="shared" si="3"/>
        <v>1</v>
      </c>
      <c r="S59" s="53">
        <f t="shared" si="3"/>
        <v>66</v>
      </c>
      <c r="T59" s="53">
        <f t="shared" si="3"/>
        <v>2</v>
      </c>
      <c r="U59" s="53">
        <f t="shared" si="3"/>
        <v>6</v>
      </c>
      <c r="V59" s="53">
        <f t="shared" si="3"/>
        <v>4</v>
      </c>
      <c r="W59" s="53">
        <f t="shared" si="3"/>
        <v>0</v>
      </c>
      <c r="X59" s="53">
        <f t="shared" si="3"/>
        <v>3</v>
      </c>
    </row>
    <row r="60" spans="3:15" s="346" customFormat="1" ht="12.75" customHeight="1">
      <c r="C60" s="22"/>
      <c r="O60" s="22"/>
    </row>
    <row r="61" ht="14.25" customHeight="1">
      <c r="E61" s="346"/>
    </row>
    <row r="62" ht="14.25" customHeight="1">
      <c r="E62" s="346"/>
    </row>
    <row r="63" ht="14.25" customHeight="1">
      <c r="E63" s="346"/>
    </row>
    <row r="64" ht="14.25" customHeight="1">
      <c r="E64" s="346"/>
    </row>
    <row r="65" ht="14.25" customHeight="1">
      <c r="E65" s="346"/>
    </row>
    <row r="66" ht="14.25" customHeight="1">
      <c r="E66" s="346"/>
    </row>
    <row r="67" ht="14.25" customHeight="1">
      <c r="E67" s="346"/>
    </row>
    <row r="68" ht="14.25" customHeight="1">
      <c r="E68" s="346"/>
    </row>
    <row r="69" ht="14.25" customHeight="1">
      <c r="E69" s="346"/>
    </row>
    <row r="70" ht="14.25" customHeight="1">
      <c r="E70" s="346"/>
    </row>
    <row r="71" ht="14.25" customHeight="1">
      <c r="E71" s="346"/>
    </row>
    <row r="72" ht="14.25" customHeight="1">
      <c r="E72" s="346"/>
    </row>
    <row r="73" ht="14.25" customHeight="1">
      <c r="E73" s="346"/>
    </row>
    <row r="74" ht="14.25" customHeight="1">
      <c r="E74" s="346"/>
    </row>
    <row r="75" ht="14.25" customHeight="1">
      <c r="E75" s="346"/>
    </row>
    <row r="76" ht="14.25" customHeight="1">
      <c r="E76" s="346"/>
    </row>
    <row r="77" ht="14.25" customHeight="1">
      <c r="E77" s="346"/>
    </row>
    <row r="78" ht="14.25" customHeight="1">
      <c r="E78" s="346"/>
    </row>
    <row r="79" ht="14.25" customHeight="1">
      <c r="E79" s="346"/>
    </row>
    <row r="80" ht="14.25" customHeight="1">
      <c r="E80" s="346"/>
    </row>
    <row r="81" ht="14.25" customHeight="1">
      <c r="E81" s="346"/>
    </row>
    <row r="82" ht="14.25" customHeight="1">
      <c r="E82" s="346"/>
    </row>
    <row r="83" ht="14.25" customHeight="1">
      <c r="E83" s="346"/>
    </row>
    <row r="84" ht="14.25" customHeight="1">
      <c r="E84" s="346"/>
    </row>
    <row r="85" ht="14.25" customHeight="1">
      <c r="E85" s="346"/>
    </row>
    <row r="86" ht="14.25" customHeight="1">
      <c r="E86" s="346"/>
    </row>
    <row r="87" ht="14.25" customHeight="1">
      <c r="E87" s="346"/>
    </row>
    <row r="88" ht="14.25" customHeight="1">
      <c r="E88" s="346"/>
    </row>
    <row r="89" ht="14.25" customHeight="1">
      <c r="E89" s="346"/>
    </row>
    <row r="90" ht="14.25" customHeight="1">
      <c r="E90" s="346"/>
    </row>
    <row r="91" ht="14.25" customHeight="1">
      <c r="E91" s="346"/>
    </row>
    <row r="92" ht="14.25" customHeight="1">
      <c r="E92" s="346"/>
    </row>
    <row r="93" ht="14.25" customHeight="1">
      <c r="E93" s="346"/>
    </row>
    <row r="94" ht="14.25" customHeight="1">
      <c r="E94" s="346"/>
    </row>
    <row r="95" ht="14.25" customHeight="1">
      <c r="E95" s="346"/>
    </row>
    <row r="96" ht="14.25" customHeight="1">
      <c r="E96" s="346"/>
    </row>
    <row r="97" ht="14.25" customHeight="1">
      <c r="E97" s="346"/>
    </row>
    <row r="98" ht="14.25" customHeight="1">
      <c r="E98" s="346"/>
    </row>
    <row r="99" ht="14.25" customHeight="1">
      <c r="E99" s="346"/>
    </row>
    <row r="100" ht="14.25" customHeight="1">
      <c r="E100" s="346"/>
    </row>
    <row r="101" ht="14.25" customHeight="1">
      <c r="E101" s="346"/>
    </row>
    <row r="102" ht="14.25" customHeight="1">
      <c r="E102" s="346"/>
    </row>
    <row r="103" ht="14.25" customHeight="1">
      <c r="E103" s="346"/>
    </row>
    <row r="104" ht="14.25" customHeight="1">
      <c r="E104" s="346"/>
    </row>
    <row r="105" ht="14.25" customHeight="1">
      <c r="E105" s="346"/>
    </row>
    <row r="106" ht="14.25" customHeight="1">
      <c r="E106" s="346"/>
    </row>
    <row r="107" ht="14.25" customHeight="1">
      <c r="E107" s="346"/>
    </row>
    <row r="108" ht="14.25" customHeight="1">
      <c r="E108" s="346"/>
    </row>
    <row r="109" ht="14.25" customHeight="1">
      <c r="E109" s="346"/>
    </row>
    <row r="110" ht="14.25" customHeight="1">
      <c r="E110" s="346"/>
    </row>
    <row r="111" ht="14.25" customHeight="1">
      <c r="E111" s="346"/>
    </row>
    <row r="112" ht="14.25" customHeight="1">
      <c r="E112" s="346"/>
    </row>
    <row r="113" ht="14.25" customHeight="1">
      <c r="E113" s="346"/>
    </row>
    <row r="114" ht="14.25" customHeight="1">
      <c r="E114" s="346"/>
    </row>
    <row r="115" ht="14.25" customHeight="1">
      <c r="E115" s="346"/>
    </row>
    <row r="116" ht="14.25" customHeight="1">
      <c r="E116" s="346"/>
    </row>
    <row r="117" ht="14.25" customHeight="1">
      <c r="E117" s="346"/>
    </row>
    <row r="118" ht="14.25" customHeight="1">
      <c r="E118" s="346"/>
    </row>
    <row r="119" ht="14.25" customHeight="1">
      <c r="E119" s="346"/>
    </row>
    <row r="120" ht="14.25" customHeight="1">
      <c r="E120" s="346"/>
    </row>
    <row r="121" ht="14.25" customHeight="1">
      <c r="E121" s="346"/>
    </row>
    <row r="122" ht="14.25" customHeight="1">
      <c r="E122" s="346"/>
    </row>
    <row r="123" ht="14.25" customHeight="1">
      <c r="E123" s="346"/>
    </row>
    <row r="124" ht="14.25" customHeight="1">
      <c r="E124" s="346"/>
    </row>
    <row r="125" ht="14.25" customHeight="1">
      <c r="E125" s="346"/>
    </row>
    <row r="126" ht="14.25" customHeight="1">
      <c r="E126" s="346"/>
    </row>
    <row r="127" ht="14.25" customHeight="1">
      <c r="E127" s="346"/>
    </row>
    <row r="128" ht="14.25" customHeight="1">
      <c r="E128" s="346"/>
    </row>
    <row r="129" ht="14.25" customHeight="1">
      <c r="E129" s="346"/>
    </row>
    <row r="130" ht="14.25" customHeight="1">
      <c r="E130" s="346"/>
    </row>
    <row r="131" ht="14.25" customHeight="1">
      <c r="E131" s="346"/>
    </row>
    <row r="132" ht="14.25" customHeight="1">
      <c r="E132" s="346"/>
    </row>
    <row r="133" ht="14.25" customHeight="1">
      <c r="E133" s="346"/>
    </row>
    <row r="134" ht="14.25" customHeight="1">
      <c r="E134" s="346"/>
    </row>
    <row r="135" ht="14.25" customHeight="1">
      <c r="E135" s="346"/>
    </row>
    <row r="136" ht="14.25" customHeight="1">
      <c r="E136" s="346"/>
    </row>
    <row r="137" ht="14.25" customHeight="1">
      <c r="E137" s="346"/>
    </row>
    <row r="138" ht="14.25" customHeight="1">
      <c r="E138" s="346"/>
    </row>
    <row r="139" ht="14.25" customHeight="1">
      <c r="E139" s="346"/>
    </row>
    <row r="140" ht="14.25" customHeight="1">
      <c r="E140" s="346"/>
    </row>
    <row r="141" ht="14.25" customHeight="1">
      <c r="E141" s="346"/>
    </row>
    <row r="142" ht="14.25" customHeight="1">
      <c r="E142" s="346"/>
    </row>
    <row r="143" ht="14.25" customHeight="1">
      <c r="E143" s="346"/>
    </row>
    <row r="144" ht="14.25" customHeight="1">
      <c r="E144" s="346"/>
    </row>
    <row r="145" ht="14.25" customHeight="1">
      <c r="E145" s="346"/>
    </row>
    <row r="146" ht="14.25" customHeight="1">
      <c r="E146" s="346"/>
    </row>
    <row r="147" ht="14.25" customHeight="1">
      <c r="E147" s="346"/>
    </row>
    <row r="148" ht="14.25" customHeight="1">
      <c r="E148" s="346"/>
    </row>
    <row r="149" ht="14.25" customHeight="1">
      <c r="E149" s="346"/>
    </row>
    <row r="150" ht="14.25" customHeight="1">
      <c r="E150" s="346"/>
    </row>
    <row r="151" ht="14.25" customHeight="1">
      <c r="E151" s="346"/>
    </row>
    <row r="152" ht="14.25" customHeight="1">
      <c r="E152" s="346"/>
    </row>
    <row r="153" ht="14.25" customHeight="1">
      <c r="E153" s="346"/>
    </row>
    <row r="154" ht="14.25" customHeight="1">
      <c r="E154" s="346"/>
    </row>
    <row r="155" ht="14.25" customHeight="1">
      <c r="E155" s="346"/>
    </row>
    <row r="156" ht="14.25" customHeight="1">
      <c r="E156" s="346"/>
    </row>
    <row r="157" ht="14.25" customHeight="1">
      <c r="E157" s="346"/>
    </row>
    <row r="158" ht="14.25" customHeight="1">
      <c r="E158" s="346"/>
    </row>
    <row r="159" ht="14.25" customHeight="1">
      <c r="E159" s="346"/>
    </row>
    <row r="160" ht="14.25" customHeight="1">
      <c r="E160" s="346"/>
    </row>
    <row r="161" ht="14.25" customHeight="1">
      <c r="E161" s="346"/>
    </row>
    <row r="162" ht="14.25" customHeight="1">
      <c r="E162" s="346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6" r:id="rId1"/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Y6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2" sqref="Q2"/>
    </sheetView>
  </sheetViews>
  <sheetFormatPr defaultColWidth="11.00390625" defaultRowHeight="14.25" customHeight="1"/>
  <cols>
    <col min="1" max="1" width="4.625" style="10" customWidth="1"/>
    <col min="2" max="2" width="11.375" style="10" bestFit="1" customWidth="1"/>
    <col min="3" max="3" width="0.875" style="10" customWidth="1"/>
    <col min="4" max="12" width="7.375" style="10" customWidth="1"/>
    <col min="13" max="13" width="4.625" style="10" customWidth="1"/>
    <col min="14" max="14" width="11.375" style="10" bestFit="1" customWidth="1"/>
    <col min="15" max="15" width="0.875" style="320" customWidth="1"/>
    <col min="16" max="24" width="7.375" style="10" customWidth="1"/>
    <col min="25" max="16384" width="11.00390625" style="10" customWidth="1"/>
  </cols>
  <sheetData>
    <row r="1" spans="1:22" ht="13.5">
      <c r="A1" s="319" t="s">
        <v>98</v>
      </c>
      <c r="D1" s="320"/>
      <c r="E1" s="320"/>
      <c r="F1" s="320"/>
      <c r="G1" s="320"/>
      <c r="H1" s="320"/>
      <c r="I1" s="320"/>
      <c r="J1" s="320"/>
      <c r="K1" s="320"/>
      <c r="L1" s="320"/>
      <c r="M1" s="319"/>
      <c r="N1" s="320"/>
      <c r="P1" s="320"/>
      <c r="Q1" s="320"/>
      <c r="R1" s="320"/>
      <c r="S1" s="320"/>
      <c r="T1" s="320"/>
      <c r="U1" s="320"/>
      <c r="V1" s="320"/>
    </row>
    <row r="2" spans="1:24" ht="12.75" customHeight="1">
      <c r="A2" s="319"/>
      <c r="D2" s="320"/>
      <c r="E2" s="321"/>
      <c r="F2" s="320"/>
      <c r="H2" s="321"/>
      <c r="I2" s="320"/>
      <c r="J2" s="320"/>
      <c r="K2" s="320"/>
      <c r="L2" s="118" t="s">
        <v>233</v>
      </c>
      <c r="M2" s="319"/>
      <c r="N2" s="320"/>
      <c r="P2" s="320"/>
      <c r="Q2" s="321"/>
      <c r="R2" s="320"/>
      <c r="T2" s="321"/>
      <c r="U2" s="320"/>
      <c r="V2" s="320"/>
      <c r="W2" s="320"/>
      <c r="X2" s="118" t="s">
        <v>233</v>
      </c>
    </row>
    <row r="3" spans="1:24" ht="12.75" customHeight="1">
      <c r="A3" s="319"/>
      <c r="D3" s="34" t="s">
        <v>153</v>
      </c>
      <c r="E3" s="363" t="s">
        <v>152</v>
      </c>
      <c r="F3" s="363"/>
      <c r="G3" s="363"/>
      <c r="H3" s="363"/>
      <c r="I3" s="363"/>
      <c r="J3" s="363"/>
      <c r="K3" s="363"/>
      <c r="L3" s="363"/>
      <c r="M3" s="319"/>
      <c r="N3" s="320"/>
      <c r="P3" s="364" t="s">
        <v>152</v>
      </c>
      <c r="Q3" s="364"/>
      <c r="R3" s="364" t="s">
        <v>154</v>
      </c>
      <c r="S3" s="364"/>
      <c r="T3" s="365" t="s">
        <v>155</v>
      </c>
      <c r="U3" s="366"/>
      <c r="V3" s="366"/>
      <c r="W3" s="366"/>
      <c r="X3" s="367"/>
    </row>
    <row r="4" spans="1:24" ht="12.75" customHeight="1">
      <c r="A4" s="16"/>
      <c r="B4" s="20"/>
      <c r="C4" s="21"/>
      <c r="D4" s="6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/>
      <c r="J4" s="7" t="s">
        <v>128</v>
      </c>
      <c r="K4" s="7" t="s">
        <v>129</v>
      </c>
      <c r="L4" s="7" t="s">
        <v>130</v>
      </c>
      <c r="M4" s="16"/>
      <c r="N4" s="20"/>
      <c r="O4" s="21"/>
      <c r="P4" s="7" t="s">
        <v>131</v>
      </c>
      <c r="Q4" s="7" t="s">
        <v>132</v>
      </c>
      <c r="R4" s="7" t="s">
        <v>133</v>
      </c>
      <c r="S4" s="7" t="s">
        <v>132</v>
      </c>
      <c r="T4" s="7" t="s">
        <v>134</v>
      </c>
      <c r="U4" s="7" t="s">
        <v>135</v>
      </c>
      <c r="V4" s="7" t="s">
        <v>136</v>
      </c>
      <c r="W4" s="7" t="s">
        <v>137</v>
      </c>
      <c r="X4" s="7" t="s">
        <v>184</v>
      </c>
    </row>
    <row r="5" spans="1:24" ht="12.75" customHeight="1">
      <c r="A5" s="17"/>
      <c r="B5" s="22"/>
      <c r="C5" s="23"/>
      <c r="D5" s="325" t="s">
        <v>150</v>
      </c>
      <c r="E5" s="24" t="s">
        <v>138</v>
      </c>
      <c r="F5" s="24"/>
      <c r="G5" s="24" t="s">
        <v>0</v>
      </c>
      <c r="H5" s="24"/>
      <c r="I5" s="24" t="s">
        <v>139</v>
      </c>
      <c r="J5" s="24"/>
      <c r="K5" s="24"/>
      <c r="L5" s="24"/>
      <c r="M5" s="17"/>
      <c r="N5" s="22"/>
      <c r="O5" s="23"/>
      <c r="P5" s="24" t="s">
        <v>140</v>
      </c>
      <c r="Q5" s="24" t="s">
        <v>141</v>
      </c>
      <c r="R5" s="24" t="s">
        <v>142</v>
      </c>
      <c r="S5" s="24" t="s">
        <v>143</v>
      </c>
      <c r="T5" s="24" t="s">
        <v>144</v>
      </c>
      <c r="U5" s="24"/>
      <c r="V5" s="24" t="s">
        <v>145</v>
      </c>
      <c r="W5" s="24" t="s">
        <v>146</v>
      </c>
      <c r="X5" s="24" t="s">
        <v>185</v>
      </c>
    </row>
    <row r="6" spans="1:24" ht="12.75" customHeight="1">
      <c r="A6" s="25"/>
      <c r="B6" s="26"/>
      <c r="C6" s="27"/>
      <c r="D6" s="332" t="s">
        <v>151</v>
      </c>
      <c r="E6" s="28" t="s">
        <v>57</v>
      </c>
      <c r="F6" s="28" t="s">
        <v>1</v>
      </c>
      <c r="G6" s="28" t="s">
        <v>2</v>
      </c>
      <c r="H6" s="28" t="s">
        <v>3</v>
      </c>
      <c r="I6" s="28"/>
      <c r="J6" s="28" t="s">
        <v>115</v>
      </c>
      <c r="K6" s="28" t="s">
        <v>99</v>
      </c>
      <c r="L6" s="28" t="s">
        <v>147</v>
      </c>
      <c r="M6" s="25"/>
      <c r="N6" s="26"/>
      <c r="O6" s="27"/>
      <c r="P6" s="28" t="s">
        <v>100</v>
      </c>
      <c r="Q6" s="28" t="s">
        <v>101</v>
      </c>
      <c r="R6" s="28" t="s">
        <v>4</v>
      </c>
      <c r="S6" s="28" t="s">
        <v>5</v>
      </c>
      <c r="T6" s="29" t="s">
        <v>148</v>
      </c>
      <c r="U6" s="28" t="s">
        <v>6</v>
      </c>
      <c r="V6" s="28" t="s">
        <v>7</v>
      </c>
      <c r="W6" s="29" t="s">
        <v>149</v>
      </c>
      <c r="X6" s="29" t="s">
        <v>187</v>
      </c>
    </row>
    <row r="7" spans="1:25" ht="12.75" customHeight="1">
      <c r="A7" s="16" t="s">
        <v>52</v>
      </c>
      <c r="B7" s="100">
        <v>44564</v>
      </c>
      <c r="C7" s="30"/>
      <c r="D7" s="31">
        <v>0</v>
      </c>
      <c r="E7" s="32">
        <v>0.11</v>
      </c>
      <c r="F7" s="31">
        <v>0.06</v>
      </c>
      <c r="G7" s="31">
        <v>0.13</v>
      </c>
      <c r="H7" s="31">
        <v>3.8</v>
      </c>
      <c r="I7" s="31">
        <v>0.28</v>
      </c>
      <c r="J7" s="31">
        <v>0.17</v>
      </c>
      <c r="K7" s="31">
        <v>0</v>
      </c>
      <c r="L7" s="31">
        <v>0.22</v>
      </c>
      <c r="M7" s="16" t="s">
        <v>52</v>
      </c>
      <c r="N7" s="100">
        <v>44564</v>
      </c>
      <c r="O7" s="21"/>
      <c r="P7" s="31">
        <v>0.06</v>
      </c>
      <c r="Q7" s="31">
        <v>0.02</v>
      </c>
      <c r="R7" s="31">
        <v>0</v>
      </c>
      <c r="S7" s="31">
        <v>0.09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47"/>
    </row>
    <row r="8" spans="1:25" ht="12.75" customHeight="1">
      <c r="A8" s="17" t="s">
        <v>53</v>
      </c>
      <c r="B8" s="101">
        <f>B7+7</f>
        <v>44571</v>
      </c>
      <c r="C8" s="348"/>
      <c r="D8" s="349">
        <v>0</v>
      </c>
      <c r="E8" s="350">
        <v>0.07</v>
      </c>
      <c r="F8" s="349">
        <v>0.06</v>
      </c>
      <c r="G8" s="349">
        <v>0.19</v>
      </c>
      <c r="H8" s="349">
        <v>4.19</v>
      </c>
      <c r="I8" s="349">
        <v>0.17</v>
      </c>
      <c r="J8" s="349">
        <v>0.41</v>
      </c>
      <c r="K8" s="349">
        <v>0.02</v>
      </c>
      <c r="L8" s="349">
        <v>0.2</v>
      </c>
      <c r="M8" s="17" t="s">
        <v>53</v>
      </c>
      <c r="N8" s="101">
        <f>N7+7</f>
        <v>44571</v>
      </c>
      <c r="O8" s="23"/>
      <c r="P8" s="349">
        <v>0.09</v>
      </c>
      <c r="Q8" s="349">
        <v>0</v>
      </c>
      <c r="R8" s="349">
        <v>0</v>
      </c>
      <c r="S8" s="349">
        <v>0</v>
      </c>
      <c r="T8" s="349">
        <v>0.09</v>
      </c>
      <c r="U8" s="349">
        <v>0</v>
      </c>
      <c r="V8" s="349">
        <v>0</v>
      </c>
      <c r="W8" s="349">
        <v>0</v>
      </c>
      <c r="X8" s="349">
        <v>0</v>
      </c>
      <c r="Y8" s="347"/>
    </row>
    <row r="9" spans="1:25" ht="12.75" customHeight="1">
      <c r="A9" s="17" t="s">
        <v>102</v>
      </c>
      <c r="B9" s="101">
        <f aca="true" t="shared" si="0" ref="B9:B58">B8+7</f>
        <v>44578</v>
      </c>
      <c r="C9" s="348"/>
      <c r="D9" s="349">
        <v>0.01</v>
      </c>
      <c r="E9" s="350">
        <v>0.15</v>
      </c>
      <c r="F9" s="349">
        <v>0.02</v>
      </c>
      <c r="G9" s="349">
        <v>0.26</v>
      </c>
      <c r="H9" s="349">
        <v>4.69</v>
      </c>
      <c r="I9" s="349">
        <v>0.09</v>
      </c>
      <c r="J9" s="349">
        <v>0.2</v>
      </c>
      <c r="K9" s="349">
        <v>0</v>
      </c>
      <c r="L9" s="349">
        <v>0.2</v>
      </c>
      <c r="M9" s="17" t="s">
        <v>102</v>
      </c>
      <c r="N9" s="101">
        <f aca="true" t="shared" si="1" ref="N9:N58">N8+7</f>
        <v>44578</v>
      </c>
      <c r="O9" s="23"/>
      <c r="P9" s="349">
        <v>0.17</v>
      </c>
      <c r="Q9" s="349">
        <v>0.02</v>
      </c>
      <c r="R9" s="349">
        <v>0</v>
      </c>
      <c r="S9" s="349">
        <v>0.09</v>
      </c>
      <c r="T9" s="349">
        <v>0</v>
      </c>
      <c r="U9" s="349">
        <v>0.09</v>
      </c>
      <c r="V9" s="349">
        <v>0</v>
      </c>
      <c r="W9" s="349">
        <v>0</v>
      </c>
      <c r="X9" s="349">
        <v>0.09</v>
      </c>
      <c r="Y9" s="347"/>
    </row>
    <row r="10" spans="1:25" ht="12.75" customHeight="1">
      <c r="A10" s="17" t="s">
        <v>103</v>
      </c>
      <c r="B10" s="101">
        <f t="shared" si="0"/>
        <v>44585</v>
      </c>
      <c r="C10" s="348"/>
      <c r="D10" s="349">
        <v>0.06</v>
      </c>
      <c r="E10" s="350">
        <v>0.04</v>
      </c>
      <c r="F10" s="349">
        <v>0.06</v>
      </c>
      <c r="G10" s="349">
        <v>0.5</v>
      </c>
      <c r="H10" s="349">
        <v>5.91</v>
      </c>
      <c r="I10" s="349">
        <v>0.11</v>
      </c>
      <c r="J10" s="349">
        <v>0.26</v>
      </c>
      <c r="K10" s="349">
        <v>0</v>
      </c>
      <c r="L10" s="349">
        <v>0.11</v>
      </c>
      <c r="M10" s="17" t="s">
        <v>103</v>
      </c>
      <c r="N10" s="101">
        <f t="shared" si="1"/>
        <v>44585</v>
      </c>
      <c r="O10" s="23"/>
      <c r="P10" s="349">
        <v>0.11</v>
      </c>
      <c r="Q10" s="349">
        <v>0.04</v>
      </c>
      <c r="R10" s="349">
        <v>0</v>
      </c>
      <c r="S10" s="349">
        <v>0.27</v>
      </c>
      <c r="T10" s="349">
        <v>0</v>
      </c>
      <c r="U10" s="349">
        <v>0</v>
      </c>
      <c r="V10" s="349">
        <v>0</v>
      </c>
      <c r="W10" s="349">
        <v>0</v>
      </c>
      <c r="X10" s="349">
        <v>0</v>
      </c>
      <c r="Y10" s="347"/>
    </row>
    <row r="11" spans="1:25" ht="12.75" customHeight="1">
      <c r="A11" s="17" t="s">
        <v>104</v>
      </c>
      <c r="B11" s="101">
        <f t="shared" si="0"/>
        <v>44592</v>
      </c>
      <c r="C11" s="348"/>
      <c r="D11" s="349">
        <v>0</v>
      </c>
      <c r="E11" s="350">
        <v>0.04</v>
      </c>
      <c r="F11" s="349">
        <v>0.04</v>
      </c>
      <c r="G11" s="349">
        <v>0.3</v>
      </c>
      <c r="H11" s="349">
        <v>4.09</v>
      </c>
      <c r="I11" s="349">
        <v>0.04</v>
      </c>
      <c r="J11" s="349">
        <v>0.17</v>
      </c>
      <c r="K11" s="349">
        <v>0.06</v>
      </c>
      <c r="L11" s="349">
        <v>0.11</v>
      </c>
      <c r="M11" s="17" t="s">
        <v>104</v>
      </c>
      <c r="N11" s="101">
        <f t="shared" si="1"/>
        <v>44592</v>
      </c>
      <c r="O11" s="23"/>
      <c r="P11" s="349">
        <v>0.04</v>
      </c>
      <c r="Q11" s="349">
        <v>0.02</v>
      </c>
      <c r="R11" s="349">
        <v>0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9">
        <v>0.09</v>
      </c>
      <c r="Y11" s="347"/>
    </row>
    <row r="12" spans="1:25" ht="12.75" customHeight="1">
      <c r="A12" s="17" t="s">
        <v>105</v>
      </c>
      <c r="B12" s="101">
        <f t="shared" si="0"/>
        <v>44599</v>
      </c>
      <c r="C12" s="348"/>
      <c r="D12" s="349">
        <v>0</v>
      </c>
      <c r="E12" s="349">
        <v>0.06</v>
      </c>
      <c r="F12" s="349">
        <v>0.09</v>
      </c>
      <c r="G12" s="349">
        <v>0.11</v>
      </c>
      <c r="H12" s="349">
        <v>3.63</v>
      </c>
      <c r="I12" s="349">
        <v>0.09</v>
      </c>
      <c r="J12" s="349">
        <v>0.06</v>
      </c>
      <c r="K12" s="349">
        <v>0.02</v>
      </c>
      <c r="L12" s="349">
        <v>0.09</v>
      </c>
      <c r="M12" s="17" t="s">
        <v>105</v>
      </c>
      <c r="N12" s="101">
        <f t="shared" si="1"/>
        <v>44599</v>
      </c>
      <c r="O12" s="23"/>
      <c r="P12" s="349">
        <v>0.09</v>
      </c>
      <c r="Q12" s="349">
        <v>0.04</v>
      </c>
      <c r="R12" s="349">
        <v>0</v>
      </c>
      <c r="S12" s="349">
        <v>0</v>
      </c>
      <c r="T12" s="349">
        <v>0</v>
      </c>
      <c r="U12" s="349">
        <v>0</v>
      </c>
      <c r="V12" s="349">
        <v>0</v>
      </c>
      <c r="W12" s="349">
        <v>0</v>
      </c>
      <c r="X12" s="349">
        <v>0</v>
      </c>
      <c r="Y12" s="347"/>
    </row>
    <row r="13" spans="1:25" ht="12.75" customHeight="1">
      <c r="A13" s="17" t="s">
        <v>106</v>
      </c>
      <c r="B13" s="101">
        <f t="shared" si="0"/>
        <v>44606</v>
      </c>
      <c r="C13" s="348"/>
      <c r="D13" s="349">
        <v>0</v>
      </c>
      <c r="E13" s="350">
        <v>0</v>
      </c>
      <c r="F13" s="349">
        <v>0.15</v>
      </c>
      <c r="G13" s="349">
        <v>0.11</v>
      </c>
      <c r="H13" s="349">
        <v>3.98</v>
      </c>
      <c r="I13" s="349">
        <v>0.11</v>
      </c>
      <c r="J13" s="349">
        <v>0.02</v>
      </c>
      <c r="K13" s="349">
        <v>0.02</v>
      </c>
      <c r="L13" s="349">
        <v>0.28</v>
      </c>
      <c r="M13" s="17" t="s">
        <v>106</v>
      </c>
      <c r="N13" s="101">
        <f t="shared" si="1"/>
        <v>44606</v>
      </c>
      <c r="O13" s="23"/>
      <c r="P13" s="349">
        <v>0.02</v>
      </c>
      <c r="Q13" s="349">
        <v>0.02</v>
      </c>
      <c r="R13" s="349">
        <v>0</v>
      </c>
      <c r="S13" s="349">
        <v>0</v>
      </c>
      <c r="T13" s="349">
        <v>0</v>
      </c>
      <c r="U13" s="349">
        <v>0</v>
      </c>
      <c r="V13" s="349">
        <v>0</v>
      </c>
      <c r="W13" s="349">
        <v>0</v>
      </c>
      <c r="X13" s="349">
        <v>0</v>
      </c>
      <c r="Y13" s="347"/>
    </row>
    <row r="14" spans="1:25" ht="12.75" customHeight="1">
      <c r="A14" s="17" t="s">
        <v>107</v>
      </c>
      <c r="B14" s="101">
        <f t="shared" si="0"/>
        <v>44613</v>
      </c>
      <c r="C14" s="348"/>
      <c r="D14" s="349">
        <v>0</v>
      </c>
      <c r="E14" s="350">
        <v>0.06</v>
      </c>
      <c r="F14" s="349">
        <v>0.07</v>
      </c>
      <c r="G14" s="349">
        <v>0.17</v>
      </c>
      <c r="H14" s="349">
        <v>3.22</v>
      </c>
      <c r="I14" s="349">
        <v>0.06</v>
      </c>
      <c r="J14" s="349">
        <v>0.07</v>
      </c>
      <c r="K14" s="349">
        <v>0</v>
      </c>
      <c r="L14" s="349">
        <v>0.22</v>
      </c>
      <c r="M14" s="17" t="s">
        <v>107</v>
      </c>
      <c r="N14" s="101">
        <f t="shared" si="1"/>
        <v>44613</v>
      </c>
      <c r="O14" s="23"/>
      <c r="P14" s="349">
        <v>0.04</v>
      </c>
      <c r="Q14" s="349">
        <v>0.02</v>
      </c>
      <c r="R14" s="349">
        <v>0</v>
      </c>
      <c r="S14" s="349">
        <v>0</v>
      </c>
      <c r="T14" s="349">
        <v>0</v>
      </c>
      <c r="U14" s="349">
        <v>0</v>
      </c>
      <c r="V14" s="349">
        <v>0</v>
      </c>
      <c r="W14" s="349">
        <v>0</v>
      </c>
      <c r="X14" s="349">
        <v>0</v>
      </c>
      <c r="Y14" s="347"/>
    </row>
    <row r="15" spans="1:25" ht="12.75" customHeight="1">
      <c r="A15" s="17" t="s">
        <v>108</v>
      </c>
      <c r="B15" s="101">
        <f t="shared" si="0"/>
        <v>44620</v>
      </c>
      <c r="C15" s="348"/>
      <c r="D15" s="349">
        <v>0.01</v>
      </c>
      <c r="E15" s="350">
        <v>0.04</v>
      </c>
      <c r="F15" s="349">
        <v>0.07</v>
      </c>
      <c r="G15" s="349">
        <v>0.33</v>
      </c>
      <c r="H15" s="349">
        <v>3.2</v>
      </c>
      <c r="I15" s="349">
        <v>0.15</v>
      </c>
      <c r="J15" s="349">
        <v>0.07</v>
      </c>
      <c r="K15" s="349">
        <v>0.02</v>
      </c>
      <c r="L15" s="349">
        <v>0.22</v>
      </c>
      <c r="M15" s="17" t="s">
        <v>108</v>
      </c>
      <c r="N15" s="101">
        <f t="shared" si="1"/>
        <v>44620</v>
      </c>
      <c r="O15" s="23"/>
      <c r="P15" s="349">
        <v>0.07</v>
      </c>
      <c r="Q15" s="349">
        <v>0.02</v>
      </c>
      <c r="R15" s="349">
        <v>0</v>
      </c>
      <c r="S15" s="349">
        <v>0.18</v>
      </c>
      <c r="T15" s="349">
        <v>0</v>
      </c>
      <c r="U15" s="349">
        <v>0</v>
      </c>
      <c r="V15" s="349">
        <v>0</v>
      </c>
      <c r="W15" s="349">
        <v>0</v>
      </c>
      <c r="X15" s="349">
        <v>0</v>
      </c>
      <c r="Y15" s="347"/>
    </row>
    <row r="16" spans="1:25" ht="12.75" customHeight="1">
      <c r="A16" s="17" t="s">
        <v>8</v>
      </c>
      <c r="B16" s="101">
        <f t="shared" si="0"/>
        <v>44627</v>
      </c>
      <c r="C16" s="348"/>
      <c r="D16" s="349">
        <v>0</v>
      </c>
      <c r="E16" s="350">
        <v>0.06</v>
      </c>
      <c r="F16" s="349">
        <v>0.06</v>
      </c>
      <c r="G16" s="349">
        <v>0.22</v>
      </c>
      <c r="H16" s="349">
        <v>3.81</v>
      </c>
      <c r="I16" s="349">
        <v>0.06</v>
      </c>
      <c r="J16" s="349">
        <v>0.02</v>
      </c>
      <c r="K16" s="349">
        <v>0</v>
      </c>
      <c r="L16" s="349">
        <v>0.13</v>
      </c>
      <c r="M16" s="17" t="s">
        <v>8</v>
      </c>
      <c r="N16" s="101">
        <f t="shared" si="1"/>
        <v>44627</v>
      </c>
      <c r="O16" s="23"/>
      <c r="P16" s="349">
        <v>0.02</v>
      </c>
      <c r="Q16" s="349">
        <v>0.04</v>
      </c>
      <c r="R16" s="349">
        <v>0</v>
      </c>
      <c r="S16" s="349">
        <v>0.09</v>
      </c>
      <c r="T16" s="349">
        <v>0</v>
      </c>
      <c r="U16" s="349">
        <v>0</v>
      </c>
      <c r="V16" s="349">
        <v>0</v>
      </c>
      <c r="W16" s="349">
        <v>0</v>
      </c>
      <c r="X16" s="349">
        <v>0</v>
      </c>
      <c r="Y16" s="347"/>
    </row>
    <row r="17" spans="1:25" ht="12.75" customHeight="1">
      <c r="A17" s="17" t="s">
        <v>9</v>
      </c>
      <c r="B17" s="101">
        <f t="shared" si="0"/>
        <v>44634</v>
      </c>
      <c r="C17" s="348"/>
      <c r="D17" s="349">
        <v>0.05</v>
      </c>
      <c r="E17" s="350">
        <v>0.11</v>
      </c>
      <c r="F17" s="349">
        <v>0.06</v>
      </c>
      <c r="G17" s="349">
        <v>0.04</v>
      </c>
      <c r="H17" s="349">
        <v>4.06</v>
      </c>
      <c r="I17" s="349">
        <v>0.07</v>
      </c>
      <c r="J17" s="349">
        <v>0.07</v>
      </c>
      <c r="K17" s="349">
        <v>0</v>
      </c>
      <c r="L17" s="349">
        <v>0.13</v>
      </c>
      <c r="M17" s="17" t="s">
        <v>9</v>
      </c>
      <c r="N17" s="101">
        <f t="shared" si="1"/>
        <v>44634</v>
      </c>
      <c r="O17" s="23"/>
      <c r="P17" s="349">
        <v>0.04</v>
      </c>
      <c r="Q17" s="349">
        <v>0</v>
      </c>
      <c r="R17" s="349">
        <v>0</v>
      </c>
      <c r="S17" s="349">
        <v>0.09</v>
      </c>
      <c r="T17" s="349">
        <v>0</v>
      </c>
      <c r="U17" s="349">
        <v>0</v>
      </c>
      <c r="V17" s="349">
        <v>0</v>
      </c>
      <c r="W17" s="349">
        <v>0</v>
      </c>
      <c r="X17" s="349">
        <v>0</v>
      </c>
      <c r="Y17" s="347"/>
    </row>
    <row r="18" spans="1:25" ht="12.75" customHeight="1">
      <c r="A18" s="17" t="s">
        <v>10</v>
      </c>
      <c r="B18" s="101">
        <f>B17+7</f>
        <v>44641</v>
      </c>
      <c r="C18" s="348"/>
      <c r="D18" s="349">
        <v>0</v>
      </c>
      <c r="E18" s="350">
        <v>0.04</v>
      </c>
      <c r="F18" s="349">
        <v>0.06</v>
      </c>
      <c r="G18" s="349">
        <v>0.11</v>
      </c>
      <c r="H18" s="349">
        <v>2.83</v>
      </c>
      <c r="I18" s="349">
        <v>0.02</v>
      </c>
      <c r="J18" s="349">
        <v>0</v>
      </c>
      <c r="K18" s="349">
        <v>0.02</v>
      </c>
      <c r="L18" s="349">
        <v>0.3</v>
      </c>
      <c r="M18" s="17" t="s">
        <v>10</v>
      </c>
      <c r="N18" s="101">
        <f>N17+7</f>
        <v>44641</v>
      </c>
      <c r="O18" s="23"/>
      <c r="P18" s="349">
        <v>0.02</v>
      </c>
      <c r="Q18" s="349">
        <v>0.04</v>
      </c>
      <c r="R18" s="349">
        <v>0</v>
      </c>
      <c r="S18" s="349">
        <v>0</v>
      </c>
      <c r="T18" s="349">
        <v>0</v>
      </c>
      <c r="U18" s="349">
        <v>0</v>
      </c>
      <c r="V18" s="349">
        <v>0</v>
      </c>
      <c r="W18" s="349">
        <v>0</v>
      </c>
      <c r="X18" s="349">
        <v>0</v>
      </c>
      <c r="Y18" s="347"/>
    </row>
    <row r="19" spans="1:25" ht="12.75" customHeight="1">
      <c r="A19" s="17" t="s">
        <v>11</v>
      </c>
      <c r="B19" s="101">
        <f t="shared" si="0"/>
        <v>44648</v>
      </c>
      <c r="C19" s="348"/>
      <c r="D19" s="349">
        <v>0</v>
      </c>
      <c r="E19" s="350">
        <v>0.09</v>
      </c>
      <c r="F19" s="349">
        <v>0.06</v>
      </c>
      <c r="G19" s="349">
        <v>0.09</v>
      </c>
      <c r="H19" s="349">
        <v>3</v>
      </c>
      <c r="I19" s="349">
        <v>0.11</v>
      </c>
      <c r="J19" s="349">
        <v>0</v>
      </c>
      <c r="K19" s="349">
        <v>0</v>
      </c>
      <c r="L19" s="349">
        <v>0.33</v>
      </c>
      <c r="M19" s="17" t="s">
        <v>11</v>
      </c>
      <c r="N19" s="101">
        <f t="shared" si="1"/>
        <v>44648</v>
      </c>
      <c r="O19" s="23"/>
      <c r="P19" s="349">
        <v>0.04</v>
      </c>
      <c r="Q19" s="349">
        <v>0.04</v>
      </c>
      <c r="R19" s="349">
        <v>0</v>
      </c>
      <c r="S19" s="349">
        <v>0.09</v>
      </c>
      <c r="T19" s="349">
        <v>0</v>
      </c>
      <c r="U19" s="349">
        <v>0</v>
      </c>
      <c r="V19" s="349">
        <v>0</v>
      </c>
      <c r="W19" s="349">
        <v>0</v>
      </c>
      <c r="X19" s="349">
        <v>0</v>
      </c>
      <c r="Y19" s="351"/>
    </row>
    <row r="20" spans="1:25" ht="12.75" customHeight="1">
      <c r="A20" s="17" t="s">
        <v>13</v>
      </c>
      <c r="B20" s="101">
        <f t="shared" si="0"/>
        <v>44655</v>
      </c>
      <c r="C20" s="348"/>
      <c r="D20" s="349">
        <v>0</v>
      </c>
      <c r="E20" s="350">
        <v>0</v>
      </c>
      <c r="F20" s="349">
        <v>0.06</v>
      </c>
      <c r="G20" s="349">
        <v>0.15</v>
      </c>
      <c r="H20" s="349">
        <v>2.57</v>
      </c>
      <c r="I20" s="349">
        <v>0.11</v>
      </c>
      <c r="J20" s="349">
        <v>0</v>
      </c>
      <c r="K20" s="349">
        <v>0</v>
      </c>
      <c r="L20" s="349">
        <v>0.17</v>
      </c>
      <c r="M20" s="17" t="s">
        <v>13</v>
      </c>
      <c r="N20" s="101">
        <f t="shared" si="1"/>
        <v>44655</v>
      </c>
      <c r="O20" s="23"/>
      <c r="P20" s="349">
        <v>0.04</v>
      </c>
      <c r="Q20" s="349">
        <v>0.04</v>
      </c>
      <c r="R20" s="349">
        <v>0</v>
      </c>
      <c r="S20" s="349">
        <v>0</v>
      </c>
      <c r="T20" s="349">
        <v>0</v>
      </c>
      <c r="U20" s="349">
        <v>0</v>
      </c>
      <c r="V20" s="349">
        <v>0</v>
      </c>
      <c r="W20" s="349">
        <v>0</v>
      </c>
      <c r="X20" s="349">
        <v>0</v>
      </c>
      <c r="Y20" s="347"/>
    </row>
    <row r="21" spans="1:25" ht="12.75" customHeight="1">
      <c r="A21" s="17" t="s">
        <v>14</v>
      </c>
      <c r="B21" s="101">
        <f t="shared" si="0"/>
        <v>44662</v>
      </c>
      <c r="C21" s="348"/>
      <c r="D21" s="349">
        <v>0.02</v>
      </c>
      <c r="E21" s="350">
        <v>0.02</v>
      </c>
      <c r="F21" s="349">
        <v>0.04</v>
      </c>
      <c r="G21" s="349">
        <v>0.11</v>
      </c>
      <c r="H21" s="349">
        <v>4.3</v>
      </c>
      <c r="I21" s="349">
        <v>0.06</v>
      </c>
      <c r="J21" s="349">
        <v>0</v>
      </c>
      <c r="K21" s="349">
        <v>0</v>
      </c>
      <c r="L21" s="349">
        <v>0.26</v>
      </c>
      <c r="M21" s="17" t="s">
        <v>14</v>
      </c>
      <c r="N21" s="101">
        <f t="shared" si="1"/>
        <v>44662</v>
      </c>
      <c r="O21" s="23"/>
      <c r="P21" s="349">
        <v>0.04</v>
      </c>
      <c r="Q21" s="349">
        <v>0.02</v>
      </c>
      <c r="R21" s="349">
        <v>0</v>
      </c>
      <c r="S21" s="349">
        <v>0.27</v>
      </c>
      <c r="T21" s="349">
        <v>0</v>
      </c>
      <c r="U21" s="349">
        <v>0.09</v>
      </c>
      <c r="V21" s="349">
        <v>0</v>
      </c>
      <c r="W21" s="349">
        <v>0</v>
      </c>
      <c r="X21" s="349">
        <v>0.09</v>
      </c>
      <c r="Y21" s="347"/>
    </row>
    <row r="22" spans="1:25" ht="12.75" customHeight="1">
      <c r="A22" s="17" t="s">
        <v>15</v>
      </c>
      <c r="B22" s="101">
        <f t="shared" si="0"/>
        <v>44669</v>
      </c>
      <c r="C22" s="348"/>
      <c r="D22" s="349">
        <v>0.05</v>
      </c>
      <c r="E22" s="350">
        <v>0.09</v>
      </c>
      <c r="F22" s="349">
        <v>0.02</v>
      </c>
      <c r="G22" s="349">
        <v>0.09</v>
      </c>
      <c r="H22" s="349">
        <v>5.94</v>
      </c>
      <c r="I22" s="349">
        <v>0.06</v>
      </c>
      <c r="J22" s="349">
        <v>0</v>
      </c>
      <c r="K22" s="349">
        <v>0.06</v>
      </c>
      <c r="L22" s="349">
        <v>0.35</v>
      </c>
      <c r="M22" s="17" t="s">
        <v>15</v>
      </c>
      <c r="N22" s="101">
        <f t="shared" si="1"/>
        <v>44669</v>
      </c>
      <c r="O22" s="23"/>
      <c r="P22" s="349">
        <v>0.04</v>
      </c>
      <c r="Q22" s="349">
        <v>0.02</v>
      </c>
      <c r="R22" s="349">
        <v>0</v>
      </c>
      <c r="S22" s="349">
        <v>0</v>
      </c>
      <c r="T22" s="349">
        <v>0.09</v>
      </c>
      <c r="U22" s="349">
        <v>0</v>
      </c>
      <c r="V22" s="349">
        <v>0</v>
      </c>
      <c r="W22" s="349">
        <v>0</v>
      </c>
      <c r="X22" s="349">
        <v>0</v>
      </c>
      <c r="Y22" s="347"/>
    </row>
    <row r="23" spans="1:25" ht="12.75" customHeight="1">
      <c r="A23" s="17" t="s">
        <v>16</v>
      </c>
      <c r="B23" s="101">
        <f t="shared" si="0"/>
        <v>44676</v>
      </c>
      <c r="C23" s="348"/>
      <c r="D23" s="349">
        <v>0.02</v>
      </c>
      <c r="E23" s="350">
        <v>0.13</v>
      </c>
      <c r="F23" s="349">
        <v>0</v>
      </c>
      <c r="G23" s="349">
        <v>0.07</v>
      </c>
      <c r="H23" s="349">
        <v>5.3</v>
      </c>
      <c r="I23" s="349">
        <v>0.07</v>
      </c>
      <c r="J23" s="349">
        <v>0.02</v>
      </c>
      <c r="K23" s="349">
        <v>0</v>
      </c>
      <c r="L23" s="349">
        <v>0.37</v>
      </c>
      <c r="M23" s="17" t="s">
        <v>16</v>
      </c>
      <c r="N23" s="101">
        <f t="shared" si="1"/>
        <v>44676</v>
      </c>
      <c r="O23" s="23"/>
      <c r="P23" s="349">
        <v>0.04</v>
      </c>
      <c r="Q23" s="349">
        <v>0.02</v>
      </c>
      <c r="R23" s="349">
        <v>0</v>
      </c>
      <c r="S23" s="349">
        <v>0.18</v>
      </c>
      <c r="T23" s="349">
        <v>0</v>
      </c>
      <c r="U23" s="349">
        <v>0.09</v>
      </c>
      <c r="V23" s="349">
        <v>0</v>
      </c>
      <c r="W23" s="349">
        <v>0</v>
      </c>
      <c r="X23" s="349">
        <v>0</v>
      </c>
      <c r="Y23" s="347"/>
    </row>
    <row r="24" spans="1:25" ht="12.75" customHeight="1">
      <c r="A24" s="17" t="s">
        <v>17</v>
      </c>
      <c r="B24" s="101">
        <f t="shared" si="0"/>
        <v>44683</v>
      </c>
      <c r="C24" s="348"/>
      <c r="D24" s="349">
        <v>0</v>
      </c>
      <c r="E24" s="350">
        <v>0</v>
      </c>
      <c r="F24" s="349">
        <v>0</v>
      </c>
      <c r="G24" s="349">
        <v>0.06</v>
      </c>
      <c r="H24" s="349">
        <v>4.22</v>
      </c>
      <c r="I24" s="349">
        <v>0.02</v>
      </c>
      <c r="J24" s="349">
        <v>0.04</v>
      </c>
      <c r="K24" s="349">
        <v>0</v>
      </c>
      <c r="L24" s="349">
        <v>0.24</v>
      </c>
      <c r="M24" s="17" t="s">
        <v>17</v>
      </c>
      <c r="N24" s="101">
        <f t="shared" si="1"/>
        <v>44683</v>
      </c>
      <c r="O24" s="23"/>
      <c r="P24" s="349">
        <v>0.02</v>
      </c>
      <c r="Q24" s="349">
        <v>0.04</v>
      </c>
      <c r="R24" s="349">
        <v>0</v>
      </c>
      <c r="S24" s="349">
        <v>0</v>
      </c>
      <c r="T24" s="349">
        <v>0</v>
      </c>
      <c r="U24" s="349">
        <v>0</v>
      </c>
      <c r="V24" s="349">
        <v>0</v>
      </c>
      <c r="W24" s="349">
        <v>0</v>
      </c>
      <c r="X24" s="349">
        <v>0</v>
      </c>
      <c r="Y24" s="347"/>
    </row>
    <row r="25" spans="1:25" ht="12.75" customHeight="1">
      <c r="A25" s="17" t="s">
        <v>18</v>
      </c>
      <c r="B25" s="101">
        <f t="shared" si="0"/>
        <v>44690</v>
      </c>
      <c r="C25" s="348"/>
      <c r="D25" s="349">
        <v>0.02</v>
      </c>
      <c r="E25" s="350">
        <v>0.04</v>
      </c>
      <c r="F25" s="349">
        <v>0.04</v>
      </c>
      <c r="G25" s="349">
        <v>0.06</v>
      </c>
      <c r="H25" s="349">
        <v>4.94</v>
      </c>
      <c r="I25" s="349">
        <v>0.06</v>
      </c>
      <c r="J25" s="349">
        <v>0.06</v>
      </c>
      <c r="K25" s="349">
        <v>0.04</v>
      </c>
      <c r="L25" s="349">
        <v>0.33</v>
      </c>
      <c r="M25" s="17" t="s">
        <v>18</v>
      </c>
      <c r="N25" s="101">
        <f t="shared" si="1"/>
        <v>44690</v>
      </c>
      <c r="O25" s="23"/>
      <c r="P25" s="349">
        <v>0.02</v>
      </c>
      <c r="Q25" s="349">
        <v>0</v>
      </c>
      <c r="R25" s="349">
        <v>0</v>
      </c>
      <c r="S25" s="349">
        <v>0.09</v>
      </c>
      <c r="T25" s="349">
        <v>0</v>
      </c>
      <c r="U25" s="349">
        <v>0</v>
      </c>
      <c r="V25" s="349">
        <v>0</v>
      </c>
      <c r="W25" s="349">
        <v>0</v>
      </c>
      <c r="X25" s="349">
        <v>0</v>
      </c>
      <c r="Y25" s="347"/>
    </row>
    <row r="26" spans="1:25" ht="12.75" customHeight="1">
      <c r="A26" s="17" t="s">
        <v>19</v>
      </c>
      <c r="B26" s="101">
        <f t="shared" si="0"/>
        <v>44697</v>
      </c>
      <c r="C26" s="348"/>
      <c r="D26" s="349">
        <v>0</v>
      </c>
      <c r="E26" s="350">
        <v>0</v>
      </c>
      <c r="F26" s="349">
        <v>0.07</v>
      </c>
      <c r="G26" s="349">
        <v>0.04</v>
      </c>
      <c r="H26" s="349">
        <v>6.41</v>
      </c>
      <c r="I26" s="349">
        <v>0.07</v>
      </c>
      <c r="J26" s="349">
        <v>0.02</v>
      </c>
      <c r="K26" s="349">
        <v>0</v>
      </c>
      <c r="L26" s="349">
        <v>0.39</v>
      </c>
      <c r="M26" s="17" t="s">
        <v>19</v>
      </c>
      <c r="N26" s="101">
        <f t="shared" si="1"/>
        <v>44697</v>
      </c>
      <c r="O26" s="23"/>
      <c r="P26" s="349">
        <v>0.06</v>
      </c>
      <c r="Q26" s="349">
        <v>0.02</v>
      </c>
      <c r="R26" s="349">
        <v>0</v>
      </c>
      <c r="S26" s="349">
        <v>0</v>
      </c>
      <c r="T26" s="349">
        <v>0</v>
      </c>
      <c r="U26" s="349">
        <v>0</v>
      </c>
      <c r="V26" s="349">
        <v>0</v>
      </c>
      <c r="W26" s="349">
        <v>0</v>
      </c>
      <c r="X26" s="349">
        <v>0</v>
      </c>
      <c r="Y26" s="347"/>
    </row>
    <row r="27" spans="1:25" ht="12.75" customHeight="1">
      <c r="A27" s="17" t="s">
        <v>20</v>
      </c>
      <c r="B27" s="101">
        <f t="shared" si="0"/>
        <v>44704</v>
      </c>
      <c r="C27" s="348"/>
      <c r="D27" s="349">
        <v>0.05</v>
      </c>
      <c r="E27" s="350">
        <v>0.04</v>
      </c>
      <c r="F27" s="349">
        <v>0.04</v>
      </c>
      <c r="G27" s="349">
        <v>0.06</v>
      </c>
      <c r="H27" s="349">
        <v>6.7</v>
      </c>
      <c r="I27" s="349">
        <v>0.06</v>
      </c>
      <c r="J27" s="349">
        <v>0.15</v>
      </c>
      <c r="K27" s="349">
        <v>0</v>
      </c>
      <c r="L27" s="349">
        <v>0.41</v>
      </c>
      <c r="M27" s="17" t="s">
        <v>20</v>
      </c>
      <c r="N27" s="101">
        <f t="shared" si="1"/>
        <v>44704</v>
      </c>
      <c r="O27" s="23"/>
      <c r="P27" s="349">
        <v>0.04</v>
      </c>
      <c r="Q27" s="349">
        <v>0.04</v>
      </c>
      <c r="R27" s="349">
        <v>0</v>
      </c>
      <c r="S27" s="349">
        <v>0.09</v>
      </c>
      <c r="T27" s="349">
        <v>0</v>
      </c>
      <c r="U27" s="352">
        <v>0.09</v>
      </c>
      <c r="V27" s="349">
        <v>0</v>
      </c>
      <c r="W27" s="349">
        <v>0</v>
      </c>
      <c r="X27" s="349">
        <v>0</v>
      </c>
      <c r="Y27" s="347"/>
    </row>
    <row r="28" spans="1:25" ht="12.75" customHeight="1">
      <c r="A28" s="17" t="s">
        <v>21</v>
      </c>
      <c r="B28" s="101">
        <f t="shared" si="0"/>
        <v>44711</v>
      </c>
      <c r="C28" s="348"/>
      <c r="D28" s="349">
        <v>0</v>
      </c>
      <c r="E28" s="350">
        <v>0.13</v>
      </c>
      <c r="F28" s="349">
        <v>0.15</v>
      </c>
      <c r="G28" s="349">
        <v>0.09</v>
      </c>
      <c r="H28" s="349">
        <v>6.63</v>
      </c>
      <c r="I28" s="349">
        <v>0.17</v>
      </c>
      <c r="J28" s="349">
        <v>0.19</v>
      </c>
      <c r="K28" s="349">
        <v>0.02</v>
      </c>
      <c r="L28" s="349">
        <v>0.35</v>
      </c>
      <c r="M28" s="17" t="s">
        <v>21</v>
      </c>
      <c r="N28" s="101">
        <f t="shared" si="1"/>
        <v>44711</v>
      </c>
      <c r="O28" s="23"/>
      <c r="P28" s="349">
        <v>0.04</v>
      </c>
      <c r="Q28" s="349">
        <v>0</v>
      </c>
      <c r="R28" s="349">
        <v>0</v>
      </c>
      <c r="S28" s="349">
        <v>0.27</v>
      </c>
      <c r="T28" s="349">
        <v>0</v>
      </c>
      <c r="U28" s="349">
        <v>0</v>
      </c>
      <c r="V28" s="349">
        <v>0</v>
      </c>
      <c r="W28" s="349">
        <v>0</v>
      </c>
      <c r="X28" s="349">
        <v>0</v>
      </c>
      <c r="Y28" s="347"/>
    </row>
    <row r="29" spans="1:25" ht="12.75" customHeight="1">
      <c r="A29" s="17" t="s">
        <v>22</v>
      </c>
      <c r="B29" s="101">
        <f t="shared" si="0"/>
        <v>44718</v>
      </c>
      <c r="C29" s="348"/>
      <c r="D29" s="349">
        <v>0</v>
      </c>
      <c r="E29" s="350">
        <v>0.07</v>
      </c>
      <c r="F29" s="349">
        <v>0.11</v>
      </c>
      <c r="G29" s="349">
        <v>0.09</v>
      </c>
      <c r="H29" s="349">
        <v>6.98</v>
      </c>
      <c r="I29" s="350">
        <v>0.07</v>
      </c>
      <c r="J29" s="349">
        <v>0.15</v>
      </c>
      <c r="K29" s="350">
        <v>0.07</v>
      </c>
      <c r="L29" s="349">
        <v>0.24</v>
      </c>
      <c r="M29" s="17" t="s">
        <v>22</v>
      </c>
      <c r="N29" s="101">
        <f t="shared" si="1"/>
        <v>44718</v>
      </c>
      <c r="O29" s="23"/>
      <c r="P29" s="349">
        <v>0.06</v>
      </c>
      <c r="Q29" s="349">
        <v>0.02</v>
      </c>
      <c r="R29" s="349">
        <v>0</v>
      </c>
      <c r="S29" s="349">
        <v>0</v>
      </c>
      <c r="T29" s="349">
        <v>0</v>
      </c>
      <c r="U29" s="349">
        <v>0</v>
      </c>
      <c r="V29" s="349">
        <v>0</v>
      </c>
      <c r="W29" s="349">
        <v>0</v>
      </c>
      <c r="X29" s="349">
        <v>0</v>
      </c>
      <c r="Y29" s="347"/>
    </row>
    <row r="30" spans="1:25" ht="12.75" customHeight="1">
      <c r="A30" s="17" t="s">
        <v>23</v>
      </c>
      <c r="B30" s="101">
        <f t="shared" si="0"/>
        <v>44725</v>
      </c>
      <c r="C30" s="348"/>
      <c r="D30" s="349">
        <v>0</v>
      </c>
      <c r="E30" s="350">
        <v>0.09</v>
      </c>
      <c r="F30" s="349">
        <v>0.19</v>
      </c>
      <c r="G30" s="349">
        <v>0.06</v>
      </c>
      <c r="H30" s="349">
        <v>7.35</v>
      </c>
      <c r="I30" s="349">
        <v>0.07</v>
      </c>
      <c r="J30" s="349">
        <v>0.09</v>
      </c>
      <c r="K30" s="349">
        <v>0.02</v>
      </c>
      <c r="L30" s="349">
        <v>0.44</v>
      </c>
      <c r="M30" s="17" t="s">
        <v>23</v>
      </c>
      <c r="N30" s="101">
        <f t="shared" si="1"/>
        <v>44725</v>
      </c>
      <c r="O30" s="23"/>
      <c r="P30" s="349">
        <v>0.09</v>
      </c>
      <c r="Q30" s="349">
        <v>0.04</v>
      </c>
      <c r="R30" s="349">
        <v>0</v>
      </c>
      <c r="S30" s="349">
        <v>0.09</v>
      </c>
      <c r="T30" s="349">
        <v>0</v>
      </c>
      <c r="U30" s="349">
        <v>0</v>
      </c>
      <c r="V30" s="349">
        <v>0</v>
      </c>
      <c r="W30" s="349">
        <v>0</v>
      </c>
      <c r="X30" s="349">
        <v>0</v>
      </c>
      <c r="Y30" s="347"/>
    </row>
    <row r="31" spans="1:25" ht="12.75" customHeight="1">
      <c r="A31" s="17" t="s">
        <v>24</v>
      </c>
      <c r="B31" s="101">
        <f t="shared" si="0"/>
        <v>44732</v>
      </c>
      <c r="C31" s="348"/>
      <c r="D31" s="349">
        <v>0</v>
      </c>
      <c r="E31" s="350">
        <v>0.07</v>
      </c>
      <c r="F31" s="349">
        <v>0.19</v>
      </c>
      <c r="G31" s="349">
        <v>0.07</v>
      </c>
      <c r="H31" s="349">
        <v>7.35</v>
      </c>
      <c r="I31" s="349">
        <v>0.07</v>
      </c>
      <c r="J31" s="349">
        <v>0.35</v>
      </c>
      <c r="K31" s="349">
        <v>0</v>
      </c>
      <c r="L31" s="349">
        <v>0.35</v>
      </c>
      <c r="M31" s="17" t="s">
        <v>24</v>
      </c>
      <c r="N31" s="101">
        <f t="shared" si="1"/>
        <v>44732</v>
      </c>
      <c r="O31" s="23"/>
      <c r="P31" s="349">
        <v>0.24</v>
      </c>
      <c r="Q31" s="349">
        <v>0</v>
      </c>
      <c r="R31" s="349">
        <v>0</v>
      </c>
      <c r="S31" s="349">
        <v>0.09</v>
      </c>
      <c r="T31" s="349">
        <v>0</v>
      </c>
      <c r="U31" s="349">
        <v>0</v>
      </c>
      <c r="V31" s="349">
        <v>0</v>
      </c>
      <c r="W31" s="349">
        <v>0</v>
      </c>
      <c r="X31" s="349">
        <v>0</v>
      </c>
      <c r="Y31" s="347"/>
    </row>
    <row r="32" spans="1:25" ht="12.75" customHeight="1">
      <c r="A32" s="17" t="s">
        <v>25</v>
      </c>
      <c r="B32" s="101">
        <f t="shared" si="0"/>
        <v>44739</v>
      </c>
      <c r="C32" s="348"/>
      <c r="D32" s="349">
        <v>0</v>
      </c>
      <c r="E32" s="350">
        <v>0</v>
      </c>
      <c r="F32" s="349">
        <v>0.22</v>
      </c>
      <c r="G32" s="349">
        <v>0.07</v>
      </c>
      <c r="H32" s="349">
        <v>6.2</v>
      </c>
      <c r="I32" s="349">
        <v>0.2</v>
      </c>
      <c r="J32" s="349">
        <v>0.41</v>
      </c>
      <c r="K32" s="349">
        <v>0</v>
      </c>
      <c r="L32" s="349">
        <v>0.3</v>
      </c>
      <c r="M32" s="17" t="s">
        <v>25</v>
      </c>
      <c r="N32" s="101">
        <f t="shared" si="1"/>
        <v>44739</v>
      </c>
      <c r="O32" s="23"/>
      <c r="P32" s="349">
        <v>0.13</v>
      </c>
      <c r="Q32" s="349">
        <v>0.04</v>
      </c>
      <c r="R32" s="349">
        <v>0</v>
      </c>
      <c r="S32" s="349">
        <v>0.18</v>
      </c>
      <c r="T32" s="349">
        <v>0</v>
      </c>
      <c r="U32" s="349">
        <v>0</v>
      </c>
      <c r="V32" s="349">
        <v>0</v>
      </c>
      <c r="W32" s="349">
        <v>0</v>
      </c>
      <c r="X32" s="349">
        <v>0</v>
      </c>
      <c r="Y32" s="347"/>
    </row>
    <row r="33" spans="1:25" ht="12.75" customHeight="1">
      <c r="A33" s="17" t="s">
        <v>26</v>
      </c>
      <c r="B33" s="101">
        <f t="shared" si="0"/>
        <v>44746</v>
      </c>
      <c r="C33" s="348"/>
      <c r="D33" s="349">
        <v>0.02</v>
      </c>
      <c r="E33" s="350">
        <v>0.04</v>
      </c>
      <c r="F33" s="349">
        <v>0.3</v>
      </c>
      <c r="G33" s="349">
        <v>0.07</v>
      </c>
      <c r="H33" s="349">
        <v>6.04</v>
      </c>
      <c r="I33" s="349">
        <v>0.04</v>
      </c>
      <c r="J33" s="349">
        <v>1.06</v>
      </c>
      <c r="K33" s="349">
        <v>0.02</v>
      </c>
      <c r="L33" s="349">
        <v>0.39</v>
      </c>
      <c r="M33" s="17" t="s">
        <v>26</v>
      </c>
      <c r="N33" s="101">
        <f t="shared" si="1"/>
        <v>44746</v>
      </c>
      <c r="O33" s="23"/>
      <c r="P33" s="349">
        <v>0.3</v>
      </c>
      <c r="Q33" s="349">
        <v>0</v>
      </c>
      <c r="R33" s="349">
        <v>0</v>
      </c>
      <c r="S33" s="349">
        <v>0.18</v>
      </c>
      <c r="T33" s="349">
        <v>0</v>
      </c>
      <c r="U33" s="349">
        <v>0</v>
      </c>
      <c r="V33" s="349">
        <v>0</v>
      </c>
      <c r="W33" s="349">
        <v>0</v>
      </c>
      <c r="X33" s="349">
        <v>0</v>
      </c>
      <c r="Y33" s="347"/>
    </row>
    <row r="34" spans="1:25" ht="12.75" customHeight="1">
      <c r="A34" s="17" t="s">
        <v>27</v>
      </c>
      <c r="B34" s="101">
        <f t="shared" si="0"/>
        <v>44753</v>
      </c>
      <c r="C34" s="348"/>
      <c r="D34" s="349">
        <v>0</v>
      </c>
      <c r="E34" s="350">
        <v>0.4</v>
      </c>
      <c r="F34" s="349">
        <v>0.28</v>
      </c>
      <c r="G34" s="349">
        <v>0.15</v>
      </c>
      <c r="H34" s="349">
        <v>5.62</v>
      </c>
      <c r="I34" s="349">
        <v>0.32</v>
      </c>
      <c r="J34" s="349">
        <v>1.79</v>
      </c>
      <c r="K34" s="349">
        <v>0</v>
      </c>
      <c r="L34" s="349">
        <v>0.36</v>
      </c>
      <c r="M34" s="17" t="s">
        <v>27</v>
      </c>
      <c r="N34" s="101">
        <f t="shared" si="1"/>
        <v>44753</v>
      </c>
      <c r="O34" s="23"/>
      <c r="P34" s="349">
        <v>0.42</v>
      </c>
      <c r="Q34" s="349">
        <v>0.08</v>
      </c>
      <c r="R34" s="349">
        <v>0</v>
      </c>
      <c r="S34" s="349">
        <v>0.36</v>
      </c>
      <c r="T34" s="349">
        <v>0</v>
      </c>
      <c r="U34" s="349">
        <v>0</v>
      </c>
      <c r="V34" s="349">
        <v>0</v>
      </c>
      <c r="W34" s="349">
        <v>0</v>
      </c>
      <c r="X34" s="349">
        <v>0</v>
      </c>
      <c r="Y34" s="347"/>
    </row>
    <row r="35" spans="1:25" ht="12.75" customHeight="1">
      <c r="A35" s="17" t="s">
        <v>28</v>
      </c>
      <c r="B35" s="101">
        <f t="shared" si="0"/>
        <v>44760</v>
      </c>
      <c r="C35" s="348"/>
      <c r="D35" s="349">
        <v>0</v>
      </c>
      <c r="E35" s="350">
        <v>0.54</v>
      </c>
      <c r="F35" s="349">
        <v>0.02</v>
      </c>
      <c r="G35" s="349">
        <v>0.06</v>
      </c>
      <c r="H35" s="349">
        <v>3.44</v>
      </c>
      <c r="I35" s="349">
        <v>0.11</v>
      </c>
      <c r="J35" s="349">
        <v>3</v>
      </c>
      <c r="K35" s="349">
        <v>0</v>
      </c>
      <c r="L35" s="349">
        <v>0.24</v>
      </c>
      <c r="M35" s="17" t="s">
        <v>28</v>
      </c>
      <c r="N35" s="101">
        <f t="shared" si="1"/>
        <v>44760</v>
      </c>
      <c r="O35" s="23"/>
      <c r="P35" s="349">
        <v>0.5</v>
      </c>
      <c r="Q35" s="349">
        <v>0.09</v>
      </c>
      <c r="R35" s="349">
        <v>0</v>
      </c>
      <c r="S35" s="349">
        <v>0.27</v>
      </c>
      <c r="T35" s="349">
        <v>0</v>
      </c>
      <c r="U35" s="349">
        <v>0</v>
      </c>
      <c r="V35" s="349">
        <v>0</v>
      </c>
      <c r="W35" s="349">
        <v>0</v>
      </c>
      <c r="X35" s="349">
        <v>0</v>
      </c>
      <c r="Y35" s="347"/>
    </row>
    <row r="36" spans="1:25" ht="12.75" customHeight="1">
      <c r="A36" s="17" t="s">
        <v>29</v>
      </c>
      <c r="B36" s="101">
        <f t="shared" si="0"/>
        <v>44767</v>
      </c>
      <c r="C36" s="348"/>
      <c r="D36" s="349">
        <v>0</v>
      </c>
      <c r="E36" s="350">
        <v>0.37</v>
      </c>
      <c r="F36" s="350">
        <v>0.07</v>
      </c>
      <c r="G36" s="349">
        <v>0.15</v>
      </c>
      <c r="H36" s="349">
        <v>2.81</v>
      </c>
      <c r="I36" s="349">
        <v>0.15</v>
      </c>
      <c r="J36" s="349">
        <v>3.8</v>
      </c>
      <c r="K36" s="349">
        <v>0</v>
      </c>
      <c r="L36" s="349">
        <v>0.26</v>
      </c>
      <c r="M36" s="17" t="s">
        <v>29</v>
      </c>
      <c r="N36" s="101">
        <f t="shared" si="1"/>
        <v>44767</v>
      </c>
      <c r="O36" s="23"/>
      <c r="P36" s="349">
        <v>0.8</v>
      </c>
      <c r="Q36" s="349">
        <v>0.02</v>
      </c>
      <c r="R36" s="349">
        <v>0</v>
      </c>
      <c r="S36" s="349">
        <v>0.27</v>
      </c>
      <c r="T36" s="349">
        <v>0</v>
      </c>
      <c r="U36" s="349">
        <v>0</v>
      </c>
      <c r="V36" s="349">
        <v>0</v>
      </c>
      <c r="W36" s="349">
        <v>0</v>
      </c>
      <c r="X36" s="349">
        <v>0</v>
      </c>
      <c r="Y36" s="347"/>
    </row>
    <row r="37" spans="1:25" ht="12.75" customHeight="1">
      <c r="A37" s="17" t="s">
        <v>30</v>
      </c>
      <c r="B37" s="101">
        <f t="shared" si="0"/>
        <v>44774</v>
      </c>
      <c r="C37" s="348"/>
      <c r="D37" s="349">
        <v>0.05</v>
      </c>
      <c r="E37" s="350">
        <v>0.41</v>
      </c>
      <c r="F37" s="349">
        <v>0.13</v>
      </c>
      <c r="G37" s="349">
        <v>0.02</v>
      </c>
      <c r="H37" s="349">
        <v>2.61</v>
      </c>
      <c r="I37" s="349">
        <v>0.11</v>
      </c>
      <c r="J37" s="349">
        <v>4.41</v>
      </c>
      <c r="K37" s="349">
        <v>0</v>
      </c>
      <c r="L37" s="349">
        <v>0.15</v>
      </c>
      <c r="M37" s="17" t="s">
        <v>30</v>
      </c>
      <c r="N37" s="101">
        <f t="shared" si="1"/>
        <v>44774</v>
      </c>
      <c r="O37" s="23"/>
      <c r="P37" s="349">
        <v>0.93</v>
      </c>
      <c r="Q37" s="349">
        <v>0.02</v>
      </c>
      <c r="R37" s="349">
        <v>0</v>
      </c>
      <c r="S37" s="349">
        <v>0.09</v>
      </c>
      <c r="T37" s="349">
        <v>0</v>
      </c>
      <c r="U37" s="349">
        <v>0</v>
      </c>
      <c r="V37" s="349">
        <v>0</v>
      </c>
      <c r="W37" s="349">
        <v>0</v>
      </c>
      <c r="X37" s="349">
        <v>0</v>
      </c>
      <c r="Y37" s="347"/>
    </row>
    <row r="38" spans="1:24" ht="12.75" customHeight="1">
      <c r="A38" s="17" t="s">
        <v>31</v>
      </c>
      <c r="B38" s="101">
        <f t="shared" si="0"/>
        <v>44781</v>
      </c>
      <c r="C38" s="348"/>
      <c r="D38" s="349">
        <v>0</v>
      </c>
      <c r="E38" s="350">
        <v>0.57</v>
      </c>
      <c r="F38" s="349">
        <v>0.17</v>
      </c>
      <c r="G38" s="349">
        <v>0.02</v>
      </c>
      <c r="H38" s="349">
        <v>2.13</v>
      </c>
      <c r="I38" s="349">
        <v>0</v>
      </c>
      <c r="J38" s="349">
        <v>4.02</v>
      </c>
      <c r="K38" s="349">
        <v>0</v>
      </c>
      <c r="L38" s="349">
        <v>0.24</v>
      </c>
      <c r="M38" s="17" t="s">
        <v>31</v>
      </c>
      <c r="N38" s="101">
        <f t="shared" si="1"/>
        <v>44781</v>
      </c>
      <c r="O38" s="23"/>
      <c r="P38" s="349">
        <v>0.72</v>
      </c>
      <c r="Q38" s="349">
        <v>0.02</v>
      </c>
      <c r="R38" s="349">
        <v>0</v>
      </c>
      <c r="S38" s="349">
        <v>0.18</v>
      </c>
      <c r="T38" s="349">
        <v>0</v>
      </c>
      <c r="U38" s="349">
        <v>0</v>
      </c>
      <c r="V38" s="349">
        <v>0</v>
      </c>
      <c r="W38" s="349">
        <v>0</v>
      </c>
      <c r="X38" s="349">
        <v>0</v>
      </c>
    </row>
    <row r="39" spans="1:24" ht="12.75" customHeight="1">
      <c r="A39" s="17" t="s">
        <v>32</v>
      </c>
      <c r="B39" s="101">
        <f t="shared" si="0"/>
        <v>44788</v>
      </c>
      <c r="C39" s="348"/>
      <c r="D39" s="349">
        <v>0.02</v>
      </c>
      <c r="E39" s="350">
        <v>0.3</v>
      </c>
      <c r="F39" s="349">
        <v>0.06</v>
      </c>
      <c r="G39" s="349">
        <v>0.02</v>
      </c>
      <c r="H39" s="349">
        <v>1.31</v>
      </c>
      <c r="I39" s="349">
        <v>0.07</v>
      </c>
      <c r="J39" s="349">
        <v>2.91</v>
      </c>
      <c r="K39" s="349">
        <v>0</v>
      </c>
      <c r="L39" s="349">
        <v>0.2</v>
      </c>
      <c r="M39" s="17" t="s">
        <v>32</v>
      </c>
      <c r="N39" s="101">
        <f t="shared" si="1"/>
        <v>44788</v>
      </c>
      <c r="O39" s="23"/>
      <c r="P39" s="349">
        <v>0.69</v>
      </c>
      <c r="Q39" s="349">
        <v>0.02</v>
      </c>
      <c r="R39" s="349">
        <v>0</v>
      </c>
      <c r="S39" s="349">
        <v>0.18</v>
      </c>
      <c r="T39" s="349">
        <v>0</v>
      </c>
      <c r="U39" s="349">
        <v>0</v>
      </c>
      <c r="V39" s="349">
        <v>0</v>
      </c>
      <c r="W39" s="349">
        <v>0</v>
      </c>
      <c r="X39" s="349">
        <v>0</v>
      </c>
    </row>
    <row r="40" spans="1:24" ht="12.75" customHeight="1">
      <c r="A40" s="17" t="s">
        <v>33</v>
      </c>
      <c r="B40" s="101">
        <f t="shared" si="0"/>
        <v>44795</v>
      </c>
      <c r="C40" s="348"/>
      <c r="D40" s="349">
        <v>0</v>
      </c>
      <c r="E40" s="350">
        <v>0.41</v>
      </c>
      <c r="F40" s="349">
        <v>0.06</v>
      </c>
      <c r="G40" s="349">
        <v>0.02</v>
      </c>
      <c r="H40" s="349">
        <v>1.78</v>
      </c>
      <c r="I40" s="349">
        <v>0.07</v>
      </c>
      <c r="J40" s="349">
        <v>4.61</v>
      </c>
      <c r="K40" s="349">
        <v>0</v>
      </c>
      <c r="L40" s="349">
        <v>0.19</v>
      </c>
      <c r="M40" s="17" t="s">
        <v>33</v>
      </c>
      <c r="N40" s="101">
        <f t="shared" si="1"/>
        <v>44795</v>
      </c>
      <c r="O40" s="23"/>
      <c r="P40" s="349">
        <v>0.67</v>
      </c>
      <c r="Q40" s="349">
        <v>0</v>
      </c>
      <c r="R40" s="349">
        <v>0</v>
      </c>
      <c r="S40" s="349">
        <v>0</v>
      </c>
      <c r="T40" s="349">
        <v>0</v>
      </c>
      <c r="U40" s="349">
        <v>0</v>
      </c>
      <c r="V40" s="349">
        <v>0</v>
      </c>
      <c r="W40" s="349">
        <v>0</v>
      </c>
      <c r="X40" s="349">
        <v>0</v>
      </c>
    </row>
    <row r="41" spans="1:24" ht="12.75" customHeight="1">
      <c r="A41" s="17" t="s">
        <v>34</v>
      </c>
      <c r="B41" s="101">
        <f t="shared" si="0"/>
        <v>44802</v>
      </c>
      <c r="C41" s="348"/>
      <c r="D41" s="349">
        <v>0</v>
      </c>
      <c r="E41" s="350">
        <v>0.74</v>
      </c>
      <c r="F41" s="349">
        <v>0.09</v>
      </c>
      <c r="G41" s="349">
        <v>0.04</v>
      </c>
      <c r="H41" s="349">
        <v>1.75</v>
      </c>
      <c r="I41" s="349">
        <v>0</v>
      </c>
      <c r="J41" s="349">
        <v>5.98</v>
      </c>
      <c r="K41" s="349">
        <v>0.02</v>
      </c>
      <c r="L41" s="349">
        <v>0.28</v>
      </c>
      <c r="M41" s="17" t="s">
        <v>34</v>
      </c>
      <c r="N41" s="101">
        <f t="shared" si="1"/>
        <v>44802</v>
      </c>
      <c r="O41" s="23"/>
      <c r="P41" s="349">
        <v>1.13</v>
      </c>
      <c r="Q41" s="349">
        <v>0</v>
      </c>
      <c r="R41" s="349">
        <v>0</v>
      </c>
      <c r="S41" s="349">
        <v>0.36</v>
      </c>
      <c r="T41" s="349">
        <v>0</v>
      </c>
      <c r="U41" s="349">
        <v>0</v>
      </c>
      <c r="V41" s="349">
        <v>0</v>
      </c>
      <c r="W41" s="349">
        <v>0</v>
      </c>
      <c r="X41" s="349">
        <v>0</v>
      </c>
    </row>
    <row r="42" spans="1:24" ht="12.75" customHeight="1">
      <c r="A42" s="17" t="s">
        <v>35</v>
      </c>
      <c r="B42" s="101">
        <f t="shared" si="0"/>
        <v>44809</v>
      </c>
      <c r="C42" s="348"/>
      <c r="D42" s="349">
        <v>0.07</v>
      </c>
      <c r="E42" s="350">
        <v>0.8</v>
      </c>
      <c r="F42" s="349">
        <v>0.09</v>
      </c>
      <c r="G42" s="349">
        <v>0</v>
      </c>
      <c r="H42" s="349">
        <v>1.87</v>
      </c>
      <c r="I42" s="349">
        <v>0.04</v>
      </c>
      <c r="J42" s="349">
        <v>6.19</v>
      </c>
      <c r="K42" s="349">
        <v>0</v>
      </c>
      <c r="L42" s="349">
        <v>0.15</v>
      </c>
      <c r="M42" s="17" t="s">
        <v>35</v>
      </c>
      <c r="N42" s="101">
        <f t="shared" si="1"/>
        <v>44809</v>
      </c>
      <c r="O42" s="23"/>
      <c r="P42" s="349">
        <v>1.11</v>
      </c>
      <c r="Q42" s="349">
        <v>0</v>
      </c>
      <c r="R42" s="349">
        <v>0</v>
      </c>
      <c r="S42" s="349">
        <v>0.18</v>
      </c>
      <c r="T42" s="349">
        <v>0</v>
      </c>
      <c r="U42" s="349">
        <v>0</v>
      </c>
      <c r="V42" s="349">
        <v>0</v>
      </c>
      <c r="W42" s="349">
        <v>0</v>
      </c>
      <c r="X42" s="349">
        <v>0</v>
      </c>
    </row>
    <row r="43" spans="1:24" ht="12.75" customHeight="1">
      <c r="A43" s="17" t="s">
        <v>36</v>
      </c>
      <c r="B43" s="101">
        <f t="shared" si="0"/>
        <v>44816</v>
      </c>
      <c r="C43" s="348"/>
      <c r="D43" s="349">
        <v>0.09</v>
      </c>
      <c r="E43" s="350">
        <v>1.61</v>
      </c>
      <c r="F43" s="349">
        <v>0.02</v>
      </c>
      <c r="G43" s="349">
        <v>0.11</v>
      </c>
      <c r="H43" s="349">
        <v>1.7</v>
      </c>
      <c r="I43" s="349">
        <v>0.06</v>
      </c>
      <c r="J43" s="349">
        <v>5.69</v>
      </c>
      <c r="K43" s="349">
        <v>0</v>
      </c>
      <c r="L43" s="349">
        <v>0.2</v>
      </c>
      <c r="M43" s="17" t="s">
        <v>36</v>
      </c>
      <c r="N43" s="101">
        <f t="shared" si="1"/>
        <v>44816</v>
      </c>
      <c r="O43" s="23"/>
      <c r="P43" s="349">
        <v>0.98</v>
      </c>
      <c r="Q43" s="349">
        <v>0.04</v>
      </c>
      <c r="R43" s="349">
        <v>0</v>
      </c>
      <c r="S43" s="349">
        <v>0.27</v>
      </c>
      <c r="T43" s="349">
        <v>0</v>
      </c>
      <c r="U43" s="349">
        <v>0</v>
      </c>
      <c r="V43" s="349">
        <v>0</v>
      </c>
      <c r="W43" s="349">
        <v>0</v>
      </c>
      <c r="X43" s="349">
        <v>0</v>
      </c>
    </row>
    <row r="44" spans="1:24" ht="12.75" customHeight="1">
      <c r="A44" s="17" t="s">
        <v>37</v>
      </c>
      <c r="B44" s="101">
        <f t="shared" si="0"/>
        <v>44823</v>
      </c>
      <c r="C44" s="348"/>
      <c r="D44" s="349">
        <v>0.1</v>
      </c>
      <c r="E44" s="350">
        <v>1.22</v>
      </c>
      <c r="F44" s="349">
        <v>0.02</v>
      </c>
      <c r="G44" s="349">
        <v>0.04</v>
      </c>
      <c r="H44" s="349">
        <v>1.59</v>
      </c>
      <c r="I44" s="349">
        <v>0.09</v>
      </c>
      <c r="J44" s="349">
        <v>3.3</v>
      </c>
      <c r="K44" s="349">
        <v>0</v>
      </c>
      <c r="L44" s="349">
        <v>0.11</v>
      </c>
      <c r="M44" s="17" t="s">
        <v>37</v>
      </c>
      <c r="N44" s="101">
        <f t="shared" si="1"/>
        <v>44823</v>
      </c>
      <c r="O44" s="23"/>
      <c r="P44" s="349">
        <v>0.7</v>
      </c>
      <c r="Q44" s="349">
        <v>0</v>
      </c>
      <c r="R44" s="349">
        <v>0</v>
      </c>
      <c r="S44" s="349">
        <v>0.27</v>
      </c>
      <c r="T44" s="349">
        <v>0</v>
      </c>
      <c r="U44" s="349">
        <v>0</v>
      </c>
      <c r="V44" s="349">
        <v>0</v>
      </c>
      <c r="W44" s="349">
        <v>0</v>
      </c>
      <c r="X44" s="349">
        <v>0</v>
      </c>
    </row>
    <row r="45" spans="1:24" ht="12.75" customHeight="1">
      <c r="A45" s="17" t="s">
        <v>38</v>
      </c>
      <c r="B45" s="101">
        <f t="shared" si="0"/>
        <v>44830</v>
      </c>
      <c r="C45" s="348"/>
      <c r="D45" s="349">
        <v>0</v>
      </c>
      <c r="E45" s="350">
        <v>0.85</v>
      </c>
      <c r="F45" s="349">
        <v>0.04</v>
      </c>
      <c r="G45" s="349">
        <v>0</v>
      </c>
      <c r="H45" s="349">
        <v>1.44</v>
      </c>
      <c r="I45" s="349">
        <v>0.07</v>
      </c>
      <c r="J45" s="349">
        <v>2.7</v>
      </c>
      <c r="K45" s="349">
        <v>0</v>
      </c>
      <c r="L45" s="349">
        <v>0.2</v>
      </c>
      <c r="M45" s="17" t="s">
        <v>38</v>
      </c>
      <c r="N45" s="101">
        <f t="shared" si="1"/>
        <v>44830</v>
      </c>
      <c r="O45" s="23"/>
      <c r="P45" s="349">
        <v>0.57</v>
      </c>
      <c r="Q45" s="349">
        <v>0</v>
      </c>
      <c r="R45" s="349">
        <v>0</v>
      </c>
      <c r="S45" s="349">
        <v>0.18</v>
      </c>
      <c r="T45" s="349">
        <v>0</v>
      </c>
      <c r="U45" s="349">
        <v>0</v>
      </c>
      <c r="V45" s="349">
        <v>0</v>
      </c>
      <c r="W45" s="349">
        <v>0</v>
      </c>
      <c r="X45" s="349">
        <v>0</v>
      </c>
    </row>
    <row r="46" spans="1:24" ht="12.75" customHeight="1">
      <c r="A46" s="17" t="s">
        <v>39</v>
      </c>
      <c r="B46" s="101">
        <f t="shared" si="0"/>
        <v>44837</v>
      </c>
      <c r="C46" s="348"/>
      <c r="D46" s="349">
        <v>0.08</v>
      </c>
      <c r="E46" s="350">
        <v>0.91</v>
      </c>
      <c r="F46" s="349">
        <v>0.06</v>
      </c>
      <c r="G46" s="349">
        <v>0.13</v>
      </c>
      <c r="H46" s="349">
        <v>1.83</v>
      </c>
      <c r="I46" s="349">
        <v>0.02</v>
      </c>
      <c r="J46" s="349">
        <v>2.07</v>
      </c>
      <c r="K46" s="349">
        <v>0</v>
      </c>
      <c r="L46" s="349">
        <v>0.19</v>
      </c>
      <c r="M46" s="17" t="s">
        <v>39</v>
      </c>
      <c r="N46" s="101">
        <f t="shared" si="1"/>
        <v>44837</v>
      </c>
      <c r="O46" s="23"/>
      <c r="P46" s="349">
        <v>0.44</v>
      </c>
      <c r="Q46" s="349">
        <v>0.02</v>
      </c>
      <c r="R46" s="349">
        <v>0</v>
      </c>
      <c r="S46" s="349">
        <v>0</v>
      </c>
      <c r="T46" s="349">
        <v>0</v>
      </c>
      <c r="U46" s="349">
        <v>0</v>
      </c>
      <c r="V46" s="349">
        <v>0</v>
      </c>
      <c r="W46" s="349">
        <v>0</v>
      </c>
      <c r="X46" s="349">
        <v>0</v>
      </c>
    </row>
    <row r="47" spans="1:24" ht="12.75" customHeight="1">
      <c r="A47" s="17" t="s">
        <v>40</v>
      </c>
      <c r="B47" s="101">
        <f t="shared" si="0"/>
        <v>44844</v>
      </c>
      <c r="C47" s="348"/>
      <c r="D47" s="349">
        <v>0</v>
      </c>
      <c r="E47" s="350">
        <v>0.94</v>
      </c>
      <c r="F47" s="349">
        <v>0</v>
      </c>
      <c r="G47" s="349">
        <v>0.04</v>
      </c>
      <c r="H47" s="349">
        <v>1.85</v>
      </c>
      <c r="I47" s="349">
        <v>0.09</v>
      </c>
      <c r="J47" s="349">
        <v>1.39</v>
      </c>
      <c r="K47" s="349">
        <v>0</v>
      </c>
      <c r="L47" s="349">
        <v>0.2</v>
      </c>
      <c r="M47" s="17" t="s">
        <v>40</v>
      </c>
      <c r="N47" s="101">
        <f t="shared" si="1"/>
        <v>44844</v>
      </c>
      <c r="O47" s="23"/>
      <c r="P47" s="349">
        <v>0.31</v>
      </c>
      <c r="Q47" s="349">
        <v>0.02</v>
      </c>
      <c r="R47" s="349">
        <v>0</v>
      </c>
      <c r="S47" s="349">
        <v>0.09</v>
      </c>
      <c r="T47" s="349">
        <v>0</v>
      </c>
      <c r="U47" s="349">
        <v>0</v>
      </c>
      <c r="V47" s="349">
        <v>0</v>
      </c>
      <c r="W47" s="349">
        <v>0</v>
      </c>
      <c r="X47" s="349">
        <v>0</v>
      </c>
    </row>
    <row r="48" spans="1:24" ht="12.75" customHeight="1">
      <c r="A48" s="17" t="s">
        <v>41</v>
      </c>
      <c r="B48" s="101">
        <f t="shared" si="0"/>
        <v>44851</v>
      </c>
      <c r="C48" s="348"/>
      <c r="D48" s="349">
        <v>0.09</v>
      </c>
      <c r="E48" s="350">
        <v>1.19</v>
      </c>
      <c r="F48" s="349">
        <v>0.02</v>
      </c>
      <c r="G48" s="349">
        <v>0.09</v>
      </c>
      <c r="H48" s="349">
        <v>2.3</v>
      </c>
      <c r="I48" s="349">
        <v>0.13</v>
      </c>
      <c r="J48" s="349">
        <v>0.92</v>
      </c>
      <c r="K48" s="349">
        <v>0</v>
      </c>
      <c r="L48" s="349">
        <v>0.17</v>
      </c>
      <c r="M48" s="17" t="s">
        <v>41</v>
      </c>
      <c r="N48" s="101">
        <f t="shared" si="1"/>
        <v>44851</v>
      </c>
      <c r="O48" s="23"/>
      <c r="P48" s="349">
        <v>0.19</v>
      </c>
      <c r="Q48" s="349">
        <v>0.02</v>
      </c>
      <c r="R48" s="349">
        <v>0.09</v>
      </c>
      <c r="S48" s="349">
        <v>0</v>
      </c>
      <c r="T48" s="349">
        <v>0</v>
      </c>
      <c r="U48" s="349">
        <v>0</v>
      </c>
      <c r="V48" s="349">
        <v>0</v>
      </c>
      <c r="W48" s="349">
        <v>0</v>
      </c>
      <c r="X48" s="349">
        <v>0</v>
      </c>
    </row>
    <row r="49" spans="1:24" ht="12.75" customHeight="1">
      <c r="A49" s="17" t="s">
        <v>42</v>
      </c>
      <c r="B49" s="101">
        <f t="shared" si="0"/>
        <v>44858</v>
      </c>
      <c r="C49" s="348"/>
      <c r="D49" s="349">
        <v>0.16</v>
      </c>
      <c r="E49" s="350">
        <v>1.44</v>
      </c>
      <c r="F49" s="349">
        <v>0.02</v>
      </c>
      <c r="G49" s="349">
        <v>0.07</v>
      </c>
      <c r="H49" s="349">
        <v>2.04</v>
      </c>
      <c r="I49" s="349">
        <v>0.11</v>
      </c>
      <c r="J49" s="349">
        <v>0.83</v>
      </c>
      <c r="K49" s="349">
        <v>0</v>
      </c>
      <c r="L49" s="349">
        <v>0.07</v>
      </c>
      <c r="M49" s="17" t="s">
        <v>42</v>
      </c>
      <c r="N49" s="101">
        <f t="shared" si="1"/>
        <v>44858</v>
      </c>
      <c r="O49" s="23"/>
      <c r="P49" s="349">
        <v>0.13</v>
      </c>
      <c r="Q49" s="349">
        <v>0</v>
      </c>
      <c r="R49" s="349">
        <v>0</v>
      </c>
      <c r="S49" s="349">
        <v>0.18</v>
      </c>
      <c r="T49" s="349">
        <v>0</v>
      </c>
      <c r="U49" s="349">
        <v>0</v>
      </c>
      <c r="V49" s="349">
        <v>0.09</v>
      </c>
      <c r="W49" s="349">
        <v>0</v>
      </c>
      <c r="X49" s="349">
        <v>0</v>
      </c>
    </row>
    <row r="50" spans="1:24" ht="12.75" customHeight="1">
      <c r="A50" s="17" t="s">
        <v>43</v>
      </c>
      <c r="B50" s="101">
        <f t="shared" si="0"/>
        <v>44865</v>
      </c>
      <c r="C50" s="348"/>
      <c r="D50" s="349">
        <v>0.06</v>
      </c>
      <c r="E50" s="350">
        <v>1.44</v>
      </c>
      <c r="F50" s="349">
        <v>0.06</v>
      </c>
      <c r="G50" s="349">
        <v>0.11</v>
      </c>
      <c r="H50" s="349">
        <v>1.39</v>
      </c>
      <c r="I50" s="349">
        <v>0.09</v>
      </c>
      <c r="J50" s="349">
        <v>0.43</v>
      </c>
      <c r="K50" s="349">
        <v>0</v>
      </c>
      <c r="L50" s="349">
        <v>0.19</v>
      </c>
      <c r="M50" s="17" t="s">
        <v>43</v>
      </c>
      <c r="N50" s="101">
        <f t="shared" si="1"/>
        <v>44865</v>
      </c>
      <c r="O50" s="23"/>
      <c r="P50" s="349">
        <v>0.11</v>
      </c>
      <c r="Q50" s="349">
        <v>0.04</v>
      </c>
      <c r="R50" s="349">
        <v>0</v>
      </c>
      <c r="S50" s="349">
        <v>0.09</v>
      </c>
      <c r="T50" s="349">
        <v>0</v>
      </c>
      <c r="U50" s="349">
        <v>0</v>
      </c>
      <c r="V50" s="349">
        <v>0.27</v>
      </c>
      <c r="W50" s="349">
        <v>0</v>
      </c>
      <c r="X50" s="349">
        <v>0</v>
      </c>
    </row>
    <row r="51" spans="1:24" ht="12.75" customHeight="1">
      <c r="A51" s="17" t="s">
        <v>44</v>
      </c>
      <c r="B51" s="101">
        <f t="shared" si="0"/>
        <v>44872</v>
      </c>
      <c r="C51" s="348"/>
      <c r="D51" s="349">
        <v>0.01</v>
      </c>
      <c r="E51" s="349">
        <v>1.3</v>
      </c>
      <c r="F51" s="349">
        <v>0.02</v>
      </c>
      <c r="G51" s="349">
        <v>0.17</v>
      </c>
      <c r="H51" s="349">
        <v>2.22</v>
      </c>
      <c r="I51" s="349">
        <v>0.17</v>
      </c>
      <c r="J51" s="349">
        <v>0.19</v>
      </c>
      <c r="K51" s="349">
        <v>0.02</v>
      </c>
      <c r="L51" s="349">
        <v>0.15</v>
      </c>
      <c r="M51" s="17" t="s">
        <v>44</v>
      </c>
      <c r="N51" s="101">
        <f t="shared" si="1"/>
        <v>44872</v>
      </c>
      <c r="O51" s="23"/>
      <c r="P51" s="349">
        <v>0.06</v>
      </c>
      <c r="Q51" s="349">
        <v>0.02</v>
      </c>
      <c r="R51" s="349">
        <v>0</v>
      </c>
      <c r="S51" s="349">
        <v>0.27</v>
      </c>
      <c r="T51" s="349">
        <v>0</v>
      </c>
      <c r="U51" s="349">
        <v>0</v>
      </c>
      <c r="V51" s="349">
        <v>0</v>
      </c>
      <c r="W51" s="349">
        <v>0</v>
      </c>
      <c r="X51" s="349">
        <v>0</v>
      </c>
    </row>
    <row r="52" spans="1:24" ht="12.75" customHeight="1">
      <c r="A52" s="17" t="s">
        <v>45</v>
      </c>
      <c r="B52" s="101">
        <f t="shared" si="0"/>
        <v>44879</v>
      </c>
      <c r="C52" s="348"/>
      <c r="D52" s="349">
        <v>0</v>
      </c>
      <c r="E52" s="349">
        <v>1.5</v>
      </c>
      <c r="F52" s="349">
        <v>0</v>
      </c>
      <c r="G52" s="349">
        <v>0.06</v>
      </c>
      <c r="H52" s="349">
        <v>2.43</v>
      </c>
      <c r="I52" s="349">
        <v>0.07</v>
      </c>
      <c r="J52" s="349">
        <v>0.48</v>
      </c>
      <c r="K52" s="349">
        <v>0</v>
      </c>
      <c r="L52" s="349">
        <v>0.13</v>
      </c>
      <c r="M52" s="17" t="s">
        <v>45</v>
      </c>
      <c r="N52" s="101">
        <f t="shared" si="1"/>
        <v>44879</v>
      </c>
      <c r="O52" s="23"/>
      <c r="P52" s="349">
        <v>0.07</v>
      </c>
      <c r="Q52" s="349">
        <v>0.02</v>
      </c>
      <c r="R52" s="349">
        <v>0</v>
      </c>
      <c r="S52" s="349">
        <v>0</v>
      </c>
      <c r="T52" s="349">
        <v>0</v>
      </c>
      <c r="U52" s="349">
        <v>0</v>
      </c>
      <c r="V52" s="349">
        <v>0</v>
      </c>
      <c r="W52" s="349">
        <v>0</v>
      </c>
      <c r="X52" s="349">
        <v>0</v>
      </c>
    </row>
    <row r="53" spans="1:24" ht="12.75" customHeight="1">
      <c r="A53" s="17" t="s">
        <v>46</v>
      </c>
      <c r="B53" s="101">
        <f t="shared" si="0"/>
        <v>44886</v>
      </c>
      <c r="C53" s="348"/>
      <c r="D53" s="349">
        <v>0.01</v>
      </c>
      <c r="E53" s="349">
        <v>0.81</v>
      </c>
      <c r="F53" s="349">
        <v>0.04</v>
      </c>
      <c r="G53" s="349">
        <v>0.07</v>
      </c>
      <c r="H53" s="349">
        <v>2.56</v>
      </c>
      <c r="I53" s="349">
        <v>0.04</v>
      </c>
      <c r="J53" s="349">
        <v>0.22</v>
      </c>
      <c r="K53" s="349">
        <v>0</v>
      </c>
      <c r="L53" s="349">
        <v>0.13</v>
      </c>
      <c r="M53" s="17" t="s">
        <v>46</v>
      </c>
      <c r="N53" s="101">
        <f t="shared" si="1"/>
        <v>44886</v>
      </c>
      <c r="O53" s="23"/>
      <c r="P53" s="349">
        <v>0.02</v>
      </c>
      <c r="Q53" s="349">
        <v>0.02</v>
      </c>
      <c r="R53" s="349">
        <v>0</v>
      </c>
      <c r="S53" s="349">
        <v>0.18</v>
      </c>
      <c r="T53" s="349">
        <v>0</v>
      </c>
      <c r="U53" s="349">
        <v>0</v>
      </c>
      <c r="V53" s="349">
        <v>0</v>
      </c>
      <c r="W53" s="349">
        <v>0</v>
      </c>
      <c r="X53" s="349">
        <v>0</v>
      </c>
    </row>
    <row r="54" spans="1:24" ht="12.75" customHeight="1">
      <c r="A54" s="17" t="s">
        <v>47</v>
      </c>
      <c r="B54" s="101">
        <f t="shared" si="0"/>
        <v>44893</v>
      </c>
      <c r="C54" s="348"/>
      <c r="D54" s="349">
        <v>0.07</v>
      </c>
      <c r="E54" s="349">
        <v>0.93</v>
      </c>
      <c r="F54" s="349">
        <v>0.15</v>
      </c>
      <c r="G54" s="349">
        <v>0.04</v>
      </c>
      <c r="H54" s="349">
        <v>3.5</v>
      </c>
      <c r="I54" s="349">
        <v>0.06</v>
      </c>
      <c r="J54" s="349">
        <v>0.2</v>
      </c>
      <c r="K54" s="349">
        <v>0.04</v>
      </c>
      <c r="L54" s="349">
        <v>0.15</v>
      </c>
      <c r="M54" s="17" t="s">
        <v>47</v>
      </c>
      <c r="N54" s="101">
        <f t="shared" si="1"/>
        <v>44893</v>
      </c>
      <c r="O54" s="23"/>
      <c r="P54" s="349">
        <v>0.07</v>
      </c>
      <c r="Q54" s="349">
        <v>0.04</v>
      </c>
      <c r="R54" s="349">
        <v>0</v>
      </c>
      <c r="S54" s="349">
        <v>0</v>
      </c>
      <c r="T54" s="349">
        <v>0</v>
      </c>
      <c r="U54" s="349">
        <v>0.09</v>
      </c>
      <c r="V54" s="349">
        <v>0</v>
      </c>
      <c r="W54" s="349">
        <v>0</v>
      </c>
      <c r="X54" s="349">
        <v>0</v>
      </c>
    </row>
    <row r="55" spans="1:24" ht="12.75" customHeight="1">
      <c r="A55" s="17" t="s">
        <v>48</v>
      </c>
      <c r="B55" s="101">
        <f t="shared" si="0"/>
        <v>44900</v>
      </c>
      <c r="C55" s="348"/>
      <c r="D55" s="349">
        <v>0.1</v>
      </c>
      <c r="E55" s="349">
        <v>0.8</v>
      </c>
      <c r="F55" s="349">
        <v>0.2</v>
      </c>
      <c r="G55" s="349">
        <v>0.04</v>
      </c>
      <c r="H55" s="349">
        <v>2.94</v>
      </c>
      <c r="I55" s="349">
        <v>0.04</v>
      </c>
      <c r="J55" s="349">
        <v>0.11</v>
      </c>
      <c r="K55" s="349">
        <v>0.02</v>
      </c>
      <c r="L55" s="349">
        <v>0.17</v>
      </c>
      <c r="M55" s="17" t="s">
        <v>48</v>
      </c>
      <c r="N55" s="101">
        <f t="shared" si="1"/>
        <v>44900</v>
      </c>
      <c r="O55" s="23"/>
      <c r="P55" s="349">
        <v>0.11</v>
      </c>
      <c r="Q55" s="349">
        <v>0.02</v>
      </c>
      <c r="R55" s="349">
        <v>0</v>
      </c>
      <c r="S55" s="349">
        <v>0.09</v>
      </c>
      <c r="T55" s="349">
        <v>0</v>
      </c>
      <c r="U55" s="349">
        <v>0.09</v>
      </c>
      <c r="V55" s="349">
        <v>0</v>
      </c>
      <c r="W55" s="349">
        <v>0</v>
      </c>
      <c r="X55" s="349">
        <v>0</v>
      </c>
    </row>
    <row r="56" spans="1:24" ht="12.75" customHeight="1">
      <c r="A56" s="17" t="s">
        <v>49</v>
      </c>
      <c r="B56" s="101">
        <f t="shared" si="0"/>
        <v>44907</v>
      </c>
      <c r="C56" s="348"/>
      <c r="D56" s="349">
        <v>0.21</v>
      </c>
      <c r="E56" s="349">
        <v>0.94</v>
      </c>
      <c r="F56" s="349">
        <v>0.09</v>
      </c>
      <c r="G56" s="349">
        <v>0.04</v>
      </c>
      <c r="H56" s="349">
        <v>2.48</v>
      </c>
      <c r="I56" s="349">
        <v>0</v>
      </c>
      <c r="J56" s="349">
        <v>0.19</v>
      </c>
      <c r="K56" s="349">
        <v>0</v>
      </c>
      <c r="L56" s="349">
        <v>0.24</v>
      </c>
      <c r="M56" s="17" t="s">
        <v>49</v>
      </c>
      <c r="N56" s="101">
        <f t="shared" si="1"/>
        <v>44907</v>
      </c>
      <c r="O56" s="23"/>
      <c r="P56" s="349">
        <v>0.06</v>
      </c>
      <c r="Q56" s="349">
        <v>0</v>
      </c>
      <c r="R56" s="349">
        <v>0</v>
      </c>
      <c r="S56" s="349">
        <v>0.09</v>
      </c>
      <c r="T56" s="349">
        <v>0</v>
      </c>
      <c r="U56" s="349">
        <v>0</v>
      </c>
      <c r="V56" s="349">
        <v>0</v>
      </c>
      <c r="W56" s="349">
        <v>0</v>
      </c>
      <c r="X56" s="349">
        <v>0</v>
      </c>
    </row>
    <row r="57" spans="1:24" ht="12.75" customHeight="1">
      <c r="A57" s="17" t="s">
        <v>50</v>
      </c>
      <c r="B57" s="101">
        <f t="shared" si="0"/>
        <v>44914</v>
      </c>
      <c r="C57" s="348"/>
      <c r="D57" s="349">
        <v>0.53</v>
      </c>
      <c r="E57" s="349">
        <v>0.72</v>
      </c>
      <c r="F57" s="349">
        <v>0.11</v>
      </c>
      <c r="G57" s="349">
        <v>0.07</v>
      </c>
      <c r="H57" s="349">
        <v>3.37</v>
      </c>
      <c r="I57" s="349">
        <v>0.06</v>
      </c>
      <c r="J57" s="349">
        <v>0.15</v>
      </c>
      <c r="K57" s="349">
        <v>0</v>
      </c>
      <c r="L57" s="349">
        <v>0.13</v>
      </c>
      <c r="M57" s="17" t="s">
        <v>50</v>
      </c>
      <c r="N57" s="101">
        <f t="shared" si="1"/>
        <v>44914</v>
      </c>
      <c r="O57" s="23"/>
      <c r="P57" s="349">
        <v>0.11</v>
      </c>
      <c r="Q57" s="349">
        <v>0</v>
      </c>
      <c r="R57" s="349">
        <v>0</v>
      </c>
      <c r="S57" s="349">
        <v>0</v>
      </c>
      <c r="T57" s="349">
        <v>0</v>
      </c>
      <c r="U57" s="349">
        <v>0</v>
      </c>
      <c r="V57" s="349">
        <v>0</v>
      </c>
      <c r="W57" s="349">
        <v>0</v>
      </c>
      <c r="X57" s="349">
        <v>0</v>
      </c>
    </row>
    <row r="58" spans="1:24" ht="12.75" customHeight="1">
      <c r="A58" s="17" t="s">
        <v>51</v>
      </c>
      <c r="B58" s="101">
        <f t="shared" si="0"/>
        <v>44921</v>
      </c>
      <c r="C58" s="348"/>
      <c r="D58" s="353">
        <v>1.21</v>
      </c>
      <c r="E58" s="349">
        <v>0.61</v>
      </c>
      <c r="F58" s="349">
        <v>0.06</v>
      </c>
      <c r="G58" s="349">
        <v>0.04</v>
      </c>
      <c r="H58" s="349">
        <v>3.7</v>
      </c>
      <c r="I58" s="349">
        <v>0.06</v>
      </c>
      <c r="J58" s="349">
        <v>0.06</v>
      </c>
      <c r="K58" s="349">
        <v>0</v>
      </c>
      <c r="L58" s="349">
        <v>0.19</v>
      </c>
      <c r="M58" s="17" t="s">
        <v>51</v>
      </c>
      <c r="N58" s="101">
        <f t="shared" si="1"/>
        <v>44921</v>
      </c>
      <c r="O58" s="23"/>
      <c r="P58" s="349">
        <v>0.22</v>
      </c>
      <c r="Q58" s="349">
        <v>0</v>
      </c>
      <c r="R58" s="349">
        <v>0</v>
      </c>
      <c r="S58" s="349">
        <v>0</v>
      </c>
      <c r="T58" s="349">
        <v>0</v>
      </c>
      <c r="U58" s="349">
        <v>0</v>
      </c>
      <c r="V58" s="349">
        <v>0</v>
      </c>
      <c r="W58" s="349">
        <v>0</v>
      </c>
      <c r="X58" s="349">
        <v>0</v>
      </c>
    </row>
    <row r="59" spans="1:24" ht="12.75" customHeight="1">
      <c r="A59" s="339"/>
      <c r="B59" s="340" t="s">
        <v>12</v>
      </c>
      <c r="C59" s="341"/>
      <c r="D59" s="354">
        <f aca="true" t="shared" si="2" ref="D59:L59">SUM(D7:D58)</f>
        <v>3.17</v>
      </c>
      <c r="E59" s="354">
        <f t="shared" si="2"/>
        <v>23.339999999999996</v>
      </c>
      <c r="F59" s="354">
        <f t="shared" si="2"/>
        <v>4.17</v>
      </c>
      <c r="G59" s="354">
        <f t="shared" si="2"/>
        <v>5.249999999999998</v>
      </c>
      <c r="H59" s="354">
        <f t="shared" si="2"/>
        <v>191.99999999999997</v>
      </c>
      <c r="I59" s="354">
        <f t="shared" si="2"/>
        <v>4.519999999999998</v>
      </c>
      <c r="J59" s="354">
        <f t="shared" si="2"/>
        <v>59.69999999999999</v>
      </c>
      <c r="K59" s="354">
        <f t="shared" si="2"/>
        <v>0.4900000000000001</v>
      </c>
      <c r="L59" s="354">
        <f t="shared" si="2"/>
        <v>11.819999999999997</v>
      </c>
      <c r="M59" s="339"/>
      <c r="N59" s="340" t="s">
        <v>12</v>
      </c>
      <c r="O59" s="341"/>
      <c r="P59" s="354">
        <f aca="true" t="shared" si="3" ref="P59:X59">SUM(P7:P58)</f>
        <v>13.09</v>
      </c>
      <c r="Q59" s="354">
        <f t="shared" si="3"/>
        <v>1.1300000000000003</v>
      </c>
      <c r="R59" s="354">
        <f t="shared" si="3"/>
        <v>0.09</v>
      </c>
      <c r="S59" s="354">
        <f t="shared" si="3"/>
        <v>5.939999999999998</v>
      </c>
      <c r="T59" s="354">
        <f t="shared" si="3"/>
        <v>0.18</v>
      </c>
      <c r="U59" s="354">
        <f>SUM(U7:U58)</f>
        <v>0.5399999999999999</v>
      </c>
      <c r="V59" s="354">
        <f t="shared" si="3"/>
        <v>0.36</v>
      </c>
      <c r="W59" s="354">
        <f t="shared" si="3"/>
        <v>0</v>
      </c>
      <c r="X59" s="354">
        <f t="shared" si="3"/>
        <v>0.27</v>
      </c>
    </row>
    <row r="60" ht="15" customHeight="1">
      <c r="E60" s="346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CP53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.625" style="92" customWidth="1"/>
    <col min="2" max="3" width="5.875" style="92" customWidth="1"/>
    <col min="4" max="4" width="5.50390625" style="92" customWidth="1"/>
    <col min="5" max="14" width="7.375" style="92" customWidth="1"/>
    <col min="15" max="15" width="1.625" style="92" customWidth="1"/>
    <col min="16" max="29" width="9.00390625" style="92" customWidth="1"/>
    <col min="30" max="94" width="9.00390625" style="36" customWidth="1"/>
    <col min="95" max="16384" width="9.00390625" style="92" customWidth="1"/>
  </cols>
  <sheetData>
    <row r="1" spans="2:33" ht="18" customHeight="1">
      <c r="B1" s="1" t="s">
        <v>245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19"/>
      <c r="Q1" s="124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46"/>
      <c r="AE1" s="346"/>
      <c r="AF1" s="346"/>
      <c r="AG1" s="346"/>
    </row>
    <row r="2" spans="2:33" ht="18" customHeight="1">
      <c r="B2" s="1"/>
      <c r="C2" s="19"/>
      <c r="D2" s="19"/>
      <c r="E2" s="19"/>
      <c r="F2" s="19"/>
      <c r="G2" s="19"/>
      <c r="H2" s="19"/>
      <c r="I2" s="19"/>
      <c r="J2" s="19"/>
      <c r="K2" s="19"/>
      <c r="L2" s="19"/>
      <c r="M2" s="125" t="s">
        <v>233</v>
      </c>
      <c r="P2" s="19"/>
      <c r="Q2" s="1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346"/>
      <c r="AE2" s="346"/>
      <c r="AF2" s="346"/>
      <c r="AG2" s="346"/>
    </row>
    <row r="3" spans="2:33" ht="13.5" customHeight="1">
      <c r="B3" s="1"/>
      <c r="C3" s="19"/>
      <c r="D3" s="19"/>
      <c r="E3" s="126" t="s">
        <v>153</v>
      </c>
      <c r="F3" s="368" t="s">
        <v>152</v>
      </c>
      <c r="G3" s="369"/>
      <c r="H3" s="369"/>
      <c r="I3" s="369"/>
      <c r="J3" s="369"/>
      <c r="K3" s="369"/>
      <c r="L3" s="369"/>
      <c r="M3" s="370"/>
      <c r="N3" s="127"/>
      <c r="P3" s="19"/>
      <c r="Q3" s="12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346"/>
      <c r="AE3" s="346"/>
      <c r="AF3" s="346"/>
      <c r="AG3" s="346"/>
    </row>
    <row r="4" spans="2:33" ht="12.75" customHeight="1">
      <c r="B4" s="371" t="s">
        <v>246</v>
      </c>
      <c r="C4" s="372"/>
      <c r="D4" s="373"/>
      <c r="E4" s="128" t="s">
        <v>123</v>
      </c>
      <c r="F4" s="129" t="s">
        <v>124</v>
      </c>
      <c r="G4" s="129" t="s">
        <v>125</v>
      </c>
      <c r="H4" s="129" t="s">
        <v>126</v>
      </c>
      <c r="I4" s="129" t="s">
        <v>127</v>
      </c>
      <c r="J4" s="129"/>
      <c r="K4" s="129" t="s">
        <v>128</v>
      </c>
      <c r="L4" s="130" t="s">
        <v>129</v>
      </c>
      <c r="M4" s="129" t="s">
        <v>130</v>
      </c>
      <c r="N4" s="131"/>
      <c r="AD4" s="355"/>
      <c r="AE4" s="355"/>
      <c r="AF4" s="355"/>
      <c r="AG4" s="355"/>
    </row>
    <row r="5" spans="2:33" ht="12.75" customHeight="1">
      <c r="B5" s="374"/>
      <c r="C5" s="375"/>
      <c r="D5" s="376"/>
      <c r="E5" s="11" t="s">
        <v>150</v>
      </c>
      <c r="F5" s="12" t="s">
        <v>138</v>
      </c>
      <c r="G5" s="12"/>
      <c r="H5" s="12" t="s">
        <v>0</v>
      </c>
      <c r="I5" s="12"/>
      <c r="J5" s="12" t="s">
        <v>139</v>
      </c>
      <c r="K5" s="12"/>
      <c r="L5" s="12"/>
      <c r="M5" s="12"/>
      <c r="N5" s="132"/>
      <c r="AD5" s="355"/>
      <c r="AE5" s="355"/>
      <c r="AF5" s="355"/>
      <c r="AG5" s="355"/>
    </row>
    <row r="6" spans="2:33" ht="12.75" customHeight="1">
      <c r="B6" s="133" t="s">
        <v>247</v>
      </c>
      <c r="C6" s="134" t="s">
        <v>248</v>
      </c>
      <c r="D6" s="134" t="s">
        <v>249</v>
      </c>
      <c r="E6" s="13" t="s">
        <v>151</v>
      </c>
      <c r="F6" s="14" t="s">
        <v>57</v>
      </c>
      <c r="G6" s="14" t="s">
        <v>1</v>
      </c>
      <c r="H6" s="14" t="s">
        <v>2</v>
      </c>
      <c r="I6" s="14" t="s">
        <v>3</v>
      </c>
      <c r="J6" s="14"/>
      <c r="K6" s="14" t="s">
        <v>115</v>
      </c>
      <c r="L6" s="14" t="s">
        <v>99</v>
      </c>
      <c r="M6" s="14" t="s">
        <v>147</v>
      </c>
      <c r="N6" s="135"/>
      <c r="X6" s="136"/>
      <c r="AD6" s="355"/>
      <c r="AE6" s="355"/>
      <c r="AF6" s="355"/>
      <c r="AG6" s="355"/>
    </row>
    <row r="7" spans="1:94" s="142" customFormat="1" ht="15" customHeight="1">
      <c r="A7" s="92"/>
      <c r="B7" s="137" t="s">
        <v>250</v>
      </c>
      <c r="C7" s="138" t="s">
        <v>250</v>
      </c>
      <c r="D7" s="139" t="s">
        <v>251</v>
      </c>
      <c r="E7" s="212">
        <v>2</v>
      </c>
      <c r="F7" s="140">
        <v>127</v>
      </c>
      <c r="G7" s="140">
        <v>2</v>
      </c>
      <c r="H7" s="140">
        <v>0</v>
      </c>
      <c r="I7" s="140">
        <v>36</v>
      </c>
      <c r="J7" s="140">
        <v>2</v>
      </c>
      <c r="K7" s="140">
        <v>15</v>
      </c>
      <c r="L7" s="140">
        <v>0</v>
      </c>
      <c r="M7" s="140">
        <v>5</v>
      </c>
      <c r="N7" s="141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40"/>
      <c r="AE7" s="40"/>
      <c r="AF7" s="40"/>
      <c r="AG7" s="40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</row>
    <row r="8" spans="2:33" ht="15" customHeight="1">
      <c r="B8" s="143" t="s">
        <v>252</v>
      </c>
      <c r="C8" s="144" t="s">
        <v>252</v>
      </c>
      <c r="D8" s="145" t="s">
        <v>253</v>
      </c>
      <c r="E8" s="212">
        <v>1</v>
      </c>
      <c r="F8" s="146">
        <v>108</v>
      </c>
      <c r="G8" s="146">
        <v>9</v>
      </c>
      <c r="H8" s="146">
        <v>1</v>
      </c>
      <c r="I8" s="146">
        <v>394</v>
      </c>
      <c r="J8" s="146">
        <v>9</v>
      </c>
      <c r="K8" s="146">
        <v>164</v>
      </c>
      <c r="L8" s="146">
        <v>3</v>
      </c>
      <c r="M8" s="146">
        <v>142</v>
      </c>
      <c r="N8" s="141"/>
      <c r="AD8" s="40"/>
      <c r="AE8" s="40"/>
      <c r="AF8" s="40"/>
      <c r="AG8" s="40"/>
    </row>
    <row r="9" spans="1:94" s="142" customFormat="1" ht="15" customHeight="1">
      <c r="A9" s="92"/>
      <c r="B9" s="143" t="s">
        <v>254</v>
      </c>
      <c r="C9" s="144" t="s">
        <v>254</v>
      </c>
      <c r="D9" s="145" t="s">
        <v>255</v>
      </c>
      <c r="E9" s="212">
        <v>19</v>
      </c>
      <c r="F9" s="146">
        <v>383</v>
      </c>
      <c r="G9" s="146">
        <v>87</v>
      </c>
      <c r="H9" s="146">
        <v>18</v>
      </c>
      <c r="I9" s="146">
        <v>1563</v>
      </c>
      <c r="J9" s="146">
        <v>31</v>
      </c>
      <c r="K9" s="146">
        <v>984</v>
      </c>
      <c r="L9" s="146">
        <v>5</v>
      </c>
      <c r="M9" s="146">
        <v>373</v>
      </c>
      <c r="N9" s="141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40"/>
      <c r="AE9" s="40"/>
      <c r="AF9" s="40"/>
      <c r="AG9" s="40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</row>
    <row r="10" spans="2:33" ht="15" customHeight="1">
      <c r="B10" s="143" t="s">
        <v>256</v>
      </c>
      <c r="C10" s="144" t="s">
        <v>256</v>
      </c>
      <c r="D10" s="145" t="s">
        <v>257</v>
      </c>
      <c r="E10" s="212">
        <v>10</v>
      </c>
      <c r="F10" s="146">
        <v>271</v>
      </c>
      <c r="G10" s="146">
        <v>41</v>
      </c>
      <c r="H10" s="146">
        <v>19</v>
      </c>
      <c r="I10" s="146">
        <v>1428</v>
      </c>
      <c r="J10" s="146">
        <v>16</v>
      </c>
      <c r="K10" s="146">
        <v>927</v>
      </c>
      <c r="L10" s="146">
        <v>4</v>
      </c>
      <c r="M10" s="146">
        <v>71</v>
      </c>
      <c r="N10" s="141"/>
      <c r="AD10" s="40"/>
      <c r="AE10" s="40"/>
      <c r="AF10" s="40"/>
      <c r="AG10" s="40"/>
    </row>
    <row r="11" spans="1:94" s="142" customFormat="1" ht="15" customHeight="1">
      <c r="A11" s="92"/>
      <c r="B11" s="143" t="s">
        <v>258</v>
      </c>
      <c r="C11" s="144" t="s">
        <v>258</v>
      </c>
      <c r="D11" s="145" t="s">
        <v>259</v>
      </c>
      <c r="E11" s="212">
        <v>31</v>
      </c>
      <c r="F11" s="146">
        <v>201</v>
      </c>
      <c r="G11" s="146">
        <v>39</v>
      </c>
      <c r="H11" s="146">
        <v>18</v>
      </c>
      <c r="I11" s="146">
        <v>1423</v>
      </c>
      <c r="J11" s="146">
        <v>11</v>
      </c>
      <c r="K11" s="146">
        <v>529</v>
      </c>
      <c r="L11" s="146">
        <v>2</v>
      </c>
      <c r="M11" s="146">
        <v>30</v>
      </c>
      <c r="N11" s="141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40"/>
      <c r="AE11" s="40"/>
      <c r="AF11" s="40"/>
      <c r="AG11" s="40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</row>
    <row r="12" spans="2:33" ht="15" customHeight="1">
      <c r="B12" s="143" t="s">
        <v>260</v>
      </c>
      <c r="C12" s="144" t="s">
        <v>260</v>
      </c>
      <c r="D12" s="145" t="s">
        <v>261</v>
      </c>
      <c r="E12" s="212">
        <v>8</v>
      </c>
      <c r="F12" s="146">
        <v>103</v>
      </c>
      <c r="G12" s="146">
        <v>11</v>
      </c>
      <c r="H12" s="146">
        <v>34</v>
      </c>
      <c r="I12" s="146">
        <v>1207</v>
      </c>
      <c r="J12" s="146">
        <v>16</v>
      </c>
      <c r="K12" s="146">
        <v>290</v>
      </c>
      <c r="L12" s="146">
        <v>2</v>
      </c>
      <c r="M12" s="146">
        <v>10</v>
      </c>
      <c r="N12" s="141"/>
      <c r="AD12" s="40"/>
      <c r="AE12" s="40"/>
      <c r="AF12" s="40"/>
      <c r="AG12" s="40"/>
    </row>
    <row r="13" spans="1:94" s="142" customFormat="1" ht="15" customHeight="1">
      <c r="A13" s="92"/>
      <c r="B13" s="143" t="s">
        <v>262</v>
      </c>
      <c r="C13" s="144" t="s">
        <v>262</v>
      </c>
      <c r="D13" s="145" t="s">
        <v>263</v>
      </c>
      <c r="E13" s="212">
        <v>15</v>
      </c>
      <c r="F13" s="146">
        <v>42</v>
      </c>
      <c r="G13" s="146">
        <v>12</v>
      </c>
      <c r="H13" s="146">
        <v>48</v>
      </c>
      <c r="I13" s="146">
        <v>964</v>
      </c>
      <c r="J13" s="146">
        <v>25</v>
      </c>
      <c r="K13" s="146">
        <v>127</v>
      </c>
      <c r="L13" s="146">
        <v>2</v>
      </c>
      <c r="M13" s="146">
        <v>4</v>
      </c>
      <c r="N13" s="141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40"/>
      <c r="AE13" s="40"/>
      <c r="AF13" s="40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</row>
    <row r="14" spans="2:33" ht="15" customHeight="1">
      <c r="B14" s="143" t="s">
        <v>264</v>
      </c>
      <c r="C14" s="144" t="s">
        <v>264</v>
      </c>
      <c r="D14" s="145" t="s">
        <v>265</v>
      </c>
      <c r="E14" s="212">
        <v>15</v>
      </c>
      <c r="F14" s="146">
        <v>16</v>
      </c>
      <c r="G14" s="146">
        <v>11</v>
      </c>
      <c r="H14" s="146">
        <v>35</v>
      </c>
      <c r="I14" s="146">
        <v>663</v>
      </c>
      <c r="J14" s="146">
        <v>24</v>
      </c>
      <c r="K14" s="146">
        <v>58</v>
      </c>
      <c r="L14" s="146">
        <v>2</v>
      </c>
      <c r="M14" s="146">
        <v>3</v>
      </c>
      <c r="N14" s="141"/>
      <c r="AD14" s="40"/>
      <c r="AE14" s="40"/>
      <c r="AF14" s="40"/>
      <c r="AG14" s="40"/>
    </row>
    <row r="15" spans="1:94" s="142" customFormat="1" ht="15" customHeight="1">
      <c r="A15" s="92"/>
      <c r="B15" s="143" t="s">
        <v>266</v>
      </c>
      <c r="C15" s="144" t="s">
        <v>266</v>
      </c>
      <c r="D15" s="145" t="s">
        <v>267</v>
      </c>
      <c r="E15" s="212">
        <v>7</v>
      </c>
      <c r="F15" s="146">
        <v>3</v>
      </c>
      <c r="G15" s="146">
        <v>1</v>
      </c>
      <c r="H15" s="146">
        <v>20</v>
      </c>
      <c r="I15" s="146">
        <v>468</v>
      </c>
      <c r="J15" s="146">
        <v>20</v>
      </c>
      <c r="K15" s="146">
        <v>50</v>
      </c>
      <c r="L15" s="146">
        <v>3</v>
      </c>
      <c r="M15" s="146">
        <v>0</v>
      </c>
      <c r="N15" s="14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40"/>
      <c r="AE15" s="40"/>
      <c r="AF15" s="40"/>
      <c r="AG15" s="40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2:33" ht="15" customHeight="1">
      <c r="B16" s="143" t="s">
        <v>268</v>
      </c>
      <c r="C16" s="144" t="s">
        <v>268</v>
      </c>
      <c r="D16" s="145" t="s">
        <v>269</v>
      </c>
      <c r="E16" s="212">
        <v>10</v>
      </c>
      <c r="F16" s="146">
        <v>0</v>
      </c>
      <c r="G16" s="146">
        <v>0</v>
      </c>
      <c r="H16" s="146">
        <v>22</v>
      </c>
      <c r="I16" s="146">
        <v>306</v>
      </c>
      <c r="J16" s="146">
        <v>18</v>
      </c>
      <c r="K16" s="146">
        <v>15</v>
      </c>
      <c r="L16" s="146">
        <v>1</v>
      </c>
      <c r="M16" s="146">
        <v>0</v>
      </c>
      <c r="N16" s="141"/>
      <c r="AD16" s="40"/>
      <c r="AE16" s="40"/>
      <c r="AF16" s="40"/>
      <c r="AG16" s="40"/>
    </row>
    <row r="17" spans="1:94" s="142" customFormat="1" ht="15" customHeight="1">
      <c r="A17" s="92"/>
      <c r="B17" s="143" t="s">
        <v>270</v>
      </c>
      <c r="C17" s="144" t="s">
        <v>270</v>
      </c>
      <c r="D17" s="145" t="s">
        <v>271</v>
      </c>
      <c r="E17" s="212">
        <v>0</v>
      </c>
      <c r="F17" s="146">
        <v>0</v>
      </c>
      <c r="G17" s="146">
        <v>3</v>
      </c>
      <c r="H17" s="146">
        <v>12</v>
      </c>
      <c r="I17" s="146">
        <v>296</v>
      </c>
      <c r="J17" s="146">
        <v>19</v>
      </c>
      <c r="K17" s="146">
        <v>11</v>
      </c>
      <c r="L17" s="146">
        <v>0</v>
      </c>
      <c r="M17" s="146">
        <v>0</v>
      </c>
      <c r="N17" s="141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40"/>
      <c r="AE17" s="40"/>
      <c r="AF17" s="40"/>
      <c r="AG17" s="40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2:33" ht="15" customHeight="1">
      <c r="B18" s="143" t="s">
        <v>257</v>
      </c>
      <c r="C18" s="144" t="s">
        <v>257</v>
      </c>
      <c r="D18" s="145" t="s">
        <v>272</v>
      </c>
      <c r="E18" s="212">
        <v>26</v>
      </c>
      <c r="F18" s="146">
        <v>2</v>
      </c>
      <c r="G18" s="146">
        <v>3</v>
      </c>
      <c r="H18" s="146">
        <v>23</v>
      </c>
      <c r="I18" s="146">
        <v>774</v>
      </c>
      <c r="J18" s="146">
        <v>44</v>
      </c>
      <c r="K18" s="146">
        <v>20</v>
      </c>
      <c r="L18" s="146">
        <v>1</v>
      </c>
      <c r="M18" s="146">
        <v>0</v>
      </c>
      <c r="N18" s="141"/>
      <c r="AD18" s="40"/>
      <c r="AE18" s="40"/>
      <c r="AF18" s="40"/>
      <c r="AG18" s="40"/>
    </row>
    <row r="19" spans="1:94" s="142" customFormat="1" ht="15" customHeight="1">
      <c r="A19" s="92"/>
      <c r="B19" s="143" t="s">
        <v>273</v>
      </c>
      <c r="C19" s="144" t="s">
        <v>273</v>
      </c>
      <c r="D19" s="145" t="s">
        <v>274</v>
      </c>
      <c r="E19" s="212">
        <v>58</v>
      </c>
      <c r="F19" s="146">
        <v>0</v>
      </c>
      <c r="G19" s="146">
        <v>0</v>
      </c>
      <c r="H19" s="146">
        <v>5</v>
      </c>
      <c r="I19" s="146">
        <v>198</v>
      </c>
      <c r="J19" s="146">
        <v>6</v>
      </c>
      <c r="K19" s="146">
        <v>4</v>
      </c>
      <c r="L19" s="146">
        <v>0</v>
      </c>
      <c r="M19" s="146">
        <v>0</v>
      </c>
      <c r="N19" s="141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40"/>
      <c r="AE19" s="40"/>
      <c r="AF19" s="40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</row>
    <row r="20" spans="2:33" ht="15" customHeight="1">
      <c r="B20" s="143" t="s">
        <v>275</v>
      </c>
      <c r="C20" s="144" t="s">
        <v>276</v>
      </c>
      <c r="D20" s="145" t="s">
        <v>277</v>
      </c>
      <c r="E20" s="212">
        <v>30</v>
      </c>
      <c r="F20" s="148">
        <v>1</v>
      </c>
      <c r="G20" s="146">
        <v>2</v>
      </c>
      <c r="H20" s="146">
        <v>27</v>
      </c>
      <c r="I20" s="146">
        <v>641</v>
      </c>
      <c r="J20" s="146">
        <v>2</v>
      </c>
      <c r="K20" s="146">
        <v>19</v>
      </c>
      <c r="L20" s="146">
        <v>0</v>
      </c>
      <c r="M20" s="146">
        <v>0</v>
      </c>
      <c r="N20" s="141"/>
      <c r="AD20" s="40"/>
      <c r="AE20" s="40"/>
      <c r="AF20" s="40"/>
      <c r="AG20" s="40"/>
    </row>
    <row r="21" spans="1:94" s="142" customFormat="1" ht="15" customHeight="1">
      <c r="A21" s="92"/>
      <c r="B21" s="143" t="s">
        <v>278</v>
      </c>
      <c r="C21" s="2"/>
      <c r="D21" s="149" t="s">
        <v>279</v>
      </c>
      <c r="E21" s="212">
        <v>13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40"/>
      <c r="AE21" s="40"/>
      <c r="AF21" s="40"/>
      <c r="AG21" s="40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</row>
    <row r="22" spans="2:33" ht="15" customHeight="1">
      <c r="B22" s="143" t="s">
        <v>280</v>
      </c>
      <c r="C22" s="2"/>
      <c r="D22" s="149" t="s">
        <v>281</v>
      </c>
      <c r="E22" s="212">
        <v>11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1"/>
      <c r="AD22" s="40"/>
      <c r="AE22" s="40"/>
      <c r="AF22" s="40"/>
      <c r="AG22" s="40"/>
    </row>
    <row r="23" spans="1:94" s="142" customFormat="1" ht="15" customHeight="1">
      <c r="A23" s="92"/>
      <c r="B23" s="143" t="s">
        <v>282</v>
      </c>
      <c r="C23" s="2"/>
      <c r="D23" s="145"/>
      <c r="E23" s="212">
        <v>12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40"/>
      <c r="AE23" s="40"/>
      <c r="AF23" s="40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</row>
    <row r="24" spans="2:33" ht="15" customHeight="1">
      <c r="B24" s="143" t="s">
        <v>283</v>
      </c>
      <c r="C24" s="2"/>
      <c r="D24" s="145"/>
      <c r="E24" s="212">
        <v>3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1"/>
      <c r="AD24" s="40"/>
      <c r="AE24" s="40"/>
      <c r="AF24" s="40"/>
      <c r="AG24" s="40"/>
    </row>
    <row r="25" spans="1:94" s="142" customFormat="1" ht="15" customHeight="1">
      <c r="A25" s="92"/>
      <c r="B25" s="143" t="s">
        <v>284</v>
      </c>
      <c r="C25" s="2"/>
      <c r="D25" s="145"/>
      <c r="E25" s="212">
        <v>5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40"/>
      <c r="AE25" s="40"/>
      <c r="AF25" s="40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</row>
    <row r="26" spans="2:33" ht="15" customHeight="1">
      <c r="B26" s="150" t="s">
        <v>285</v>
      </c>
      <c r="C26" s="151"/>
      <c r="D26" s="152"/>
      <c r="E26" s="21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41"/>
      <c r="AD26" s="40"/>
      <c r="AE26" s="40"/>
      <c r="AF26" s="40"/>
      <c r="AG26" s="40"/>
    </row>
    <row r="27" spans="2:33" ht="15" customHeight="1">
      <c r="B27" s="154"/>
      <c r="C27" s="155" t="s">
        <v>12</v>
      </c>
      <c r="D27" s="156"/>
      <c r="E27" s="214">
        <v>276</v>
      </c>
      <c r="F27" s="157">
        <v>1257</v>
      </c>
      <c r="G27" s="157">
        <v>221</v>
      </c>
      <c r="H27" s="157">
        <v>282</v>
      </c>
      <c r="I27" s="157">
        <v>10361</v>
      </c>
      <c r="J27" s="157">
        <v>243</v>
      </c>
      <c r="K27" s="157">
        <v>3213</v>
      </c>
      <c r="L27" s="157">
        <v>25</v>
      </c>
      <c r="M27" s="157">
        <v>638</v>
      </c>
      <c r="N27" s="141"/>
      <c r="AD27" s="40"/>
      <c r="AE27" s="40"/>
      <c r="AF27" s="40"/>
      <c r="AG27" s="40"/>
    </row>
    <row r="28" ht="15" customHeight="1"/>
    <row r="29" spans="5:94" s="33" customFormat="1" ht="13.5" customHeight="1">
      <c r="E29" s="377" t="s">
        <v>152</v>
      </c>
      <c r="F29" s="378"/>
      <c r="G29" s="379" t="s">
        <v>154</v>
      </c>
      <c r="H29" s="379"/>
      <c r="I29" s="377" t="s">
        <v>155</v>
      </c>
      <c r="J29" s="380"/>
      <c r="K29" s="380"/>
      <c r="L29" s="380"/>
      <c r="M29" s="380"/>
      <c r="N29" s="378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</row>
    <row r="30" spans="2:14" ht="12.75" customHeight="1">
      <c r="B30" s="371" t="s">
        <v>246</v>
      </c>
      <c r="C30" s="372"/>
      <c r="D30" s="373"/>
      <c r="E30" s="129" t="s">
        <v>131</v>
      </c>
      <c r="F30" s="129" t="s">
        <v>132</v>
      </c>
      <c r="G30" s="129" t="s">
        <v>133</v>
      </c>
      <c r="H30" s="129" t="s">
        <v>132</v>
      </c>
      <c r="I30" s="129" t="s">
        <v>134</v>
      </c>
      <c r="J30" s="129" t="s">
        <v>135</v>
      </c>
      <c r="K30" s="129" t="s">
        <v>136</v>
      </c>
      <c r="L30" s="129" t="s">
        <v>137</v>
      </c>
      <c r="M30" s="129" t="s">
        <v>184</v>
      </c>
      <c r="N30" s="128" t="s">
        <v>123</v>
      </c>
    </row>
    <row r="31" spans="2:14" ht="12.75" customHeight="1">
      <c r="B31" s="374"/>
      <c r="C31" s="375"/>
      <c r="D31" s="376"/>
      <c r="E31" s="12" t="s">
        <v>140</v>
      </c>
      <c r="F31" s="12" t="s">
        <v>141</v>
      </c>
      <c r="G31" s="12" t="s">
        <v>142</v>
      </c>
      <c r="H31" s="12" t="s">
        <v>143</v>
      </c>
      <c r="I31" s="12" t="s">
        <v>144</v>
      </c>
      <c r="J31" s="12"/>
      <c r="K31" s="12" t="s">
        <v>145</v>
      </c>
      <c r="L31" s="12" t="s">
        <v>146</v>
      </c>
      <c r="M31" s="12" t="s">
        <v>185</v>
      </c>
      <c r="N31" s="12" t="s">
        <v>286</v>
      </c>
    </row>
    <row r="32" spans="2:14" ht="12.75" customHeight="1">
      <c r="B32" s="133" t="s">
        <v>247</v>
      </c>
      <c r="C32" s="134" t="s">
        <v>248</v>
      </c>
      <c r="D32" s="134" t="s">
        <v>249</v>
      </c>
      <c r="E32" s="14" t="s">
        <v>100</v>
      </c>
      <c r="F32" s="14" t="s">
        <v>101</v>
      </c>
      <c r="G32" s="14" t="s">
        <v>4</v>
      </c>
      <c r="H32" s="14" t="s">
        <v>5</v>
      </c>
      <c r="I32" s="15" t="s">
        <v>148</v>
      </c>
      <c r="J32" s="14" t="s">
        <v>6</v>
      </c>
      <c r="K32" s="14" t="s">
        <v>7</v>
      </c>
      <c r="L32" s="15" t="s">
        <v>149</v>
      </c>
      <c r="M32" s="15" t="s">
        <v>287</v>
      </c>
      <c r="N32" s="15"/>
    </row>
    <row r="33" spans="1:94" s="142" customFormat="1" ht="15" customHeight="1">
      <c r="A33" s="92"/>
      <c r="B33" s="137" t="s">
        <v>250</v>
      </c>
      <c r="C33" s="138" t="s">
        <v>250</v>
      </c>
      <c r="D33" s="139" t="s">
        <v>251</v>
      </c>
      <c r="E33" s="140">
        <v>1</v>
      </c>
      <c r="F33" s="158">
        <v>0</v>
      </c>
      <c r="G33" s="158">
        <v>0</v>
      </c>
      <c r="H33" s="158">
        <v>1</v>
      </c>
      <c r="I33" s="158">
        <v>0</v>
      </c>
      <c r="J33" s="158">
        <v>0</v>
      </c>
      <c r="K33" s="158">
        <v>0</v>
      </c>
      <c r="L33" s="158">
        <v>0</v>
      </c>
      <c r="M33" s="158">
        <v>2</v>
      </c>
      <c r="N33" s="158">
        <v>0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</row>
    <row r="34" spans="2:14" ht="15" customHeight="1">
      <c r="B34" s="143" t="s">
        <v>252</v>
      </c>
      <c r="C34" s="144" t="s">
        <v>252</v>
      </c>
      <c r="D34" s="145" t="s">
        <v>253</v>
      </c>
      <c r="E34" s="146">
        <v>30</v>
      </c>
      <c r="F34" s="159">
        <v>0</v>
      </c>
      <c r="G34" s="159">
        <v>0</v>
      </c>
      <c r="H34" s="159">
        <v>1</v>
      </c>
      <c r="I34" s="159">
        <v>0</v>
      </c>
      <c r="J34" s="159">
        <v>0</v>
      </c>
      <c r="K34" s="159">
        <v>1</v>
      </c>
      <c r="L34" s="159">
        <v>0</v>
      </c>
      <c r="M34" s="159">
        <v>1</v>
      </c>
      <c r="N34" s="159">
        <v>0</v>
      </c>
    </row>
    <row r="35" spans="1:94" s="142" customFormat="1" ht="15" customHeight="1">
      <c r="A35" s="92"/>
      <c r="B35" s="143" t="s">
        <v>254</v>
      </c>
      <c r="C35" s="144" t="s">
        <v>254</v>
      </c>
      <c r="D35" s="145" t="s">
        <v>255</v>
      </c>
      <c r="E35" s="146">
        <v>179</v>
      </c>
      <c r="F35" s="159">
        <v>0</v>
      </c>
      <c r="G35" s="159">
        <v>0</v>
      </c>
      <c r="H35" s="159">
        <v>0</v>
      </c>
      <c r="I35" s="159">
        <v>0</v>
      </c>
      <c r="J35" s="159">
        <v>1</v>
      </c>
      <c r="K35" s="159">
        <v>1</v>
      </c>
      <c r="L35" s="159">
        <v>0</v>
      </c>
      <c r="M35" s="159">
        <v>0</v>
      </c>
      <c r="N35" s="159">
        <v>0</v>
      </c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</row>
    <row r="36" spans="2:14" ht="15" customHeight="1">
      <c r="B36" s="143" t="s">
        <v>256</v>
      </c>
      <c r="C36" s="144" t="s">
        <v>256</v>
      </c>
      <c r="D36" s="145" t="s">
        <v>257</v>
      </c>
      <c r="E36" s="146">
        <v>200</v>
      </c>
      <c r="F36" s="159">
        <v>3</v>
      </c>
      <c r="G36" s="159">
        <v>0</v>
      </c>
      <c r="H36" s="159">
        <v>1</v>
      </c>
      <c r="I36" s="159">
        <v>0</v>
      </c>
      <c r="J36" s="159">
        <v>0</v>
      </c>
      <c r="K36" s="159">
        <v>1</v>
      </c>
      <c r="L36" s="159">
        <v>0</v>
      </c>
      <c r="M36" s="159">
        <v>0</v>
      </c>
      <c r="N36" s="159">
        <v>0</v>
      </c>
    </row>
    <row r="37" spans="1:94" s="142" customFormat="1" ht="15" customHeight="1">
      <c r="A37" s="92"/>
      <c r="B37" s="143" t="s">
        <v>258</v>
      </c>
      <c r="C37" s="144" t="s">
        <v>258</v>
      </c>
      <c r="D37" s="145" t="s">
        <v>259</v>
      </c>
      <c r="E37" s="146">
        <v>144</v>
      </c>
      <c r="F37" s="159">
        <v>9</v>
      </c>
      <c r="G37" s="159">
        <v>0</v>
      </c>
      <c r="H37" s="159">
        <v>1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</row>
    <row r="38" spans="2:14" ht="15" customHeight="1">
      <c r="B38" s="143" t="s">
        <v>260</v>
      </c>
      <c r="C38" s="144" t="s">
        <v>260</v>
      </c>
      <c r="D38" s="145" t="s">
        <v>261</v>
      </c>
      <c r="E38" s="146">
        <v>75</v>
      </c>
      <c r="F38" s="159">
        <v>8</v>
      </c>
      <c r="G38" s="159">
        <v>0</v>
      </c>
      <c r="H38" s="159">
        <v>1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</row>
    <row r="39" spans="1:94" s="142" customFormat="1" ht="15" customHeight="1">
      <c r="A39" s="92"/>
      <c r="B39" s="143" t="s">
        <v>262</v>
      </c>
      <c r="C39" s="144" t="s">
        <v>262</v>
      </c>
      <c r="D39" s="145" t="s">
        <v>263</v>
      </c>
      <c r="E39" s="146">
        <v>35</v>
      </c>
      <c r="F39" s="159">
        <v>11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</row>
    <row r="40" spans="2:14" ht="15" customHeight="1">
      <c r="B40" s="143" t="s">
        <v>264</v>
      </c>
      <c r="C40" s="144" t="s">
        <v>264</v>
      </c>
      <c r="D40" s="145" t="s">
        <v>265</v>
      </c>
      <c r="E40" s="146">
        <v>19</v>
      </c>
      <c r="F40" s="159">
        <v>8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</row>
    <row r="41" spans="1:94" s="142" customFormat="1" ht="15" customHeight="1">
      <c r="A41" s="92"/>
      <c r="B41" s="143" t="s">
        <v>266</v>
      </c>
      <c r="C41" s="144" t="s">
        <v>266</v>
      </c>
      <c r="D41" s="145" t="s">
        <v>267</v>
      </c>
      <c r="E41" s="146">
        <v>2</v>
      </c>
      <c r="F41" s="159">
        <v>2</v>
      </c>
      <c r="G41" s="159">
        <v>0</v>
      </c>
      <c r="H41" s="159">
        <v>1</v>
      </c>
      <c r="I41" s="159">
        <v>0</v>
      </c>
      <c r="J41" s="159">
        <v>1</v>
      </c>
      <c r="K41" s="159">
        <v>0</v>
      </c>
      <c r="L41" s="159">
        <v>0</v>
      </c>
      <c r="M41" s="159">
        <v>0</v>
      </c>
      <c r="N41" s="159">
        <v>0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</row>
    <row r="42" spans="2:14" ht="15" customHeight="1">
      <c r="B42" s="143" t="s">
        <v>268</v>
      </c>
      <c r="C42" s="144" t="s">
        <v>268</v>
      </c>
      <c r="D42" s="145" t="s">
        <v>269</v>
      </c>
      <c r="E42" s="146">
        <v>4</v>
      </c>
      <c r="F42" s="159">
        <v>3</v>
      </c>
      <c r="G42" s="159">
        <v>0</v>
      </c>
      <c r="H42" s="159">
        <v>0</v>
      </c>
      <c r="I42" s="159">
        <v>0</v>
      </c>
      <c r="J42" s="159">
        <v>1</v>
      </c>
      <c r="K42" s="159">
        <v>0</v>
      </c>
      <c r="L42" s="159">
        <v>0</v>
      </c>
      <c r="M42" s="159">
        <v>0</v>
      </c>
      <c r="N42" s="159">
        <v>0</v>
      </c>
    </row>
    <row r="43" spans="1:94" s="142" customFormat="1" ht="15" customHeight="1">
      <c r="A43" s="92"/>
      <c r="B43" s="143" t="s">
        <v>270</v>
      </c>
      <c r="C43" s="144" t="s">
        <v>270</v>
      </c>
      <c r="D43" s="145" t="s">
        <v>271</v>
      </c>
      <c r="E43" s="146">
        <v>4</v>
      </c>
      <c r="F43" s="159">
        <v>5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</row>
    <row r="44" spans="2:14" ht="15" customHeight="1">
      <c r="B44" s="143" t="s">
        <v>257</v>
      </c>
      <c r="C44" s="144" t="s">
        <v>257</v>
      </c>
      <c r="D44" s="145" t="s">
        <v>272</v>
      </c>
      <c r="E44" s="146">
        <v>8</v>
      </c>
      <c r="F44" s="159">
        <v>7</v>
      </c>
      <c r="G44" s="159">
        <v>0</v>
      </c>
      <c r="H44" s="159">
        <v>3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</row>
    <row r="45" spans="1:94" s="142" customFormat="1" ht="15" customHeight="1">
      <c r="A45" s="92"/>
      <c r="B45" s="143" t="s">
        <v>273</v>
      </c>
      <c r="C45" s="144" t="s">
        <v>273</v>
      </c>
      <c r="D45" s="145" t="s">
        <v>274</v>
      </c>
      <c r="E45" s="146">
        <v>1</v>
      </c>
      <c r="F45" s="159">
        <v>0</v>
      </c>
      <c r="G45" s="159">
        <v>0</v>
      </c>
      <c r="H45" s="159">
        <v>3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</row>
    <row r="46" spans="2:14" ht="15" customHeight="1">
      <c r="B46" s="143" t="s">
        <v>275</v>
      </c>
      <c r="C46" s="144" t="s">
        <v>276</v>
      </c>
      <c r="D46" s="145" t="s">
        <v>277</v>
      </c>
      <c r="E46" s="146">
        <v>1</v>
      </c>
      <c r="F46" s="159">
        <v>1</v>
      </c>
      <c r="G46" s="159">
        <v>0</v>
      </c>
      <c r="H46" s="159">
        <v>4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</row>
    <row r="47" spans="1:94" s="142" customFormat="1" ht="15" customHeight="1">
      <c r="A47" s="92"/>
      <c r="B47" s="143" t="s">
        <v>278</v>
      </c>
      <c r="C47" s="2"/>
      <c r="D47" s="149" t="s">
        <v>279</v>
      </c>
      <c r="E47" s="146">
        <v>0</v>
      </c>
      <c r="F47" s="146">
        <v>0</v>
      </c>
      <c r="G47" s="159">
        <v>0</v>
      </c>
      <c r="H47" s="159">
        <v>13</v>
      </c>
      <c r="I47" s="160">
        <v>2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</row>
    <row r="48" spans="2:14" ht="15" customHeight="1">
      <c r="B48" s="143" t="s">
        <v>280</v>
      </c>
      <c r="C48" s="2"/>
      <c r="D48" s="149" t="s">
        <v>281</v>
      </c>
      <c r="E48" s="146">
        <v>0</v>
      </c>
      <c r="F48" s="146">
        <v>0</v>
      </c>
      <c r="G48" s="159">
        <v>0</v>
      </c>
      <c r="H48" s="159">
        <v>9</v>
      </c>
      <c r="I48" s="159">
        <v>0</v>
      </c>
      <c r="J48" s="159">
        <v>3</v>
      </c>
      <c r="K48" s="159">
        <v>1</v>
      </c>
      <c r="L48" s="159">
        <v>0</v>
      </c>
      <c r="M48" s="159">
        <v>0</v>
      </c>
      <c r="N48" s="159">
        <v>1</v>
      </c>
    </row>
    <row r="49" spans="1:94" s="142" customFormat="1" ht="15" customHeight="1">
      <c r="A49" s="92"/>
      <c r="B49" s="143" t="s">
        <v>282</v>
      </c>
      <c r="C49" s="2"/>
      <c r="D49" s="145"/>
      <c r="E49" s="146">
        <v>0</v>
      </c>
      <c r="F49" s="146">
        <v>0</v>
      </c>
      <c r="G49" s="159">
        <v>0</v>
      </c>
      <c r="H49" s="159">
        <v>9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</row>
    <row r="50" spans="2:14" ht="15" customHeight="1">
      <c r="B50" s="143" t="s">
        <v>283</v>
      </c>
      <c r="C50" s="2"/>
      <c r="D50" s="145"/>
      <c r="E50" s="146">
        <v>0</v>
      </c>
      <c r="F50" s="146">
        <v>0</v>
      </c>
      <c r="G50" s="160">
        <v>0</v>
      </c>
      <c r="H50" s="159">
        <v>6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</row>
    <row r="51" spans="1:94" s="142" customFormat="1" ht="15" customHeight="1">
      <c r="A51" s="92"/>
      <c r="B51" s="143" t="s">
        <v>284</v>
      </c>
      <c r="C51" s="2"/>
      <c r="D51" s="145"/>
      <c r="E51" s="146">
        <v>0</v>
      </c>
      <c r="F51" s="146">
        <v>0</v>
      </c>
      <c r="G51" s="160">
        <v>1</v>
      </c>
      <c r="H51" s="159">
        <v>13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</row>
    <row r="52" spans="2:14" ht="15" customHeight="1">
      <c r="B52" s="150" t="s">
        <v>285</v>
      </c>
      <c r="C52" s="151"/>
      <c r="D52" s="152"/>
      <c r="E52" s="153">
        <v>0</v>
      </c>
      <c r="F52" s="153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</row>
    <row r="53" spans="2:14" ht="15" customHeight="1">
      <c r="B53" s="154"/>
      <c r="C53" s="155" t="s">
        <v>12</v>
      </c>
      <c r="D53" s="156"/>
      <c r="E53" s="157">
        <v>703</v>
      </c>
      <c r="F53" s="157">
        <v>57</v>
      </c>
      <c r="G53" s="157">
        <v>1</v>
      </c>
      <c r="H53" s="157">
        <v>66</v>
      </c>
      <c r="I53" s="157">
        <f aca="true" t="shared" si="0" ref="I53:N53">SUM(I33:I52)</f>
        <v>2</v>
      </c>
      <c r="J53" s="157">
        <f t="shared" si="0"/>
        <v>6</v>
      </c>
      <c r="K53" s="157">
        <f t="shared" si="0"/>
        <v>4</v>
      </c>
      <c r="L53" s="157">
        <f t="shared" si="0"/>
        <v>0</v>
      </c>
      <c r="M53" s="157">
        <f t="shared" si="0"/>
        <v>3</v>
      </c>
      <c r="N53" s="157">
        <f t="shared" si="0"/>
        <v>1</v>
      </c>
    </row>
  </sheetData>
  <sheetProtection/>
  <mergeCells count="6">
    <mergeCell ref="F3:M3"/>
    <mergeCell ref="B4:D5"/>
    <mergeCell ref="E29:F29"/>
    <mergeCell ref="G29:H29"/>
    <mergeCell ref="I29:N29"/>
    <mergeCell ref="B30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X38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6.375" style="92" customWidth="1"/>
    <col min="2" max="5" width="3.00390625" style="92" customWidth="1"/>
    <col min="6" max="15" width="7.125" style="92" customWidth="1"/>
    <col min="16" max="16" width="6.375" style="92" customWidth="1"/>
    <col min="17" max="18" width="6.125" style="92" customWidth="1"/>
    <col min="19" max="16384" width="9.00390625" style="92" customWidth="1"/>
  </cols>
  <sheetData>
    <row r="1" spans="1:5" ht="24" customHeight="1">
      <c r="A1" s="1" t="s">
        <v>288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125" t="s">
        <v>233</v>
      </c>
    </row>
    <row r="3" spans="1:15" ht="13.5" customHeight="1">
      <c r="A3" s="1"/>
      <c r="B3" s="1"/>
      <c r="C3" s="1"/>
      <c r="D3" s="1"/>
      <c r="E3" s="1"/>
      <c r="F3" s="126" t="s">
        <v>153</v>
      </c>
      <c r="G3" s="368" t="s">
        <v>152</v>
      </c>
      <c r="H3" s="369"/>
      <c r="I3" s="369"/>
      <c r="J3" s="369"/>
      <c r="K3" s="369"/>
      <c r="L3" s="369"/>
      <c r="M3" s="369"/>
      <c r="N3" s="370"/>
      <c r="O3" s="147"/>
    </row>
    <row r="4" spans="1:19" ht="21" customHeight="1">
      <c r="A4" s="162"/>
      <c r="B4" s="381" t="s">
        <v>289</v>
      </c>
      <c r="C4" s="382"/>
      <c r="D4" s="382"/>
      <c r="E4" s="383"/>
      <c r="F4" s="128" t="s">
        <v>123</v>
      </c>
      <c r="G4" s="129" t="s">
        <v>124</v>
      </c>
      <c r="H4" s="129" t="s">
        <v>125</v>
      </c>
      <c r="I4" s="129" t="s">
        <v>126</v>
      </c>
      <c r="J4" s="129" t="s">
        <v>127</v>
      </c>
      <c r="K4" s="129"/>
      <c r="L4" s="129" t="s">
        <v>128</v>
      </c>
      <c r="M4" s="129" t="s">
        <v>129</v>
      </c>
      <c r="N4" s="129" t="s">
        <v>130</v>
      </c>
      <c r="S4" s="5"/>
    </row>
    <row r="5" spans="1:19" ht="21" customHeight="1">
      <c r="A5" s="163" t="s">
        <v>290</v>
      </c>
      <c r="B5" s="384" t="s">
        <v>291</v>
      </c>
      <c r="C5" s="386" t="s">
        <v>292</v>
      </c>
      <c r="D5" s="388" t="s">
        <v>293</v>
      </c>
      <c r="E5" s="390" t="s">
        <v>249</v>
      </c>
      <c r="F5" s="11" t="s">
        <v>150</v>
      </c>
      <c r="G5" s="12" t="s">
        <v>138</v>
      </c>
      <c r="H5" s="12"/>
      <c r="I5" s="12" t="s">
        <v>0</v>
      </c>
      <c r="J5" s="12"/>
      <c r="K5" s="12" t="s">
        <v>139</v>
      </c>
      <c r="L5" s="12"/>
      <c r="M5" s="12"/>
      <c r="N5" s="12"/>
      <c r="S5" s="5"/>
    </row>
    <row r="6" spans="1:24" ht="21" customHeight="1">
      <c r="A6" s="164"/>
      <c r="B6" s="385"/>
      <c r="C6" s="387"/>
      <c r="D6" s="389"/>
      <c r="E6" s="391"/>
      <c r="F6" s="13" t="s">
        <v>151</v>
      </c>
      <c r="G6" s="14" t="s">
        <v>57</v>
      </c>
      <c r="H6" s="14" t="s">
        <v>1</v>
      </c>
      <c r="I6" s="14" t="s">
        <v>2</v>
      </c>
      <c r="J6" s="14" t="s">
        <v>3</v>
      </c>
      <c r="K6" s="14"/>
      <c r="L6" s="14" t="s">
        <v>115</v>
      </c>
      <c r="M6" s="14" t="s">
        <v>99</v>
      </c>
      <c r="N6" s="14" t="s">
        <v>147</v>
      </c>
      <c r="S6" s="5"/>
      <c r="X6" s="136"/>
    </row>
    <row r="7" spans="1:14" ht="23.25" customHeight="1">
      <c r="A7" s="165" t="s">
        <v>294</v>
      </c>
      <c r="B7" s="166">
        <v>16</v>
      </c>
      <c r="C7" s="167">
        <v>11</v>
      </c>
      <c r="D7" s="168">
        <v>2</v>
      </c>
      <c r="E7" s="169">
        <v>1</v>
      </c>
      <c r="F7" s="159">
        <v>77</v>
      </c>
      <c r="G7" s="159">
        <v>269</v>
      </c>
      <c r="H7" s="159">
        <v>96</v>
      </c>
      <c r="I7" s="159">
        <v>50</v>
      </c>
      <c r="J7" s="159">
        <v>2619</v>
      </c>
      <c r="K7" s="159">
        <v>52</v>
      </c>
      <c r="L7" s="159">
        <v>1082</v>
      </c>
      <c r="M7" s="159">
        <v>11</v>
      </c>
      <c r="N7" s="159">
        <v>293</v>
      </c>
    </row>
    <row r="8" spans="1:14" ht="23.25" customHeight="1">
      <c r="A8" s="170" t="s">
        <v>295</v>
      </c>
      <c r="B8" s="171">
        <v>10</v>
      </c>
      <c r="C8" s="172">
        <v>6</v>
      </c>
      <c r="D8" s="173">
        <v>1</v>
      </c>
      <c r="E8" s="174">
        <v>1</v>
      </c>
      <c r="F8" s="159">
        <v>12</v>
      </c>
      <c r="G8" s="159">
        <v>171</v>
      </c>
      <c r="H8" s="159">
        <v>14</v>
      </c>
      <c r="I8" s="159">
        <v>34</v>
      </c>
      <c r="J8" s="159">
        <v>2045</v>
      </c>
      <c r="K8" s="159">
        <v>29</v>
      </c>
      <c r="L8" s="159">
        <v>360</v>
      </c>
      <c r="M8" s="159">
        <v>5</v>
      </c>
      <c r="N8" s="159">
        <v>47</v>
      </c>
    </row>
    <row r="9" spans="1:14" s="36" customFormat="1" ht="23.25" customHeight="1">
      <c r="A9" s="73" t="s">
        <v>296</v>
      </c>
      <c r="B9" s="49">
        <v>8</v>
      </c>
      <c r="C9" s="236">
        <v>5</v>
      </c>
      <c r="D9" s="237">
        <v>1</v>
      </c>
      <c r="E9" s="238">
        <v>1</v>
      </c>
      <c r="F9" s="239">
        <v>7</v>
      </c>
      <c r="G9" s="239">
        <v>70</v>
      </c>
      <c r="H9" s="239">
        <v>14</v>
      </c>
      <c r="I9" s="239">
        <v>24</v>
      </c>
      <c r="J9" s="239">
        <v>312</v>
      </c>
      <c r="K9" s="239">
        <v>18</v>
      </c>
      <c r="L9" s="239">
        <v>112</v>
      </c>
      <c r="M9" s="239">
        <v>0</v>
      </c>
      <c r="N9" s="239">
        <v>19</v>
      </c>
    </row>
    <row r="10" spans="1:14" ht="23.25" customHeight="1">
      <c r="A10" s="170" t="s">
        <v>297</v>
      </c>
      <c r="B10" s="171">
        <v>8</v>
      </c>
      <c r="C10" s="172">
        <v>5</v>
      </c>
      <c r="D10" s="173">
        <v>1</v>
      </c>
      <c r="E10" s="174">
        <v>1</v>
      </c>
      <c r="F10" s="159">
        <v>75</v>
      </c>
      <c r="G10" s="159">
        <v>293</v>
      </c>
      <c r="H10" s="159">
        <v>44</v>
      </c>
      <c r="I10" s="159">
        <v>14</v>
      </c>
      <c r="J10" s="159">
        <v>348</v>
      </c>
      <c r="K10" s="159">
        <v>14</v>
      </c>
      <c r="L10" s="159">
        <v>549</v>
      </c>
      <c r="M10" s="159">
        <v>1</v>
      </c>
      <c r="N10" s="159">
        <v>32</v>
      </c>
    </row>
    <row r="11" spans="1:14" ht="23.25" customHeight="1">
      <c r="A11" s="170" t="s">
        <v>298</v>
      </c>
      <c r="B11" s="171">
        <v>8</v>
      </c>
      <c r="C11" s="172">
        <v>5</v>
      </c>
      <c r="D11" s="173">
        <v>1</v>
      </c>
      <c r="E11" s="174">
        <v>1</v>
      </c>
      <c r="F11" s="159">
        <v>37</v>
      </c>
      <c r="G11" s="159">
        <v>85</v>
      </c>
      <c r="H11" s="159">
        <v>8</v>
      </c>
      <c r="I11" s="159">
        <v>8</v>
      </c>
      <c r="J11" s="159">
        <v>422</v>
      </c>
      <c r="K11" s="159">
        <v>13</v>
      </c>
      <c r="L11" s="159">
        <v>229</v>
      </c>
      <c r="M11" s="159">
        <v>1</v>
      </c>
      <c r="N11" s="159">
        <v>60</v>
      </c>
    </row>
    <row r="12" spans="1:14" ht="23.25" customHeight="1">
      <c r="A12" s="170" t="s">
        <v>299</v>
      </c>
      <c r="B12" s="171">
        <v>8</v>
      </c>
      <c r="C12" s="172">
        <v>5</v>
      </c>
      <c r="D12" s="173">
        <v>1</v>
      </c>
      <c r="E12" s="174">
        <v>1</v>
      </c>
      <c r="F12" s="159">
        <v>16</v>
      </c>
      <c r="G12" s="159">
        <v>47</v>
      </c>
      <c r="H12" s="159">
        <v>13</v>
      </c>
      <c r="I12" s="159">
        <v>85</v>
      </c>
      <c r="J12" s="159">
        <v>1081</v>
      </c>
      <c r="K12" s="159">
        <v>24</v>
      </c>
      <c r="L12" s="159">
        <v>125</v>
      </c>
      <c r="M12" s="159">
        <v>1</v>
      </c>
      <c r="N12" s="159">
        <v>39</v>
      </c>
    </row>
    <row r="13" spans="1:14" ht="23.25" customHeight="1">
      <c r="A13" s="170" t="s">
        <v>300</v>
      </c>
      <c r="B13" s="171">
        <v>7</v>
      </c>
      <c r="C13" s="172">
        <v>4</v>
      </c>
      <c r="D13" s="173">
        <v>1</v>
      </c>
      <c r="E13" s="174">
        <v>1</v>
      </c>
      <c r="F13" s="159">
        <v>4</v>
      </c>
      <c r="G13" s="159">
        <v>39</v>
      </c>
      <c r="H13" s="159">
        <v>0</v>
      </c>
      <c r="I13" s="159">
        <v>17</v>
      </c>
      <c r="J13" s="159">
        <v>867</v>
      </c>
      <c r="K13" s="159">
        <v>14</v>
      </c>
      <c r="L13" s="159">
        <v>180</v>
      </c>
      <c r="M13" s="159">
        <v>0</v>
      </c>
      <c r="N13" s="159">
        <v>70</v>
      </c>
    </row>
    <row r="14" spans="1:14" ht="23.25" customHeight="1">
      <c r="A14" s="170" t="s">
        <v>301</v>
      </c>
      <c r="B14" s="171">
        <v>2</v>
      </c>
      <c r="C14" s="172">
        <v>1</v>
      </c>
      <c r="D14" s="173"/>
      <c r="E14" s="174">
        <v>1</v>
      </c>
      <c r="F14" s="159">
        <v>3</v>
      </c>
      <c r="G14" s="159">
        <v>2</v>
      </c>
      <c r="H14" s="159">
        <v>0</v>
      </c>
      <c r="I14" s="159">
        <v>3</v>
      </c>
      <c r="J14" s="159">
        <v>0</v>
      </c>
      <c r="K14" s="159">
        <v>1</v>
      </c>
      <c r="L14" s="159">
        <v>29</v>
      </c>
      <c r="M14" s="159">
        <v>0</v>
      </c>
      <c r="N14" s="159">
        <v>0</v>
      </c>
    </row>
    <row r="15" spans="1:14" ht="23.25" customHeight="1">
      <c r="A15" s="170" t="s">
        <v>302</v>
      </c>
      <c r="B15" s="171">
        <v>6</v>
      </c>
      <c r="C15" s="172">
        <v>4</v>
      </c>
      <c r="D15" s="173">
        <v>2</v>
      </c>
      <c r="E15" s="174"/>
      <c r="F15" s="159">
        <v>7</v>
      </c>
      <c r="G15" s="159">
        <v>128</v>
      </c>
      <c r="H15" s="159">
        <v>3</v>
      </c>
      <c r="I15" s="159">
        <v>10</v>
      </c>
      <c r="J15" s="159">
        <v>891</v>
      </c>
      <c r="K15" s="159">
        <v>48</v>
      </c>
      <c r="L15" s="159">
        <v>252</v>
      </c>
      <c r="M15" s="159">
        <v>4</v>
      </c>
      <c r="N15" s="159">
        <v>34</v>
      </c>
    </row>
    <row r="16" spans="1:14" ht="23.25" customHeight="1">
      <c r="A16" s="170" t="s">
        <v>303</v>
      </c>
      <c r="B16" s="171">
        <v>3</v>
      </c>
      <c r="C16" s="172">
        <v>2</v>
      </c>
      <c r="D16" s="173"/>
      <c r="E16" s="174">
        <v>1</v>
      </c>
      <c r="F16" s="159">
        <v>4</v>
      </c>
      <c r="G16" s="159">
        <v>38</v>
      </c>
      <c r="H16" s="159">
        <v>1</v>
      </c>
      <c r="I16" s="159">
        <v>13</v>
      </c>
      <c r="J16" s="159">
        <v>201</v>
      </c>
      <c r="K16" s="159">
        <v>8</v>
      </c>
      <c r="L16" s="159">
        <v>69</v>
      </c>
      <c r="M16" s="159">
        <v>0</v>
      </c>
      <c r="N16" s="159">
        <v>9</v>
      </c>
    </row>
    <row r="17" spans="1:14" ht="23.25" customHeight="1">
      <c r="A17" s="170" t="s">
        <v>304</v>
      </c>
      <c r="B17" s="171">
        <v>6</v>
      </c>
      <c r="C17" s="172">
        <v>3</v>
      </c>
      <c r="D17" s="173"/>
      <c r="E17" s="174">
        <v>1</v>
      </c>
      <c r="F17" s="159">
        <v>12</v>
      </c>
      <c r="G17" s="159">
        <v>52</v>
      </c>
      <c r="H17" s="159">
        <v>2</v>
      </c>
      <c r="I17" s="159">
        <v>5</v>
      </c>
      <c r="J17" s="159">
        <v>345</v>
      </c>
      <c r="K17" s="159">
        <v>13</v>
      </c>
      <c r="L17" s="159">
        <v>142</v>
      </c>
      <c r="M17" s="159">
        <v>2</v>
      </c>
      <c r="N17" s="159">
        <v>13</v>
      </c>
    </row>
    <row r="18" spans="1:14" ht="23.25" customHeight="1">
      <c r="A18" s="170" t="s">
        <v>305</v>
      </c>
      <c r="B18" s="171">
        <v>5</v>
      </c>
      <c r="C18" s="172">
        <v>3</v>
      </c>
      <c r="D18" s="173">
        <v>1</v>
      </c>
      <c r="E18" s="174">
        <v>1</v>
      </c>
      <c r="F18" s="159">
        <v>22</v>
      </c>
      <c r="G18" s="159">
        <v>63</v>
      </c>
      <c r="H18" s="159">
        <v>26</v>
      </c>
      <c r="I18" s="159">
        <v>19</v>
      </c>
      <c r="J18" s="159">
        <v>1230</v>
      </c>
      <c r="K18" s="159">
        <v>9</v>
      </c>
      <c r="L18" s="159">
        <v>84</v>
      </c>
      <c r="M18" s="159">
        <v>0</v>
      </c>
      <c r="N18" s="159">
        <v>22</v>
      </c>
    </row>
    <row r="19" spans="1:14" ht="23.25" customHeight="1">
      <c r="A19" s="175" t="s">
        <v>12</v>
      </c>
      <c r="B19" s="176">
        <f>SUM(B7:B18)</f>
        <v>87</v>
      </c>
      <c r="C19" s="177">
        <f aca="true" t="shared" si="0" ref="C19:N19">SUM(C7:C18)</f>
        <v>54</v>
      </c>
      <c r="D19" s="178">
        <f t="shared" si="0"/>
        <v>11</v>
      </c>
      <c r="E19" s="179">
        <f t="shared" si="0"/>
        <v>11</v>
      </c>
      <c r="F19" s="157">
        <f t="shared" si="0"/>
        <v>276</v>
      </c>
      <c r="G19" s="157">
        <f t="shared" si="0"/>
        <v>1257</v>
      </c>
      <c r="H19" s="157">
        <f t="shared" si="0"/>
        <v>221</v>
      </c>
      <c r="I19" s="157">
        <f t="shared" si="0"/>
        <v>282</v>
      </c>
      <c r="J19" s="157">
        <f t="shared" si="0"/>
        <v>10361</v>
      </c>
      <c r="K19" s="157">
        <f t="shared" si="0"/>
        <v>243</v>
      </c>
      <c r="L19" s="157">
        <f t="shared" si="0"/>
        <v>3213</v>
      </c>
      <c r="M19" s="157">
        <f t="shared" si="0"/>
        <v>25</v>
      </c>
      <c r="N19" s="157">
        <f t="shared" si="0"/>
        <v>638</v>
      </c>
    </row>
    <row r="20" spans="1:18" ht="23.25" customHeight="1">
      <c r="A20" s="147"/>
      <c r="B20" s="147"/>
      <c r="C20" s="147"/>
      <c r="D20" s="147"/>
      <c r="E20" s="147"/>
      <c r="Q20" s="147"/>
      <c r="R20" s="147"/>
    </row>
    <row r="21" spans="1:18" ht="12.75">
      <c r="A21" s="147"/>
      <c r="B21" s="147"/>
      <c r="C21" s="147"/>
      <c r="D21" s="147"/>
      <c r="E21" s="147"/>
      <c r="F21" s="377" t="s">
        <v>152</v>
      </c>
      <c r="G21" s="378"/>
      <c r="H21" s="379" t="s">
        <v>154</v>
      </c>
      <c r="I21" s="379"/>
      <c r="J21" s="377" t="s">
        <v>155</v>
      </c>
      <c r="K21" s="380"/>
      <c r="L21" s="380"/>
      <c r="M21" s="380"/>
      <c r="N21" s="380"/>
      <c r="O21" s="378"/>
      <c r="Q21" s="147"/>
      <c r="R21" s="147"/>
    </row>
    <row r="22" spans="1:18" ht="21" customHeight="1">
      <c r="A22" s="162"/>
      <c r="B22" s="381" t="s">
        <v>289</v>
      </c>
      <c r="C22" s="382"/>
      <c r="D22" s="382"/>
      <c r="E22" s="383"/>
      <c r="F22" s="129" t="s">
        <v>131</v>
      </c>
      <c r="G22" s="129" t="s">
        <v>132</v>
      </c>
      <c r="H22" s="129" t="s">
        <v>133</v>
      </c>
      <c r="I22" s="129" t="s">
        <v>132</v>
      </c>
      <c r="J22" s="129" t="s">
        <v>134</v>
      </c>
      <c r="K22" s="129" t="s">
        <v>135</v>
      </c>
      <c r="L22" s="129" t="s">
        <v>136</v>
      </c>
      <c r="M22" s="129" t="s">
        <v>137</v>
      </c>
      <c r="N22" s="129" t="s">
        <v>184</v>
      </c>
      <c r="O22" s="128" t="s">
        <v>123</v>
      </c>
      <c r="P22" s="19"/>
      <c r="Q22" s="19"/>
      <c r="R22" s="147"/>
    </row>
    <row r="23" spans="1:18" ht="21" customHeight="1">
      <c r="A23" s="163" t="s">
        <v>290</v>
      </c>
      <c r="B23" s="384" t="s">
        <v>291</v>
      </c>
      <c r="C23" s="386" t="s">
        <v>292</v>
      </c>
      <c r="D23" s="388" t="s">
        <v>293</v>
      </c>
      <c r="E23" s="390" t="s">
        <v>249</v>
      </c>
      <c r="F23" s="12" t="s">
        <v>140</v>
      </c>
      <c r="G23" s="12" t="s">
        <v>141</v>
      </c>
      <c r="H23" s="12" t="s">
        <v>142</v>
      </c>
      <c r="I23" s="12" t="s">
        <v>143</v>
      </c>
      <c r="J23" s="12" t="s">
        <v>144</v>
      </c>
      <c r="K23" s="12"/>
      <c r="L23" s="12" t="s">
        <v>145</v>
      </c>
      <c r="M23" s="12" t="s">
        <v>146</v>
      </c>
      <c r="N23" s="12" t="s">
        <v>185</v>
      </c>
      <c r="O23" s="12" t="s">
        <v>286</v>
      </c>
      <c r="P23" s="19"/>
      <c r="Q23" s="19"/>
      <c r="R23" s="147"/>
    </row>
    <row r="24" spans="1:18" ht="21" customHeight="1">
      <c r="A24" s="164"/>
      <c r="B24" s="385"/>
      <c r="C24" s="387"/>
      <c r="D24" s="389"/>
      <c r="E24" s="391"/>
      <c r="F24" s="14" t="s">
        <v>100</v>
      </c>
      <c r="G24" s="14" t="s">
        <v>101</v>
      </c>
      <c r="H24" s="14" t="s">
        <v>4</v>
      </c>
      <c r="I24" s="14" t="s">
        <v>5</v>
      </c>
      <c r="J24" s="15" t="s">
        <v>148</v>
      </c>
      <c r="K24" s="14" t="s">
        <v>6</v>
      </c>
      <c r="L24" s="14" t="s">
        <v>7</v>
      </c>
      <c r="M24" s="15" t="s">
        <v>149</v>
      </c>
      <c r="N24" s="15" t="s">
        <v>287</v>
      </c>
      <c r="O24" s="15"/>
      <c r="Q24" s="19"/>
      <c r="R24" s="147"/>
    </row>
    <row r="25" spans="1:18" ht="23.25" customHeight="1">
      <c r="A25" s="165" t="s">
        <v>294</v>
      </c>
      <c r="B25" s="166">
        <v>16</v>
      </c>
      <c r="C25" s="167">
        <v>11</v>
      </c>
      <c r="D25" s="168">
        <v>2</v>
      </c>
      <c r="E25" s="169">
        <v>1</v>
      </c>
      <c r="F25" s="158">
        <v>161</v>
      </c>
      <c r="G25" s="158">
        <v>14</v>
      </c>
      <c r="H25" s="158">
        <v>0</v>
      </c>
      <c r="I25" s="158">
        <v>12</v>
      </c>
      <c r="J25" s="180">
        <v>0</v>
      </c>
      <c r="K25" s="240">
        <v>1</v>
      </c>
      <c r="L25" s="180">
        <v>0</v>
      </c>
      <c r="M25" s="180">
        <v>0</v>
      </c>
      <c r="N25" s="180">
        <v>1</v>
      </c>
      <c r="O25" s="180">
        <v>1</v>
      </c>
      <c r="P25" s="147"/>
      <c r="Q25" s="147"/>
      <c r="R25" s="147"/>
    </row>
    <row r="26" spans="1:18" ht="23.25" customHeight="1">
      <c r="A26" s="170" t="s">
        <v>295</v>
      </c>
      <c r="B26" s="171">
        <v>10</v>
      </c>
      <c r="C26" s="172">
        <v>6</v>
      </c>
      <c r="D26" s="173">
        <v>1</v>
      </c>
      <c r="E26" s="174">
        <v>1</v>
      </c>
      <c r="F26" s="159">
        <v>68</v>
      </c>
      <c r="G26" s="159">
        <v>3</v>
      </c>
      <c r="H26" s="159">
        <v>1</v>
      </c>
      <c r="I26" s="159">
        <v>2</v>
      </c>
      <c r="J26" s="148">
        <v>0</v>
      </c>
      <c r="K26" s="160">
        <v>0</v>
      </c>
      <c r="L26" s="148">
        <v>0</v>
      </c>
      <c r="M26" s="148">
        <v>0</v>
      </c>
      <c r="N26" s="148">
        <v>0</v>
      </c>
      <c r="O26" s="148">
        <v>0</v>
      </c>
      <c r="P26" s="147"/>
      <c r="Q26" s="147"/>
      <c r="R26" s="147"/>
    </row>
    <row r="27" spans="1:18" ht="23.25" customHeight="1">
      <c r="A27" s="170" t="s">
        <v>296</v>
      </c>
      <c r="B27" s="171">
        <v>8</v>
      </c>
      <c r="C27" s="172">
        <v>5</v>
      </c>
      <c r="D27" s="173">
        <v>1</v>
      </c>
      <c r="E27" s="174">
        <v>1</v>
      </c>
      <c r="F27" s="159">
        <v>83</v>
      </c>
      <c r="G27" s="159">
        <v>1</v>
      </c>
      <c r="H27" s="159">
        <v>0</v>
      </c>
      <c r="I27" s="159">
        <v>6</v>
      </c>
      <c r="J27" s="148">
        <v>0</v>
      </c>
      <c r="K27" s="148">
        <v>1</v>
      </c>
      <c r="L27" s="148">
        <v>0</v>
      </c>
      <c r="M27" s="148">
        <v>0</v>
      </c>
      <c r="N27" s="148">
        <v>0</v>
      </c>
      <c r="O27" s="148">
        <v>0</v>
      </c>
      <c r="P27" s="147"/>
      <c r="Q27" s="147"/>
      <c r="R27" s="147"/>
    </row>
    <row r="28" spans="1:18" ht="23.25" customHeight="1">
      <c r="A28" s="170" t="s">
        <v>297</v>
      </c>
      <c r="B28" s="171">
        <v>8</v>
      </c>
      <c r="C28" s="172">
        <v>5</v>
      </c>
      <c r="D28" s="173">
        <v>1</v>
      </c>
      <c r="E28" s="174">
        <v>1</v>
      </c>
      <c r="F28" s="159">
        <v>3</v>
      </c>
      <c r="G28" s="159">
        <v>5</v>
      </c>
      <c r="H28" s="159">
        <v>0</v>
      </c>
      <c r="I28" s="159">
        <v>20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7"/>
      <c r="Q28" s="147"/>
      <c r="R28" s="147"/>
    </row>
    <row r="29" spans="1:18" ht="23.25" customHeight="1">
      <c r="A29" s="170" t="s">
        <v>298</v>
      </c>
      <c r="B29" s="171">
        <v>8</v>
      </c>
      <c r="C29" s="172">
        <v>5</v>
      </c>
      <c r="D29" s="173">
        <v>1</v>
      </c>
      <c r="E29" s="174">
        <v>1</v>
      </c>
      <c r="F29" s="159">
        <v>11</v>
      </c>
      <c r="G29" s="181">
        <v>11</v>
      </c>
      <c r="H29" s="159">
        <v>0</v>
      </c>
      <c r="I29" s="159">
        <v>11</v>
      </c>
      <c r="J29" s="148">
        <v>0</v>
      </c>
      <c r="K29" s="148">
        <v>0</v>
      </c>
      <c r="L29" s="148">
        <v>0</v>
      </c>
      <c r="M29" s="148">
        <v>0</v>
      </c>
      <c r="N29" s="148">
        <v>1</v>
      </c>
      <c r="O29" s="148">
        <v>0</v>
      </c>
      <c r="P29" s="147"/>
      <c r="Q29" s="147"/>
      <c r="R29" s="147"/>
    </row>
    <row r="30" spans="1:18" ht="23.25" customHeight="1">
      <c r="A30" s="170" t="s">
        <v>299</v>
      </c>
      <c r="B30" s="171">
        <v>8</v>
      </c>
      <c r="C30" s="172">
        <v>5</v>
      </c>
      <c r="D30" s="173">
        <v>1</v>
      </c>
      <c r="E30" s="174">
        <v>1</v>
      </c>
      <c r="F30" s="159">
        <v>30</v>
      </c>
      <c r="G30" s="159">
        <v>1</v>
      </c>
      <c r="H30" s="159">
        <v>0</v>
      </c>
      <c r="I30" s="159">
        <v>0</v>
      </c>
      <c r="J30" s="148">
        <v>0</v>
      </c>
      <c r="K30" s="148">
        <v>3</v>
      </c>
      <c r="L30" s="148">
        <v>0</v>
      </c>
      <c r="M30" s="148">
        <v>0</v>
      </c>
      <c r="N30" s="148">
        <v>0</v>
      </c>
      <c r="O30" s="148">
        <v>0</v>
      </c>
      <c r="P30" s="147"/>
      <c r="Q30" s="147"/>
      <c r="R30" s="147"/>
    </row>
    <row r="31" spans="1:18" ht="23.25" customHeight="1">
      <c r="A31" s="170" t="s">
        <v>300</v>
      </c>
      <c r="B31" s="171">
        <v>7</v>
      </c>
      <c r="C31" s="172">
        <v>4</v>
      </c>
      <c r="D31" s="173">
        <v>1</v>
      </c>
      <c r="E31" s="174">
        <v>1</v>
      </c>
      <c r="F31" s="159">
        <v>157</v>
      </c>
      <c r="G31" s="159">
        <v>3</v>
      </c>
      <c r="H31" s="159">
        <v>0</v>
      </c>
      <c r="I31" s="159">
        <v>4</v>
      </c>
      <c r="J31" s="148">
        <v>0</v>
      </c>
      <c r="K31" s="148">
        <v>0</v>
      </c>
      <c r="L31" s="148">
        <v>0</v>
      </c>
      <c r="M31" s="148">
        <v>0</v>
      </c>
      <c r="N31" s="148">
        <v>1</v>
      </c>
      <c r="O31" s="148">
        <v>0</v>
      </c>
      <c r="P31" s="147"/>
      <c r="Q31" s="147"/>
      <c r="R31" s="147"/>
    </row>
    <row r="32" spans="1:18" ht="23.25" customHeight="1">
      <c r="A32" s="170" t="s">
        <v>301</v>
      </c>
      <c r="B32" s="171">
        <v>2</v>
      </c>
      <c r="C32" s="172">
        <v>1</v>
      </c>
      <c r="D32" s="173"/>
      <c r="E32" s="174">
        <v>1</v>
      </c>
      <c r="F32" s="159">
        <v>1</v>
      </c>
      <c r="G32" s="159">
        <v>2</v>
      </c>
      <c r="H32" s="215"/>
      <c r="I32" s="215"/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7"/>
      <c r="Q32" s="147"/>
      <c r="R32" s="147"/>
    </row>
    <row r="33" spans="1:18" ht="23.25" customHeight="1">
      <c r="A33" s="170" t="s">
        <v>302</v>
      </c>
      <c r="B33" s="171">
        <v>6</v>
      </c>
      <c r="C33" s="172">
        <v>4</v>
      </c>
      <c r="D33" s="173">
        <v>2</v>
      </c>
      <c r="E33" s="174"/>
      <c r="F33" s="159">
        <v>156</v>
      </c>
      <c r="G33" s="159">
        <v>9</v>
      </c>
      <c r="H33" s="159">
        <v>0</v>
      </c>
      <c r="I33" s="159">
        <v>11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7"/>
      <c r="Q33" s="147"/>
      <c r="R33" s="147"/>
    </row>
    <row r="34" spans="1:18" ht="23.25" customHeight="1">
      <c r="A34" s="170" t="s">
        <v>303</v>
      </c>
      <c r="B34" s="171">
        <v>3</v>
      </c>
      <c r="C34" s="172">
        <v>2</v>
      </c>
      <c r="D34" s="173"/>
      <c r="E34" s="174">
        <v>1</v>
      </c>
      <c r="F34" s="159">
        <v>4</v>
      </c>
      <c r="G34" s="159">
        <v>2</v>
      </c>
      <c r="H34" s="215"/>
      <c r="I34" s="215"/>
      <c r="J34" s="148">
        <v>0</v>
      </c>
      <c r="K34" s="148">
        <v>1</v>
      </c>
      <c r="L34" s="148">
        <v>0</v>
      </c>
      <c r="M34" s="148">
        <v>0</v>
      </c>
      <c r="N34" s="148">
        <v>0</v>
      </c>
      <c r="O34" s="148">
        <v>0</v>
      </c>
      <c r="P34" s="147"/>
      <c r="Q34" s="147"/>
      <c r="R34" s="147"/>
    </row>
    <row r="35" spans="1:18" ht="23.25" customHeight="1">
      <c r="A35" s="170" t="s">
        <v>304</v>
      </c>
      <c r="B35" s="171">
        <v>6</v>
      </c>
      <c r="C35" s="172">
        <v>3</v>
      </c>
      <c r="D35" s="173"/>
      <c r="E35" s="174">
        <v>1</v>
      </c>
      <c r="F35" s="159">
        <v>4</v>
      </c>
      <c r="G35" s="159">
        <v>1</v>
      </c>
      <c r="H35" s="215"/>
      <c r="I35" s="215"/>
      <c r="J35" s="148">
        <v>1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7"/>
      <c r="Q35" s="147"/>
      <c r="R35" s="147"/>
    </row>
    <row r="36" spans="1:18" ht="23.25" customHeight="1">
      <c r="A36" s="170" t="s">
        <v>305</v>
      </c>
      <c r="B36" s="171">
        <v>5</v>
      </c>
      <c r="C36" s="172">
        <v>3</v>
      </c>
      <c r="D36" s="173">
        <v>1</v>
      </c>
      <c r="E36" s="174">
        <v>1</v>
      </c>
      <c r="F36" s="159">
        <v>25</v>
      </c>
      <c r="G36" s="159">
        <v>5</v>
      </c>
      <c r="H36" s="159">
        <v>0</v>
      </c>
      <c r="I36" s="159">
        <v>0</v>
      </c>
      <c r="J36" s="148">
        <v>1</v>
      </c>
      <c r="K36" s="148">
        <v>0</v>
      </c>
      <c r="L36" s="148">
        <v>4</v>
      </c>
      <c r="M36" s="148">
        <v>0</v>
      </c>
      <c r="N36" s="148">
        <v>0</v>
      </c>
      <c r="O36" s="146">
        <v>0</v>
      </c>
      <c r="P36" s="147"/>
      <c r="Q36" s="147"/>
      <c r="R36" s="147"/>
    </row>
    <row r="37" spans="1:18" ht="23.25" customHeight="1">
      <c r="A37" s="175" t="s">
        <v>12</v>
      </c>
      <c r="B37" s="176">
        <f>SUM(B25:B36)</f>
        <v>87</v>
      </c>
      <c r="C37" s="177">
        <f aca="true" t="shared" si="1" ref="C37:O37">SUM(C25:C36)</f>
        <v>54</v>
      </c>
      <c r="D37" s="178">
        <f t="shared" si="1"/>
        <v>11</v>
      </c>
      <c r="E37" s="179">
        <f t="shared" si="1"/>
        <v>11</v>
      </c>
      <c r="F37" s="157">
        <f t="shared" si="1"/>
        <v>703</v>
      </c>
      <c r="G37" s="157">
        <f t="shared" si="1"/>
        <v>57</v>
      </c>
      <c r="H37" s="157">
        <f t="shared" si="1"/>
        <v>1</v>
      </c>
      <c r="I37" s="157">
        <f t="shared" si="1"/>
        <v>66</v>
      </c>
      <c r="J37" s="157">
        <f t="shared" si="1"/>
        <v>2</v>
      </c>
      <c r="K37" s="157">
        <f t="shared" si="1"/>
        <v>6</v>
      </c>
      <c r="L37" s="157">
        <f t="shared" si="1"/>
        <v>4</v>
      </c>
      <c r="M37" s="157">
        <f t="shared" si="1"/>
        <v>0</v>
      </c>
      <c r="N37" s="157">
        <f t="shared" si="1"/>
        <v>3</v>
      </c>
      <c r="O37" s="157">
        <f t="shared" si="1"/>
        <v>1</v>
      </c>
      <c r="P37" s="147"/>
      <c r="Q37" s="147"/>
      <c r="R37" s="147"/>
    </row>
    <row r="38" spans="1:18" ht="23.25" customHeight="1">
      <c r="A38" s="182"/>
      <c r="B38" s="182"/>
      <c r="C38" s="182"/>
      <c r="D38" s="182"/>
      <c r="E38" s="182"/>
      <c r="F38" s="141"/>
      <c r="G38" s="141"/>
      <c r="H38" s="141"/>
      <c r="I38" s="141"/>
      <c r="J38" s="141"/>
      <c r="K38" s="141"/>
      <c r="L38" s="141"/>
      <c r="M38" s="141"/>
      <c r="O38" s="141"/>
      <c r="P38" s="147"/>
      <c r="Q38" s="147"/>
      <c r="R38" s="147"/>
    </row>
  </sheetData>
  <sheetProtection/>
  <mergeCells count="14">
    <mergeCell ref="G3:N3"/>
    <mergeCell ref="B4:E4"/>
    <mergeCell ref="B5:B6"/>
    <mergeCell ref="C5:C6"/>
    <mergeCell ref="D5:D6"/>
    <mergeCell ref="E5:E6"/>
    <mergeCell ref="F21:G21"/>
    <mergeCell ref="H21:I21"/>
    <mergeCell ref="J21:O21"/>
    <mergeCell ref="B22:E22"/>
    <mergeCell ref="B23:B24"/>
    <mergeCell ref="C23:C24"/>
    <mergeCell ref="D23:D24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2" sqref="D2"/>
    </sheetView>
  </sheetViews>
  <sheetFormatPr defaultColWidth="9.00390625" defaultRowHeight="13.5"/>
  <cols>
    <col min="1" max="1" width="1.625" style="39" customWidth="1"/>
    <col min="2" max="2" width="5.00390625" style="39" customWidth="1"/>
    <col min="3" max="9" width="11.125" style="39" customWidth="1"/>
    <col min="10" max="16384" width="9.00390625" style="39" customWidth="1"/>
  </cols>
  <sheetData>
    <row r="1" spans="1:2" s="38" customFormat="1" ht="21" customHeight="1">
      <c r="A1" s="36"/>
      <c r="B1" s="37" t="s">
        <v>306</v>
      </c>
    </row>
    <row r="2" spans="1:9" ht="14.25" customHeight="1">
      <c r="A2" s="38"/>
      <c r="B2" s="37"/>
      <c r="D2" s="321"/>
      <c r="E2" s="10"/>
      <c r="F2" s="321"/>
      <c r="G2" s="320"/>
      <c r="H2" s="320"/>
      <c r="I2" s="118" t="s">
        <v>233</v>
      </c>
    </row>
    <row r="3" spans="3:9" s="62" customFormat="1" ht="13.5" customHeight="1">
      <c r="C3" s="364" t="s">
        <v>156</v>
      </c>
      <c r="D3" s="364"/>
      <c r="E3" s="364"/>
      <c r="F3" s="364"/>
      <c r="G3" s="365" t="s">
        <v>155</v>
      </c>
      <c r="H3" s="366"/>
      <c r="I3" s="366"/>
    </row>
    <row r="4" spans="2:9" s="40" customFormat="1" ht="15" customHeight="1">
      <c r="B4" s="41"/>
      <c r="C4" s="42" t="s">
        <v>157</v>
      </c>
      <c r="D4" s="42" t="s">
        <v>158</v>
      </c>
      <c r="E4" s="42" t="s">
        <v>112</v>
      </c>
      <c r="F4" s="42" t="s">
        <v>159</v>
      </c>
      <c r="G4" s="42" t="s">
        <v>160</v>
      </c>
      <c r="H4" s="42" t="s">
        <v>161</v>
      </c>
      <c r="I4" s="42" t="s">
        <v>177</v>
      </c>
    </row>
    <row r="5" spans="2:9" s="40" customFormat="1" ht="15" customHeight="1">
      <c r="B5" s="43"/>
      <c r="C5" s="44" t="s">
        <v>137</v>
      </c>
      <c r="D5" s="44" t="s">
        <v>54</v>
      </c>
      <c r="E5" s="44" t="s">
        <v>78</v>
      </c>
      <c r="F5" s="44"/>
      <c r="G5" s="45" t="s">
        <v>55</v>
      </c>
      <c r="H5" s="44" t="s">
        <v>163</v>
      </c>
      <c r="I5" s="44" t="s">
        <v>178</v>
      </c>
    </row>
    <row r="6" spans="2:9" s="40" customFormat="1" ht="15" customHeight="1">
      <c r="B6" s="91" t="s">
        <v>56</v>
      </c>
      <c r="C6" s="46" t="s">
        <v>165</v>
      </c>
      <c r="D6" s="46" t="s">
        <v>166</v>
      </c>
      <c r="E6" s="46" t="s">
        <v>167</v>
      </c>
      <c r="F6" s="46" t="s">
        <v>57</v>
      </c>
      <c r="G6" s="46" t="s">
        <v>168</v>
      </c>
      <c r="H6" s="46" t="s">
        <v>168</v>
      </c>
      <c r="I6" s="46" t="s">
        <v>179</v>
      </c>
    </row>
    <row r="7" spans="2:9" s="40" customFormat="1" ht="15" customHeight="1">
      <c r="B7" s="47" t="s">
        <v>58</v>
      </c>
      <c r="C7" s="48">
        <v>24</v>
      </c>
      <c r="D7" s="48">
        <v>3</v>
      </c>
      <c r="E7" s="48">
        <v>0</v>
      </c>
      <c r="F7" s="48">
        <v>1</v>
      </c>
      <c r="G7" s="48">
        <v>27</v>
      </c>
      <c r="H7" s="48">
        <v>1</v>
      </c>
      <c r="I7" s="108">
        <v>2</v>
      </c>
    </row>
    <row r="8" spans="2:9" s="40" customFormat="1" ht="15" customHeight="1">
      <c r="B8" s="49" t="s">
        <v>79</v>
      </c>
      <c r="C8" s="48">
        <v>19</v>
      </c>
      <c r="D8" s="48">
        <v>3</v>
      </c>
      <c r="E8" s="48">
        <v>2</v>
      </c>
      <c r="F8" s="48">
        <v>1</v>
      </c>
      <c r="G8" s="48">
        <v>25</v>
      </c>
      <c r="H8" s="48">
        <v>2</v>
      </c>
      <c r="I8" s="48">
        <v>1</v>
      </c>
    </row>
    <row r="9" spans="2:9" s="40" customFormat="1" ht="15" customHeight="1">
      <c r="B9" s="49" t="s">
        <v>80</v>
      </c>
      <c r="C9" s="48">
        <v>16</v>
      </c>
      <c r="D9" s="48">
        <v>3</v>
      </c>
      <c r="E9" s="48">
        <v>2</v>
      </c>
      <c r="F9" s="48">
        <v>3</v>
      </c>
      <c r="G9" s="48">
        <v>22</v>
      </c>
      <c r="H9" s="48">
        <v>3</v>
      </c>
      <c r="I9" s="48">
        <v>1</v>
      </c>
    </row>
    <row r="10" spans="2:9" s="40" customFormat="1" ht="15" customHeight="1">
      <c r="B10" s="49" t="s">
        <v>81</v>
      </c>
      <c r="C10" s="48">
        <v>19</v>
      </c>
      <c r="D10" s="48">
        <v>5</v>
      </c>
      <c r="E10" s="48">
        <v>2</v>
      </c>
      <c r="F10" s="48">
        <v>4</v>
      </c>
      <c r="G10" s="48">
        <v>22</v>
      </c>
      <c r="H10" s="48">
        <v>3</v>
      </c>
      <c r="I10" s="48">
        <v>1</v>
      </c>
    </row>
    <row r="11" spans="2:9" s="40" customFormat="1" ht="15" customHeight="1">
      <c r="B11" s="49" t="s">
        <v>82</v>
      </c>
      <c r="C11" s="48">
        <v>12</v>
      </c>
      <c r="D11" s="48">
        <v>5</v>
      </c>
      <c r="E11" s="48">
        <v>1</v>
      </c>
      <c r="F11" s="48">
        <v>4</v>
      </c>
      <c r="G11" s="48">
        <v>18</v>
      </c>
      <c r="H11" s="48">
        <v>4</v>
      </c>
      <c r="I11" s="48">
        <v>1</v>
      </c>
    </row>
    <row r="12" spans="2:9" s="40" customFormat="1" ht="15" customHeight="1">
      <c r="B12" s="49" t="s">
        <v>83</v>
      </c>
      <c r="C12" s="48">
        <v>20</v>
      </c>
      <c r="D12" s="48">
        <v>5</v>
      </c>
      <c r="E12" s="48">
        <v>1</v>
      </c>
      <c r="F12" s="48">
        <v>3</v>
      </c>
      <c r="G12" s="48">
        <v>20</v>
      </c>
      <c r="H12" s="48">
        <v>3</v>
      </c>
      <c r="I12" s="48">
        <v>0</v>
      </c>
    </row>
    <row r="13" spans="2:9" s="40" customFormat="1" ht="15" customHeight="1">
      <c r="B13" s="49" t="s">
        <v>84</v>
      </c>
      <c r="C13" s="48">
        <v>20</v>
      </c>
      <c r="D13" s="48">
        <v>8</v>
      </c>
      <c r="E13" s="48">
        <v>4</v>
      </c>
      <c r="F13" s="48">
        <v>0</v>
      </c>
      <c r="G13" s="48">
        <v>21</v>
      </c>
      <c r="H13" s="48">
        <v>1</v>
      </c>
      <c r="I13" s="48">
        <v>0</v>
      </c>
    </row>
    <row r="14" spans="2:9" s="40" customFormat="1" ht="15" customHeight="1">
      <c r="B14" s="49" t="s">
        <v>85</v>
      </c>
      <c r="C14" s="48">
        <v>18</v>
      </c>
      <c r="D14" s="48">
        <v>8</v>
      </c>
      <c r="E14" s="48">
        <v>2</v>
      </c>
      <c r="F14" s="48">
        <v>4</v>
      </c>
      <c r="G14" s="48">
        <v>22</v>
      </c>
      <c r="H14" s="48">
        <v>1</v>
      </c>
      <c r="I14" s="48">
        <v>0</v>
      </c>
    </row>
    <row r="15" spans="2:9" s="40" customFormat="1" ht="15" customHeight="1">
      <c r="B15" s="49" t="s">
        <v>86</v>
      </c>
      <c r="C15" s="48">
        <v>20</v>
      </c>
      <c r="D15" s="48">
        <v>2</v>
      </c>
      <c r="E15" s="48">
        <v>1</v>
      </c>
      <c r="F15" s="48">
        <v>3</v>
      </c>
      <c r="G15" s="48">
        <v>15</v>
      </c>
      <c r="H15" s="48">
        <v>3</v>
      </c>
      <c r="I15" s="48">
        <v>0</v>
      </c>
    </row>
    <row r="16" spans="2:9" s="40" customFormat="1" ht="15" customHeight="1">
      <c r="B16" s="49" t="s">
        <v>59</v>
      </c>
      <c r="C16" s="48">
        <v>16</v>
      </c>
      <c r="D16" s="48">
        <v>7</v>
      </c>
      <c r="E16" s="48">
        <v>1</v>
      </c>
      <c r="F16" s="48">
        <v>2</v>
      </c>
      <c r="G16" s="48">
        <v>16</v>
      </c>
      <c r="H16" s="48">
        <v>1</v>
      </c>
      <c r="I16" s="48">
        <v>0</v>
      </c>
    </row>
    <row r="17" spans="2:9" s="40" customFormat="1" ht="15" customHeight="1">
      <c r="B17" s="49" t="s">
        <v>60</v>
      </c>
      <c r="C17" s="48">
        <v>18</v>
      </c>
      <c r="D17" s="48">
        <v>1</v>
      </c>
      <c r="E17" s="48">
        <v>1</v>
      </c>
      <c r="F17" s="48">
        <v>2</v>
      </c>
      <c r="G17" s="48">
        <v>28</v>
      </c>
      <c r="H17" s="48">
        <v>1</v>
      </c>
      <c r="I17" s="48">
        <v>1</v>
      </c>
    </row>
    <row r="18" spans="2:9" s="40" customFormat="1" ht="15" customHeight="1">
      <c r="B18" s="50" t="s">
        <v>61</v>
      </c>
      <c r="C18" s="48">
        <v>14</v>
      </c>
      <c r="D18" s="48">
        <v>3</v>
      </c>
      <c r="E18" s="48">
        <v>3</v>
      </c>
      <c r="F18" s="48">
        <v>2</v>
      </c>
      <c r="G18" s="48">
        <v>26</v>
      </c>
      <c r="H18" s="48">
        <v>2</v>
      </c>
      <c r="I18" s="48">
        <v>0</v>
      </c>
    </row>
    <row r="19" spans="2:9" s="40" customFormat="1" ht="15" customHeight="1">
      <c r="B19" s="52" t="s">
        <v>12</v>
      </c>
      <c r="C19" s="53">
        <f>SUM(C7:C18)</f>
        <v>216</v>
      </c>
      <c r="D19" s="53">
        <f aca="true" t="shared" si="0" ref="D19:I19">SUM(D7:D18)</f>
        <v>53</v>
      </c>
      <c r="E19" s="53">
        <f t="shared" si="0"/>
        <v>20</v>
      </c>
      <c r="F19" s="53">
        <f t="shared" si="0"/>
        <v>29</v>
      </c>
      <c r="G19" s="53">
        <f t="shared" si="0"/>
        <v>262</v>
      </c>
      <c r="H19" s="53">
        <f t="shared" si="0"/>
        <v>25</v>
      </c>
      <c r="I19" s="53">
        <f t="shared" si="0"/>
        <v>7</v>
      </c>
    </row>
    <row r="20" spans="2:9" s="40" customFormat="1" ht="15" customHeight="1">
      <c r="B20" s="54"/>
      <c r="C20" s="55"/>
      <c r="D20" s="55"/>
      <c r="E20" s="55"/>
      <c r="F20" s="55"/>
      <c r="G20" s="55"/>
      <c r="H20" s="55"/>
      <c r="I20" s="55"/>
    </row>
    <row r="21" spans="2:9" s="40" customFormat="1" ht="15" customHeight="1">
      <c r="B21" s="56"/>
      <c r="C21" s="55"/>
      <c r="D21" s="55"/>
      <c r="E21" s="55"/>
      <c r="F21" s="55"/>
      <c r="G21" s="55"/>
      <c r="H21" s="55"/>
      <c r="I21" s="55"/>
    </row>
    <row r="22" spans="2:9" s="40" customFormat="1" ht="15" customHeight="1">
      <c r="B22" s="57" t="s">
        <v>68</v>
      </c>
      <c r="C22" s="55"/>
      <c r="D22" s="55"/>
      <c r="E22" s="55"/>
      <c r="F22" s="55"/>
      <c r="G22" s="55"/>
      <c r="H22" s="55"/>
      <c r="I22" s="55"/>
    </row>
    <row r="23" spans="2:9" s="40" customFormat="1" ht="15" customHeight="1">
      <c r="B23" s="47" t="s">
        <v>58</v>
      </c>
      <c r="C23" s="58">
        <v>13</v>
      </c>
      <c r="D23" s="58">
        <v>0</v>
      </c>
      <c r="E23" s="58">
        <v>0</v>
      </c>
      <c r="F23" s="58">
        <v>1</v>
      </c>
      <c r="G23" s="58">
        <v>18</v>
      </c>
      <c r="H23" s="58">
        <v>0</v>
      </c>
      <c r="I23" s="109">
        <v>1</v>
      </c>
    </row>
    <row r="24" spans="2:9" s="40" customFormat="1" ht="15" customHeight="1">
      <c r="B24" s="49" t="s">
        <v>79</v>
      </c>
      <c r="C24" s="48">
        <v>2</v>
      </c>
      <c r="D24" s="48">
        <v>0</v>
      </c>
      <c r="E24" s="48">
        <v>0</v>
      </c>
      <c r="F24" s="48">
        <v>0</v>
      </c>
      <c r="G24" s="48">
        <v>19</v>
      </c>
      <c r="H24" s="48">
        <v>1</v>
      </c>
      <c r="I24" s="48">
        <v>1</v>
      </c>
    </row>
    <row r="25" spans="2:9" s="40" customFormat="1" ht="15" customHeight="1">
      <c r="B25" s="49" t="s">
        <v>80</v>
      </c>
      <c r="C25" s="48">
        <v>7</v>
      </c>
      <c r="D25" s="48">
        <v>0</v>
      </c>
      <c r="E25" s="48">
        <v>1</v>
      </c>
      <c r="F25" s="48">
        <v>2</v>
      </c>
      <c r="G25" s="48">
        <v>13</v>
      </c>
      <c r="H25" s="48">
        <v>2</v>
      </c>
      <c r="I25" s="48">
        <v>1</v>
      </c>
    </row>
    <row r="26" spans="2:9" s="40" customFormat="1" ht="15" customHeight="1">
      <c r="B26" s="49" t="s">
        <v>81</v>
      </c>
      <c r="C26" s="48">
        <v>4</v>
      </c>
      <c r="D26" s="48">
        <v>0</v>
      </c>
      <c r="E26" s="48">
        <v>1</v>
      </c>
      <c r="F26" s="48">
        <v>2</v>
      </c>
      <c r="G26" s="48">
        <v>16</v>
      </c>
      <c r="H26" s="48">
        <v>0</v>
      </c>
      <c r="I26" s="48">
        <v>1</v>
      </c>
    </row>
    <row r="27" spans="2:9" s="40" customFormat="1" ht="15" customHeight="1">
      <c r="B27" s="49" t="s">
        <v>82</v>
      </c>
      <c r="C27" s="48">
        <v>1</v>
      </c>
      <c r="D27" s="48">
        <v>1</v>
      </c>
      <c r="E27" s="48">
        <v>0</v>
      </c>
      <c r="F27" s="48">
        <v>4</v>
      </c>
      <c r="G27" s="48">
        <v>10</v>
      </c>
      <c r="H27" s="48">
        <v>3</v>
      </c>
      <c r="I27" s="48">
        <v>1</v>
      </c>
    </row>
    <row r="28" spans="2:9" s="40" customFormat="1" ht="15" customHeight="1">
      <c r="B28" s="49" t="s">
        <v>83</v>
      </c>
      <c r="C28" s="48">
        <v>9</v>
      </c>
      <c r="D28" s="48">
        <v>0</v>
      </c>
      <c r="E28" s="48">
        <v>0</v>
      </c>
      <c r="F28" s="48">
        <v>3</v>
      </c>
      <c r="G28" s="48">
        <v>14</v>
      </c>
      <c r="H28" s="48">
        <v>2</v>
      </c>
      <c r="I28" s="48">
        <v>0</v>
      </c>
    </row>
    <row r="29" spans="2:9" s="40" customFormat="1" ht="15" customHeight="1">
      <c r="B29" s="49" t="s">
        <v>84</v>
      </c>
      <c r="C29" s="48">
        <v>11</v>
      </c>
      <c r="D29" s="48">
        <v>2</v>
      </c>
      <c r="E29" s="48">
        <v>1</v>
      </c>
      <c r="F29" s="48">
        <v>0</v>
      </c>
      <c r="G29" s="48">
        <v>16</v>
      </c>
      <c r="H29" s="48">
        <v>1</v>
      </c>
      <c r="I29" s="48">
        <v>0</v>
      </c>
    </row>
    <row r="30" spans="2:9" s="40" customFormat="1" ht="15" customHeight="1">
      <c r="B30" s="49" t="s">
        <v>85</v>
      </c>
      <c r="C30" s="48">
        <v>12</v>
      </c>
      <c r="D30" s="48">
        <v>1</v>
      </c>
      <c r="E30" s="48">
        <v>0</v>
      </c>
      <c r="F30" s="48">
        <v>3</v>
      </c>
      <c r="G30" s="48">
        <v>13</v>
      </c>
      <c r="H30" s="48">
        <v>0</v>
      </c>
      <c r="I30" s="48">
        <v>0</v>
      </c>
    </row>
    <row r="31" spans="2:9" s="40" customFormat="1" ht="15" customHeight="1">
      <c r="B31" s="49" t="s">
        <v>86</v>
      </c>
      <c r="C31" s="48">
        <v>6</v>
      </c>
      <c r="D31" s="48">
        <v>1</v>
      </c>
      <c r="E31" s="48">
        <v>0</v>
      </c>
      <c r="F31" s="48">
        <v>1</v>
      </c>
      <c r="G31" s="48">
        <v>9</v>
      </c>
      <c r="H31" s="48">
        <v>3</v>
      </c>
      <c r="I31" s="48">
        <v>0</v>
      </c>
    </row>
    <row r="32" spans="2:9" s="40" customFormat="1" ht="15" customHeight="1">
      <c r="B32" s="49" t="s">
        <v>59</v>
      </c>
      <c r="C32" s="48">
        <v>0</v>
      </c>
      <c r="D32" s="48">
        <v>1</v>
      </c>
      <c r="E32" s="48">
        <v>1</v>
      </c>
      <c r="F32" s="48">
        <v>0</v>
      </c>
      <c r="G32" s="48">
        <v>5</v>
      </c>
      <c r="H32" s="48">
        <v>0</v>
      </c>
      <c r="I32" s="48">
        <v>0</v>
      </c>
    </row>
    <row r="33" spans="2:9" s="40" customFormat="1" ht="15" customHeight="1">
      <c r="B33" s="49" t="s">
        <v>60</v>
      </c>
      <c r="C33" s="48">
        <v>2</v>
      </c>
      <c r="D33" s="48">
        <v>1</v>
      </c>
      <c r="E33" s="48">
        <v>0</v>
      </c>
      <c r="F33" s="48">
        <v>1</v>
      </c>
      <c r="G33" s="48">
        <v>17</v>
      </c>
      <c r="H33" s="48">
        <v>0</v>
      </c>
      <c r="I33" s="48">
        <v>1</v>
      </c>
    </row>
    <row r="34" spans="2:9" s="40" customFormat="1" ht="15" customHeight="1">
      <c r="B34" s="50" t="s">
        <v>61</v>
      </c>
      <c r="C34" s="51">
        <v>3</v>
      </c>
      <c r="D34" s="51">
        <v>0</v>
      </c>
      <c r="E34" s="51">
        <v>1</v>
      </c>
      <c r="F34" s="51">
        <v>0</v>
      </c>
      <c r="G34" s="51">
        <v>15</v>
      </c>
      <c r="H34" s="51">
        <v>2</v>
      </c>
      <c r="I34" s="51">
        <v>0</v>
      </c>
    </row>
    <row r="35" spans="2:9" s="40" customFormat="1" ht="15" customHeight="1">
      <c r="B35" s="52" t="s">
        <v>12</v>
      </c>
      <c r="C35" s="53">
        <f>SUM(C23:C34)</f>
        <v>70</v>
      </c>
      <c r="D35" s="53">
        <f aca="true" t="shared" si="1" ref="D35:I35">SUM(D23:D34)</f>
        <v>7</v>
      </c>
      <c r="E35" s="53">
        <f t="shared" si="1"/>
        <v>5</v>
      </c>
      <c r="F35" s="51">
        <f t="shared" si="1"/>
        <v>17</v>
      </c>
      <c r="G35" s="53">
        <f t="shared" si="1"/>
        <v>165</v>
      </c>
      <c r="H35" s="53">
        <f t="shared" si="1"/>
        <v>14</v>
      </c>
      <c r="I35" s="53">
        <f t="shared" si="1"/>
        <v>6</v>
      </c>
    </row>
    <row r="36" spans="2:9" s="40" customFormat="1" ht="15" customHeight="1">
      <c r="B36" s="56"/>
      <c r="C36" s="55"/>
      <c r="D36" s="55"/>
      <c r="E36" s="55"/>
      <c r="F36" s="55"/>
      <c r="G36" s="55"/>
      <c r="H36" s="55"/>
      <c r="I36" s="55"/>
    </row>
    <row r="37" spans="2:9" s="40" customFormat="1" ht="15" customHeight="1">
      <c r="B37" s="56"/>
      <c r="C37" s="55"/>
      <c r="D37" s="55"/>
      <c r="E37" s="55"/>
      <c r="F37" s="55"/>
      <c r="G37" s="55"/>
      <c r="H37" s="55"/>
      <c r="I37" s="55"/>
    </row>
    <row r="38" spans="2:9" s="40" customFormat="1" ht="15" customHeight="1">
      <c r="B38" s="39" t="s">
        <v>69</v>
      </c>
      <c r="C38" s="59"/>
      <c r="D38" s="59"/>
      <c r="E38" s="59"/>
      <c r="F38" s="59"/>
      <c r="G38" s="59"/>
      <c r="H38" s="59"/>
      <c r="I38" s="59"/>
    </row>
    <row r="39" spans="2:9" s="40" customFormat="1" ht="15" customHeight="1">
      <c r="B39" s="47" t="s">
        <v>58</v>
      </c>
      <c r="C39" s="58">
        <v>11</v>
      </c>
      <c r="D39" s="58">
        <v>3</v>
      </c>
      <c r="E39" s="58">
        <v>0</v>
      </c>
      <c r="F39" s="109">
        <v>0</v>
      </c>
      <c r="G39" s="58">
        <v>9</v>
      </c>
      <c r="H39" s="109">
        <v>1</v>
      </c>
      <c r="I39" s="109">
        <v>1</v>
      </c>
    </row>
    <row r="40" spans="2:9" s="40" customFormat="1" ht="15" customHeight="1">
      <c r="B40" s="49" t="s">
        <v>79</v>
      </c>
      <c r="C40" s="48">
        <v>17</v>
      </c>
      <c r="D40" s="48">
        <v>3</v>
      </c>
      <c r="E40" s="48">
        <v>2</v>
      </c>
      <c r="F40" s="48">
        <v>1</v>
      </c>
      <c r="G40" s="48">
        <v>6</v>
      </c>
      <c r="H40" s="48">
        <v>1</v>
      </c>
      <c r="I40" s="48">
        <v>0</v>
      </c>
    </row>
    <row r="41" spans="2:9" s="40" customFormat="1" ht="15" customHeight="1">
      <c r="B41" s="49" t="s">
        <v>80</v>
      </c>
      <c r="C41" s="48">
        <v>9</v>
      </c>
      <c r="D41" s="48">
        <v>3</v>
      </c>
      <c r="E41" s="48">
        <v>1</v>
      </c>
      <c r="F41" s="48">
        <v>1</v>
      </c>
      <c r="G41" s="48">
        <v>9</v>
      </c>
      <c r="H41" s="48">
        <v>1</v>
      </c>
      <c r="I41" s="48">
        <v>0</v>
      </c>
    </row>
    <row r="42" spans="2:9" s="40" customFormat="1" ht="15" customHeight="1">
      <c r="B42" s="49" t="s">
        <v>81</v>
      </c>
      <c r="C42" s="48">
        <v>15</v>
      </c>
      <c r="D42" s="48">
        <v>5</v>
      </c>
      <c r="E42" s="48">
        <v>1</v>
      </c>
      <c r="F42" s="48">
        <v>2</v>
      </c>
      <c r="G42" s="48">
        <v>6</v>
      </c>
      <c r="H42" s="48">
        <v>3</v>
      </c>
      <c r="I42" s="48">
        <v>0</v>
      </c>
    </row>
    <row r="43" spans="2:9" s="40" customFormat="1" ht="15" customHeight="1">
      <c r="B43" s="49" t="s">
        <v>82</v>
      </c>
      <c r="C43" s="48">
        <v>11</v>
      </c>
      <c r="D43" s="48">
        <v>4</v>
      </c>
      <c r="E43" s="48">
        <v>1</v>
      </c>
      <c r="F43" s="48">
        <v>0</v>
      </c>
      <c r="G43" s="48">
        <v>8</v>
      </c>
      <c r="H43" s="48">
        <v>1</v>
      </c>
      <c r="I43" s="48">
        <v>0</v>
      </c>
    </row>
    <row r="44" spans="2:9" s="40" customFormat="1" ht="15" customHeight="1">
      <c r="B44" s="49" t="s">
        <v>83</v>
      </c>
      <c r="C44" s="48">
        <v>11</v>
      </c>
      <c r="D44" s="48">
        <v>5</v>
      </c>
      <c r="E44" s="48">
        <v>1</v>
      </c>
      <c r="F44" s="48">
        <v>0</v>
      </c>
      <c r="G44" s="48">
        <v>6</v>
      </c>
      <c r="H44" s="48">
        <v>1</v>
      </c>
      <c r="I44" s="48">
        <v>0</v>
      </c>
    </row>
    <row r="45" spans="2:9" s="40" customFormat="1" ht="15" customHeight="1">
      <c r="B45" s="49" t="s">
        <v>84</v>
      </c>
      <c r="C45" s="48">
        <v>9</v>
      </c>
      <c r="D45" s="48">
        <v>6</v>
      </c>
      <c r="E45" s="48">
        <v>3</v>
      </c>
      <c r="F45" s="48">
        <v>0</v>
      </c>
      <c r="G45" s="48">
        <v>5</v>
      </c>
      <c r="H45" s="48">
        <v>0</v>
      </c>
      <c r="I45" s="48">
        <v>0</v>
      </c>
    </row>
    <row r="46" spans="2:9" s="40" customFormat="1" ht="15" customHeight="1">
      <c r="B46" s="49" t="s">
        <v>85</v>
      </c>
      <c r="C46" s="48">
        <v>6</v>
      </c>
      <c r="D46" s="48">
        <v>7</v>
      </c>
      <c r="E46" s="48">
        <v>2</v>
      </c>
      <c r="F46" s="48">
        <v>1</v>
      </c>
      <c r="G46" s="48">
        <v>9</v>
      </c>
      <c r="H46" s="48">
        <v>1</v>
      </c>
      <c r="I46" s="48">
        <v>0</v>
      </c>
    </row>
    <row r="47" spans="2:9" s="40" customFormat="1" ht="15" customHeight="1">
      <c r="B47" s="49" t="s">
        <v>86</v>
      </c>
      <c r="C47" s="48">
        <v>14</v>
      </c>
      <c r="D47" s="48">
        <v>1</v>
      </c>
      <c r="E47" s="48">
        <v>1</v>
      </c>
      <c r="F47" s="48">
        <v>2</v>
      </c>
      <c r="G47" s="48">
        <v>6</v>
      </c>
      <c r="H47" s="48">
        <v>0</v>
      </c>
      <c r="I47" s="48">
        <v>0</v>
      </c>
    </row>
    <row r="48" spans="2:9" s="40" customFormat="1" ht="15" customHeight="1">
      <c r="B48" s="49" t="s">
        <v>59</v>
      </c>
      <c r="C48" s="48">
        <v>16</v>
      </c>
      <c r="D48" s="48">
        <v>6</v>
      </c>
      <c r="E48" s="48">
        <v>0</v>
      </c>
      <c r="F48" s="48">
        <v>2</v>
      </c>
      <c r="G48" s="48">
        <v>11</v>
      </c>
      <c r="H48" s="48">
        <v>1</v>
      </c>
      <c r="I48" s="48">
        <v>0</v>
      </c>
    </row>
    <row r="49" spans="2:9" s="40" customFormat="1" ht="15" customHeight="1">
      <c r="B49" s="49" t="s">
        <v>60</v>
      </c>
      <c r="C49" s="48">
        <v>16</v>
      </c>
      <c r="D49" s="48">
        <v>0</v>
      </c>
      <c r="E49" s="48">
        <v>1</v>
      </c>
      <c r="F49" s="48">
        <v>1</v>
      </c>
      <c r="G49" s="48">
        <v>11</v>
      </c>
      <c r="H49" s="48">
        <v>1</v>
      </c>
      <c r="I49" s="48">
        <v>0</v>
      </c>
    </row>
    <row r="50" spans="2:9" s="40" customFormat="1" ht="15" customHeight="1">
      <c r="B50" s="50" t="s">
        <v>61</v>
      </c>
      <c r="C50" s="51">
        <v>11</v>
      </c>
      <c r="D50" s="51">
        <v>3</v>
      </c>
      <c r="E50" s="51">
        <v>2</v>
      </c>
      <c r="F50" s="51">
        <v>2</v>
      </c>
      <c r="G50" s="51">
        <v>11</v>
      </c>
      <c r="H50" s="51">
        <v>0</v>
      </c>
      <c r="I50" s="51">
        <v>0</v>
      </c>
    </row>
    <row r="51" spans="2:9" s="40" customFormat="1" ht="15" customHeight="1">
      <c r="B51" s="52" t="s">
        <v>12</v>
      </c>
      <c r="C51" s="53">
        <f>SUM(C39:C50)</f>
        <v>146</v>
      </c>
      <c r="D51" s="53">
        <f aca="true" t="shared" si="2" ref="D51:I51">SUM(D39:D50)</f>
        <v>46</v>
      </c>
      <c r="E51" s="53">
        <f t="shared" si="2"/>
        <v>15</v>
      </c>
      <c r="F51" s="53">
        <f t="shared" si="2"/>
        <v>12</v>
      </c>
      <c r="G51" s="53">
        <f t="shared" si="2"/>
        <v>97</v>
      </c>
      <c r="H51" s="53">
        <f t="shared" si="2"/>
        <v>11</v>
      </c>
      <c r="I51" s="53">
        <f t="shared" si="2"/>
        <v>1</v>
      </c>
    </row>
    <row r="52" s="40" customFormat="1" ht="6.75" customHeight="1"/>
    <row r="54" spans="2:9" ht="12.75">
      <c r="B54" s="60"/>
      <c r="C54" s="61">
        <f>C19</f>
        <v>216</v>
      </c>
      <c r="D54" s="61">
        <f aca="true" t="shared" si="3" ref="D54:I54">D19</f>
        <v>53</v>
      </c>
      <c r="E54" s="61">
        <f t="shared" si="3"/>
        <v>20</v>
      </c>
      <c r="F54" s="61">
        <f t="shared" si="3"/>
        <v>29</v>
      </c>
      <c r="G54" s="61">
        <f t="shared" si="3"/>
        <v>262</v>
      </c>
      <c r="H54" s="61">
        <f t="shared" si="3"/>
        <v>25</v>
      </c>
      <c r="I54" s="61">
        <f t="shared" si="3"/>
        <v>7</v>
      </c>
    </row>
    <row r="55" spans="2:9" ht="12.75">
      <c r="B55" s="60"/>
      <c r="C55" s="61">
        <f>C35+C51</f>
        <v>216</v>
      </c>
      <c r="D55" s="61">
        <f aca="true" t="shared" si="4" ref="D55:I55">D35+D51</f>
        <v>53</v>
      </c>
      <c r="E55" s="61">
        <f t="shared" si="4"/>
        <v>20</v>
      </c>
      <c r="F55" s="61">
        <f t="shared" si="4"/>
        <v>29</v>
      </c>
      <c r="G55" s="61">
        <f t="shared" si="4"/>
        <v>262</v>
      </c>
      <c r="H55" s="61">
        <f t="shared" si="4"/>
        <v>25</v>
      </c>
      <c r="I55" s="61">
        <f t="shared" si="4"/>
        <v>7</v>
      </c>
    </row>
    <row r="56" spans="2:9" ht="12.75">
      <c r="B56" s="60"/>
      <c r="C56" s="61"/>
      <c r="D56" s="61"/>
      <c r="E56" s="61"/>
      <c r="F56" s="61"/>
      <c r="G56" s="61"/>
      <c r="H56" s="61"/>
      <c r="I56" s="61"/>
    </row>
    <row r="57" spans="2:9" ht="12.75">
      <c r="B57" s="60"/>
      <c r="C57" s="61"/>
      <c r="D57" s="61"/>
      <c r="E57" s="61"/>
      <c r="F57" s="61"/>
      <c r="G57" s="61"/>
      <c r="H57" s="61"/>
      <c r="I57" s="61"/>
    </row>
    <row r="58" spans="2:9" ht="12.75">
      <c r="B58" s="60"/>
      <c r="C58" s="61"/>
      <c r="D58" s="61"/>
      <c r="E58" s="61"/>
      <c r="F58" s="61"/>
      <c r="G58" s="61"/>
      <c r="H58" s="61"/>
      <c r="I58" s="61"/>
    </row>
    <row r="59" spans="2:9" ht="12.75">
      <c r="B59" s="60"/>
      <c r="C59" s="61"/>
      <c r="D59" s="61"/>
      <c r="E59" s="61"/>
      <c r="F59" s="61"/>
      <c r="G59" s="61"/>
      <c r="H59" s="61"/>
      <c r="I59" s="61"/>
    </row>
    <row r="60" spans="2:9" ht="12.75">
      <c r="B60" s="60"/>
      <c r="C60" s="61"/>
      <c r="D60" s="61"/>
      <c r="E60" s="61"/>
      <c r="F60" s="61"/>
      <c r="G60" s="61"/>
      <c r="H60" s="61"/>
      <c r="I60" s="61"/>
    </row>
    <row r="61" spans="2:9" ht="12.75">
      <c r="B61" s="60"/>
      <c r="C61" s="61"/>
      <c r="D61" s="61"/>
      <c r="E61" s="61"/>
      <c r="F61" s="61"/>
      <c r="G61" s="61"/>
      <c r="H61" s="61"/>
      <c r="I61" s="61"/>
    </row>
    <row r="62" spans="2:9" ht="12.75">
      <c r="B62" s="60"/>
      <c r="C62" s="61"/>
      <c r="D62" s="61"/>
      <c r="E62" s="61"/>
      <c r="F62" s="61"/>
      <c r="G62" s="61"/>
      <c r="H62" s="61"/>
      <c r="I62" s="61"/>
    </row>
    <row r="63" spans="2:9" ht="12.75">
      <c r="B63" s="60"/>
      <c r="C63" s="61"/>
      <c r="D63" s="61"/>
      <c r="E63" s="61"/>
      <c r="F63" s="61"/>
      <c r="G63" s="61"/>
      <c r="H63" s="61"/>
      <c r="I63" s="61"/>
    </row>
    <row r="64" spans="2:9" ht="12.75">
      <c r="B64" s="60"/>
      <c r="C64" s="61"/>
      <c r="D64" s="61"/>
      <c r="E64" s="61"/>
      <c r="F64" s="61"/>
      <c r="G64" s="61"/>
      <c r="H64" s="61"/>
      <c r="I64" s="61"/>
    </row>
    <row r="65" spans="2:9" ht="12.75">
      <c r="B65" s="60"/>
      <c r="C65" s="61"/>
      <c r="D65" s="61"/>
      <c r="E65" s="61"/>
      <c r="F65" s="61"/>
      <c r="G65" s="61"/>
      <c r="H65" s="61"/>
      <c r="I65" s="61"/>
    </row>
    <row r="66" spans="2:9" ht="12.75">
      <c r="B66" s="57"/>
      <c r="C66" s="61"/>
      <c r="D66" s="61"/>
      <c r="E66" s="61"/>
      <c r="F66" s="61"/>
      <c r="G66" s="61"/>
      <c r="H66" s="61"/>
      <c r="I66" s="61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I56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2" sqref="D2"/>
    </sheetView>
  </sheetViews>
  <sheetFormatPr defaultColWidth="9.00390625" defaultRowHeight="13.5"/>
  <cols>
    <col min="1" max="1" width="1.625" style="39" customWidth="1"/>
    <col min="2" max="2" width="5.00390625" style="39" customWidth="1"/>
    <col min="3" max="9" width="11.125" style="39" customWidth="1"/>
    <col min="10" max="16384" width="9.00390625" style="39" customWidth="1"/>
  </cols>
  <sheetData>
    <row r="1" s="38" customFormat="1" ht="21" customHeight="1">
      <c r="B1" s="37" t="s">
        <v>307</v>
      </c>
    </row>
    <row r="2" spans="2:9" ht="14.25" customHeight="1">
      <c r="B2" s="37"/>
      <c r="C2" s="38"/>
      <c r="D2" s="321"/>
      <c r="E2" s="10"/>
      <c r="F2" s="321"/>
      <c r="G2" s="320"/>
      <c r="H2" s="320"/>
      <c r="I2" s="118" t="s">
        <v>233</v>
      </c>
    </row>
    <row r="3" spans="2:9" s="68" customFormat="1" ht="13.5" customHeight="1">
      <c r="B3" s="37"/>
      <c r="C3" s="364" t="s">
        <v>156</v>
      </c>
      <c r="D3" s="364"/>
      <c r="E3" s="364"/>
      <c r="F3" s="364"/>
      <c r="G3" s="365" t="s">
        <v>155</v>
      </c>
      <c r="H3" s="366"/>
      <c r="I3" s="367"/>
    </row>
    <row r="4" spans="2:9" ht="15" customHeight="1">
      <c r="B4" s="80"/>
      <c r="C4" s="42" t="s">
        <v>157</v>
      </c>
      <c r="D4" s="42" t="s">
        <v>158</v>
      </c>
      <c r="E4" s="42" t="s">
        <v>112</v>
      </c>
      <c r="F4" s="42" t="s">
        <v>159</v>
      </c>
      <c r="G4" s="42" t="s">
        <v>160</v>
      </c>
      <c r="H4" s="42" t="s">
        <v>161</v>
      </c>
      <c r="I4" s="42" t="s">
        <v>162</v>
      </c>
    </row>
    <row r="5" spans="2:9" ht="15" customHeight="1">
      <c r="B5" s="81"/>
      <c r="C5" s="44" t="s">
        <v>137</v>
      </c>
      <c r="D5" s="44" t="s">
        <v>54</v>
      </c>
      <c r="E5" s="44" t="s">
        <v>78</v>
      </c>
      <c r="F5" s="44"/>
      <c r="G5" s="45" t="s">
        <v>55</v>
      </c>
      <c r="H5" s="44" t="s">
        <v>163</v>
      </c>
      <c r="I5" s="44" t="s">
        <v>164</v>
      </c>
    </row>
    <row r="6" spans="2:9" ht="15" customHeight="1">
      <c r="B6" s="82" t="s">
        <v>56</v>
      </c>
      <c r="C6" s="46" t="s">
        <v>165</v>
      </c>
      <c r="D6" s="46" t="s">
        <v>166</v>
      </c>
      <c r="E6" s="46" t="s">
        <v>167</v>
      </c>
      <c r="F6" s="46" t="s">
        <v>57</v>
      </c>
      <c r="G6" s="46" t="s">
        <v>168</v>
      </c>
      <c r="H6" s="46" t="s">
        <v>168</v>
      </c>
      <c r="I6" s="46" t="s">
        <v>168</v>
      </c>
    </row>
    <row r="7" spans="2:9" ht="15" customHeight="1">
      <c r="B7" s="73" t="s">
        <v>58</v>
      </c>
      <c r="C7" s="83">
        <v>1.71</v>
      </c>
      <c r="D7" s="83">
        <v>0.21</v>
      </c>
      <c r="E7" s="83">
        <v>0</v>
      </c>
      <c r="F7" s="83">
        <v>0.07</v>
      </c>
      <c r="G7" s="83">
        <v>2.45</v>
      </c>
      <c r="H7" s="83">
        <v>0.09</v>
      </c>
      <c r="I7" s="110">
        <v>0.18</v>
      </c>
    </row>
    <row r="8" spans="2:9" ht="15" customHeight="1">
      <c r="B8" s="73" t="s">
        <v>171</v>
      </c>
      <c r="C8" s="83">
        <v>1.36</v>
      </c>
      <c r="D8" s="83">
        <v>0.21</v>
      </c>
      <c r="E8" s="83">
        <v>0.14</v>
      </c>
      <c r="F8" s="83">
        <v>0.07</v>
      </c>
      <c r="G8" s="83">
        <v>2.27</v>
      </c>
      <c r="H8" s="83">
        <v>0.18</v>
      </c>
      <c r="I8" s="83">
        <v>0.09</v>
      </c>
    </row>
    <row r="9" spans="2:9" ht="15" customHeight="1">
      <c r="B9" s="73" t="s">
        <v>172</v>
      </c>
      <c r="C9" s="83">
        <v>1.14</v>
      </c>
      <c r="D9" s="83">
        <v>0.21</v>
      </c>
      <c r="E9" s="83">
        <v>0.14</v>
      </c>
      <c r="F9" s="83">
        <v>0.21000000000000002</v>
      </c>
      <c r="G9" s="83">
        <v>2</v>
      </c>
      <c r="H9" s="83">
        <v>0.27</v>
      </c>
      <c r="I9" s="83">
        <v>0.09</v>
      </c>
    </row>
    <row r="10" spans="2:9" ht="15" customHeight="1">
      <c r="B10" s="73" t="s">
        <v>62</v>
      </c>
      <c r="C10" s="83">
        <v>1.36</v>
      </c>
      <c r="D10" s="83">
        <v>0.36</v>
      </c>
      <c r="E10" s="83">
        <v>0.14</v>
      </c>
      <c r="F10" s="83">
        <v>0.29</v>
      </c>
      <c r="G10" s="83">
        <v>2</v>
      </c>
      <c r="H10" s="83">
        <v>0.27</v>
      </c>
      <c r="I10" s="83">
        <v>0.09</v>
      </c>
    </row>
    <row r="11" spans="2:9" ht="15" customHeight="1">
      <c r="B11" s="73" t="s">
        <v>63</v>
      </c>
      <c r="C11" s="83">
        <v>0.86</v>
      </c>
      <c r="D11" s="83">
        <v>0.36</v>
      </c>
      <c r="E11" s="83">
        <v>0.07</v>
      </c>
      <c r="F11" s="83">
        <v>0.29</v>
      </c>
      <c r="G11" s="83">
        <v>1.6400000000000001</v>
      </c>
      <c r="H11" s="83">
        <v>0.36</v>
      </c>
      <c r="I11" s="83">
        <v>0.09</v>
      </c>
    </row>
    <row r="12" spans="2:9" ht="15" customHeight="1">
      <c r="B12" s="73" t="s">
        <v>64</v>
      </c>
      <c r="C12" s="83">
        <v>1.43</v>
      </c>
      <c r="D12" s="83">
        <v>0.36</v>
      </c>
      <c r="E12" s="83">
        <v>0.07</v>
      </c>
      <c r="F12" s="83">
        <v>0.21</v>
      </c>
      <c r="G12" s="83">
        <v>1.82</v>
      </c>
      <c r="H12" s="83">
        <v>0.27</v>
      </c>
      <c r="I12" s="83">
        <v>0</v>
      </c>
    </row>
    <row r="13" spans="2:9" ht="15" customHeight="1">
      <c r="B13" s="73" t="s">
        <v>65</v>
      </c>
      <c r="C13" s="83">
        <v>1.43</v>
      </c>
      <c r="D13" s="83">
        <v>0.57</v>
      </c>
      <c r="E13" s="83">
        <v>0.29</v>
      </c>
      <c r="F13" s="83">
        <v>0</v>
      </c>
      <c r="G13" s="83">
        <v>1.91</v>
      </c>
      <c r="H13" s="83">
        <v>0.09</v>
      </c>
      <c r="I13" s="83">
        <v>0</v>
      </c>
    </row>
    <row r="14" spans="2:9" ht="15" customHeight="1">
      <c r="B14" s="73" t="s">
        <v>66</v>
      </c>
      <c r="C14" s="83">
        <v>1.29</v>
      </c>
      <c r="D14" s="83">
        <v>0.57</v>
      </c>
      <c r="E14" s="83">
        <v>0.14</v>
      </c>
      <c r="F14" s="83">
        <v>0.29</v>
      </c>
      <c r="G14" s="83">
        <v>2</v>
      </c>
      <c r="H14" s="83">
        <v>0.09</v>
      </c>
      <c r="I14" s="83">
        <v>0</v>
      </c>
    </row>
    <row r="15" spans="2:9" ht="15" customHeight="1">
      <c r="B15" s="73" t="s">
        <v>67</v>
      </c>
      <c r="C15" s="83">
        <v>1.43</v>
      </c>
      <c r="D15" s="83">
        <v>0.14</v>
      </c>
      <c r="E15" s="83">
        <v>0.07</v>
      </c>
      <c r="F15" s="83">
        <v>0.21000000000000002</v>
      </c>
      <c r="G15" s="83">
        <v>1.36</v>
      </c>
      <c r="H15" s="83">
        <v>0.27</v>
      </c>
      <c r="I15" s="83">
        <v>0</v>
      </c>
    </row>
    <row r="16" spans="2:9" ht="15" customHeight="1">
      <c r="B16" s="73" t="s">
        <v>59</v>
      </c>
      <c r="C16" s="83">
        <v>1.14</v>
      </c>
      <c r="D16" s="83">
        <v>0.5</v>
      </c>
      <c r="E16" s="83">
        <v>0.07</v>
      </c>
      <c r="F16" s="83">
        <v>0.14</v>
      </c>
      <c r="G16" s="83">
        <v>1.45</v>
      </c>
      <c r="H16" s="83">
        <v>0.09</v>
      </c>
      <c r="I16" s="83">
        <v>0</v>
      </c>
    </row>
    <row r="17" spans="2:9" ht="15" customHeight="1">
      <c r="B17" s="73" t="s">
        <v>60</v>
      </c>
      <c r="C17" s="83">
        <v>1.29</v>
      </c>
      <c r="D17" s="83">
        <v>0.07</v>
      </c>
      <c r="E17" s="83">
        <v>0.07</v>
      </c>
      <c r="F17" s="83">
        <v>0.14</v>
      </c>
      <c r="G17" s="83">
        <v>2.55</v>
      </c>
      <c r="H17" s="83">
        <v>0.09</v>
      </c>
      <c r="I17" s="83">
        <v>0.09</v>
      </c>
    </row>
    <row r="18" spans="2:9" ht="15" customHeight="1">
      <c r="B18" s="74" t="s">
        <v>61</v>
      </c>
      <c r="C18" s="83">
        <v>1</v>
      </c>
      <c r="D18" s="83">
        <v>0.21</v>
      </c>
      <c r="E18" s="83">
        <v>0.21</v>
      </c>
      <c r="F18" s="83">
        <v>0.14</v>
      </c>
      <c r="G18" s="83">
        <v>2.36</v>
      </c>
      <c r="H18" s="83">
        <v>0.18</v>
      </c>
      <c r="I18" s="83">
        <v>0</v>
      </c>
    </row>
    <row r="19" spans="2:9" ht="15" customHeight="1">
      <c r="B19" s="75" t="s">
        <v>12</v>
      </c>
      <c r="C19" s="86">
        <f aca="true" t="shared" si="0" ref="C19:I19">SUM(C7:C18)</f>
        <v>15.440000000000001</v>
      </c>
      <c r="D19" s="86">
        <f t="shared" si="0"/>
        <v>3.7699999999999996</v>
      </c>
      <c r="E19" s="86">
        <f t="shared" si="0"/>
        <v>1.4100000000000001</v>
      </c>
      <c r="F19" s="86">
        <f t="shared" si="0"/>
        <v>2.06</v>
      </c>
      <c r="G19" s="86">
        <f t="shared" si="0"/>
        <v>23.810000000000002</v>
      </c>
      <c r="H19" s="86">
        <f t="shared" si="0"/>
        <v>2.2500000000000004</v>
      </c>
      <c r="I19" s="86">
        <f t="shared" si="0"/>
        <v>0.6299999999999999</v>
      </c>
    </row>
    <row r="20" spans="2:9" ht="15" customHeight="1">
      <c r="B20" s="56"/>
      <c r="C20" s="76"/>
      <c r="D20" s="76"/>
      <c r="E20" s="55"/>
      <c r="F20" s="76"/>
      <c r="G20" s="76"/>
      <c r="H20" s="76"/>
      <c r="I20" s="76"/>
    </row>
    <row r="21" spans="2:9" ht="15" customHeight="1">
      <c r="B21" s="56"/>
      <c r="C21" s="76"/>
      <c r="D21" s="76"/>
      <c r="E21" s="76"/>
      <c r="F21" s="76"/>
      <c r="G21" s="76"/>
      <c r="H21" s="76"/>
      <c r="I21" s="76"/>
    </row>
    <row r="22" spans="2:9" ht="15" customHeight="1">
      <c r="B22" s="87" t="s">
        <v>68</v>
      </c>
      <c r="C22" s="77"/>
      <c r="D22" s="77"/>
      <c r="E22" s="77"/>
      <c r="F22" s="77"/>
      <c r="G22" s="77"/>
      <c r="H22" s="77"/>
      <c r="I22" s="77"/>
    </row>
    <row r="23" spans="2:9" ht="15" customHeight="1">
      <c r="B23" s="42" t="s">
        <v>58</v>
      </c>
      <c r="C23" s="88">
        <v>0.93</v>
      </c>
      <c r="D23" s="88">
        <v>0</v>
      </c>
      <c r="E23" s="88">
        <v>0</v>
      </c>
      <c r="F23" s="88">
        <v>0.07</v>
      </c>
      <c r="G23" s="88">
        <v>1.64</v>
      </c>
      <c r="H23" s="88">
        <v>0</v>
      </c>
      <c r="I23" s="111">
        <v>0.09</v>
      </c>
    </row>
    <row r="24" spans="2:9" ht="15" customHeight="1">
      <c r="B24" s="73" t="s">
        <v>171</v>
      </c>
      <c r="C24" s="84">
        <v>0.14</v>
      </c>
      <c r="D24" s="84">
        <v>0</v>
      </c>
      <c r="E24" s="84">
        <v>0</v>
      </c>
      <c r="F24" s="84">
        <v>0</v>
      </c>
      <c r="G24" s="84">
        <v>1.73</v>
      </c>
      <c r="H24" s="84">
        <v>0.09</v>
      </c>
      <c r="I24" s="84">
        <v>0.09</v>
      </c>
    </row>
    <row r="25" spans="2:9" ht="15" customHeight="1">
      <c r="B25" s="73" t="s">
        <v>172</v>
      </c>
      <c r="C25" s="84">
        <v>0.5</v>
      </c>
      <c r="D25" s="84">
        <v>0</v>
      </c>
      <c r="E25" s="84">
        <v>0.07</v>
      </c>
      <c r="F25" s="84">
        <v>0.14</v>
      </c>
      <c r="G25" s="84">
        <v>1.18</v>
      </c>
      <c r="H25" s="84">
        <v>0.18</v>
      </c>
      <c r="I25" s="84">
        <v>0.09</v>
      </c>
    </row>
    <row r="26" spans="2:9" ht="15" customHeight="1">
      <c r="B26" s="73" t="s">
        <v>62</v>
      </c>
      <c r="C26" s="84">
        <v>0.29</v>
      </c>
      <c r="D26" s="84">
        <v>0</v>
      </c>
      <c r="E26" s="84">
        <v>0.07</v>
      </c>
      <c r="F26" s="84">
        <v>0.14</v>
      </c>
      <c r="G26" s="84">
        <v>1.45</v>
      </c>
      <c r="H26" s="84">
        <v>0</v>
      </c>
      <c r="I26" s="84">
        <v>0.09</v>
      </c>
    </row>
    <row r="27" spans="2:9" ht="15" customHeight="1">
      <c r="B27" s="73" t="s">
        <v>63</v>
      </c>
      <c r="C27" s="84">
        <v>0.07</v>
      </c>
      <c r="D27" s="84">
        <v>0.07</v>
      </c>
      <c r="E27" s="84">
        <v>0</v>
      </c>
      <c r="F27" s="84">
        <v>0.29</v>
      </c>
      <c r="G27" s="84">
        <v>0.91</v>
      </c>
      <c r="H27" s="84">
        <v>0.27</v>
      </c>
      <c r="I27" s="84">
        <v>0.09</v>
      </c>
    </row>
    <row r="28" spans="2:9" ht="15" customHeight="1">
      <c r="B28" s="73" t="s">
        <v>64</v>
      </c>
      <c r="C28" s="84">
        <v>0.64</v>
      </c>
      <c r="D28" s="84">
        <v>0</v>
      </c>
      <c r="E28" s="84">
        <v>0</v>
      </c>
      <c r="F28" s="84">
        <v>0.21</v>
      </c>
      <c r="G28" s="84">
        <v>1.27</v>
      </c>
      <c r="H28" s="84">
        <v>0.18</v>
      </c>
      <c r="I28" s="84">
        <v>0</v>
      </c>
    </row>
    <row r="29" spans="2:9" ht="15" customHeight="1">
      <c r="B29" s="73" t="s">
        <v>65</v>
      </c>
      <c r="C29" s="84">
        <v>0.79</v>
      </c>
      <c r="D29" s="84">
        <v>0.14</v>
      </c>
      <c r="E29" s="84">
        <v>0.07</v>
      </c>
      <c r="F29" s="84">
        <v>0</v>
      </c>
      <c r="G29" s="84">
        <v>1.45</v>
      </c>
      <c r="H29" s="84">
        <v>0.09</v>
      </c>
      <c r="I29" s="84">
        <v>0</v>
      </c>
    </row>
    <row r="30" spans="2:9" ht="15" customHeight="1">
      <c r="B30" s="73" t="s">
        <v>66</v>
      </c>
      <c r="C30" s="84">
        <v>0.86</v>
      </c>
      <c r="D30" s="84">
        <v>0.07</v>
      </c>
      <c r="E30" s="84">
        <v>0</v>
      </c>
      <c r="F30" s="84">
        <v>0.21</v>
      </c>
      <c r="G30" s="84">
        <v>1.18</v>
      </c>
      <c r="H30" s="84">
        <v>0</v>
      </c>
      <c r="I30" s="84">
        <v>0</v>
      </c>
    </row>
    <row r="31" spans="2:9" ht="15" customHeight="1">
      <c r="B31" s="73" t="s">
        <v>67</v>
      </c>
      <c r="C31" s="84">
        <v>0.43</v>
      </c>
      <c r="D31" s="84">
        <v>0.07</v>
      </c>
      <c r="E31" s="84">
        <v>0</v>
      </c>
      <c r="F31" s="84">
        <v>0.07</v>
      </c>
      <c r="G31" s="84">
        <v>0.82</v>
      </c>
      <c r="H31" s="84">
        <v>0.27</v>
      </c>
      <c r="I31" s="84">
        <v>0</v>
      </c>
    </row>
    <row r="32" spans="2:9" ht="15" customHeight="1">
      <c r="B32" s="73" t="s">
        <v>59</v>
      </c>
      <c r="C32" s="84">
        <v>0</v>
      </c>
      <c r="D32" s="84">
        <v>0.07</v>
      </c>
      <c r="E32" s="84">
        <v>0.07</v>
      </c>
      <c r="F32" s="84">
        <v>0</v>
      </c>
      <c r="G32" s="84">
        <v>0.45</v>
      </c>
      <c r="H32" s="84">
        <v>0</v>
      </c>
      <c r="I32" s="84">
        <v>0</v>
      </c>
    </row>
    <row r="33" spans="2:9" ht="15" customHeight="1">
      <c r="B33" s="73" t="s">
        <v>60</v>
      </c>
      <c r="C33" s="84">
        <v>0.14</v>
      </c>
      <c r="D33" s="84">
        <v>0.07</v>
      </c>
      <c r="E33" s="84">
        <v>0</v>
      </c>
      <c r="F33" s="84">
        <v>0.07</v>
      </c>
      <c r="G33" s="84">
        <v>1.55</v>
      </c>
      <c r="H33" s="84">
        <v>0</v>
      </c>
      <c r="I33" s="84">
        <v>0.09</v>
      </c>
    </row>
    <row r="34" spans="2:9" ht="15" customHeight="1">
      <c r="B34" s="74" t="s">
        <v>61</v>
      </c>
      <c r="C34" s="85">
        <v>0.21</v>
      </c>
      <c r="D34" s="85">
        <v>0</v>
      </c>
      <c r="E34" s="85">
        <v>0.07</v>
      </c>
      <c r="F34" s="85">
        <v>0</v>
      </c>
      <c r="G34" s="85">
        <v>1.36</v>
      </c>
      <c r="H34" s="85">
        <v>0.18</v>
      </c>
      <c r="I34" s="85">
        <v>0</v>
      </c>
    </row>
    <row r="35" spans="2:9" ht="15" customHeight="1">
      <c r="B35" s="75" t="s">
        <v>12</v>
      </c>
      <c r="C35" s="86">
        <f aca="true" t="shared" si="1" ref="C35:I35">SUM(C23:C34)</f>
        <v>5</v>
      </c>
      <c r="D35" s="86">
        <f t="shared" si="1"/>
        <v>0.49000000000000005</v>
      </c>
      <c r="E35" s="86">
        <f t="shared" si="1"/>
        <v>0.35000000000000003</v>
      </c>
      <c r="F35" s="86">
        <f t="shared" si="1"/>
        <v>1.2000000000000002</v>
      </c>
      <c r="G35" s="86">
        <f t="shared" si="1"/>
        <v>14.989999999999998</v>
      </c>
      <c r="H35" s="86">
        <f t="shared" si="1"/>
        <v>1.26</v>
      </c>
      <c r="I35" s="86">
        <f t="shared" si="1"/>
        <v>0.5399999999999999</v>
      </c>
    </row>
    <row r="36" spans="2:9" ht="15" customHeight="1">
      <c r="B36" s="56"/>
      <c r="C36" s="76"/>
      <c r="D36" s="76"/>
      <c r="E36" s="76"/>
      <c r="F36" s="76"/>
      <c r="G36" s="76"/>
      <c r="H36" s="76"/>
      <c r="I36" s="76"/>
    </row>
    <row r="37" spans="2:9" ht="15" customHeight="1">
      <c r="B37" s="56"/>
      <c r="C37" s="76"/>
      <c r="D37" s="76"/>
      <c r="E37" s="76"/>
      <c r="F37" s="76"/>
      <c r="G37" s="76"/>
      <c r="H37" s="76"/>
      <c r="I37" s="76"/>
    </row>
    <row r="38" spans="2:9" ht="15" customHeight="1">
      <c r="B38" s="89" t="s">
        <v>69</v>
      </c>
      <c r="C38" s="90"/>
      <c r="D38" s="90"/>
      <c r="E38" s="90"/>
      <c r="F38" s="90"/>
      <c r="G38" s="90"/>
      <c r="H38" s="90"/>
      <c r="I38" s="90"/>
    </row>
    <row r="39" spans="2:9" ht="15" customHeight="1">
      <c r="B39" s="42" t="s">
        <v>58</v>
      </c>
      <c r="C39" s="88">
        <v>0.79</v>
      </c>
      <c r="D39" s="88">
        <v>0.21</v>
      </c>
      <c r="E39" s="88">
        <v>0</v>
      </c>
      <c r="F39" s="111">
        <v>0</v>
      </c>
      <c r="G39" s="88">
        <v>0.82</v>
      </c>
      <c r="H39" s="111">
        <v>0.09</v>
      </c>
      <c r="I39" s="111">
        <v>0.09</v>
      </c>
    </row>
    <row r="40" spans="2:9" ht="15" customHeight="1">
      <c r="B40" s="73" t="s">
        <v>171</v>
      </c>
      <c r="C40" s="84">
        <v>1.21</v>
      </c>
      <c r="D40" s="84">
        <v>0.21</v>
      </c>
      <c r="E40" s="84">
        <v>0.14</v>
      </c>
      <c r="F40" s="84">
        <v>0.07</v>
      </c>
      <c r="G40" s="84">
        <v>0.55</v>
      </c>
      <c r="H40" s="84">
        <v>0.09</v>
      </c>
      <c r="I40" s="84">
        <v>0</v>
      </c>
    </row>
    <row r="41" spans="2:9" ht="15" customHeight="1">
      <c r="B41" s="73" t="s">
        <v>172</v>
      </c>
      <c r="C41" s="84">
        <v>0.64</v>
      </c>
      <c r="D41" s="84">
        <v>0.21</v>
      </c>
      <c r="E41" s="84">
        <v>0.07</v>
      </c>
      <c r="F41" s="84">
        <v>0.07</v>
      </c>
      <c r="G41" s="84">
        <v>0.82</v>
      </c>
      <c r="H41" s="84">
        <v>0.09</v>
      </c>
      <c r="I41" s="84">
        <v>0</v>
      </c>
    </row>
    <row r="42" spans="2:9" ht="15" customHeight="1">
      <c r="B42" s="73" t="s">
        <v>62</v>
      </c>
      <c r="C42" s="84">
        <v>1.07</v>
      </c>
      <c r="D42" s="84">
        <v>0.36</v>
      </c>
      <c r="E42" s="84">
        <v>0.07</v>
      </c>
      <c r="F42" s="84">
        <v>0.14</v>
      </c>
      <c r="G42" s="84">
        <v>0.55</v>
      </c>
      <c r="H42" s="84">
        <v>0.27</v>
      </c>
      <c r="I42" s="84">
        <v>0</v>
      </c>
    </row>
    <row r="43" spans="2:9" ht="15" customHeight="1">
      <c r="B43" s="73" t="s">
        <v>63</v>
      </c>
      <c r="C43" s="84">
        <v>0.79</v>
      </c>
      <c r="D43" s="84">
        <v>0.29</v>
      </c>
      <c r="E43" s="84">
        <v>0.07</v>
      </c>
      <c r="F43" s="84">
        <v>0</v>
      </c>
      <c r="G43" s="84">
        <v>0.73</v>
      </c>
      <c r="H43" s="84">
        <v>0.09</v>
      </c>
      <c r="I43" s="84">
        <v>0</v>
      </c>
    </row>
    <row r="44" spans="2:9" ht="15" customHeight="1">
      <c r="B44" s="73" t="s">
        <v>64</v>
      </c>
      <c r="C44" s="84">
        <v>0.79</v>
      </c>
      <c r="D44" s="84">
        <v>0.36</v>
      </c>
      <c r="E44" s="84">
        <v>0.07</v>
      </c>
      <c r="F44" s="84">
        <v>0</v>
      </c>
      <c r="G44" s="84">
        <v>0.55</v>
      </c>
      <c r="H44" s="84">
        <v>0.09</v>
      </c>
      <c r="I44" s="84">
        <v>0</v>
      </c>
    </row>
    <row r="45" spans="2:9" ht="15" customHeight="1">
      <c r="B45" s="73" t="s">
        <v>65</v>
      </c>
      <c r="C45" s="84">
        <v>0.64</v>
      </c>
      <c r="D45" s="84">
        <v>0.43</v>
      </c>
      <c r="E45" s="84">
        <v>0.21</v>
      </c>
      <c r="F45" s="84">
        <v>0</v>
      </c>
      <c r="G45" s="84">
        <v>0.45</v>
      </c>
      <c r="H45" s="84">
        <v>0</v>
      </c>
      <c r="I45" s="84">
        <v>0</v>
      </c>
    </row>
    <row r="46" spans="2:9" ht="15" customHeight="1">
      <c r="B46" s="73" t="s">
        <v>66</v>
      </c>
      <c r="C46" s="84">
        <v>0.43</v>
      </c>
      <c r="D46" s="84">
        <v>0.5</v>
      </c>
      <c r="E46" s="84">
        <v>0.14</v>
      </c>
      <c r="F46" s="84">
        <v>0.07</v>
      </c>
      <c r="G46" s="84">
        <v>0.82</v>
      </c>
      <c r="H46" s="84">
        <v>0.09</v>
      </c>
      <c r="I46" s="84">
        <v>0</v>
      </c>
    </row>
    <row r="47" spans="2:9" ht="15" customHeight="1">
      <c r="B47" s="73" t="s">
        <v>67</v>
      </c>
      <c r="C47" s="84">
        <v>1</v>
      </c>
      <c r="D47" s="84">
        <v>0.07</v>
      </c>
      <c r="E47" s="84">
        <v>0.07</v>
      </c>
      <c r="F47" s="84">
        <v>0.14</v>
      </c>
      <c r="G47" s="84">
        <v>0.55</v>
      </c>
      <c r="H47" s="84">
        <v>0</v>
      </c>
      <c r="I47" s="84">
        <v>0</v>
      </c>
    </row>
    <row r="48" spans="2:9" ht="15" customHeight="1">
      <c r="B48" s="73" t="s">
        <v>59</v>
      </c>
      <c r="C48" s="84">
        <v>1.14</v>
      </c>
      <c r="D48" s="84">
        <v>0.43</v>
      </c>
      <c r="E48" s="84">
        <v>0</v>
      </c>
      <c r="F48" s="84">
        <v>0.14</v>
      </c>
      <c r="G48" s="84">
        <v>1</v>
      </c>
      <c r="H48" s="84">
        <v>0.09</v>
      </c>
      <c r="I48" s="84">
        <v>0</v>
      </c>
    </row>
    <row r="49" spans="2:9" ht="15" customHeight="1">
      <c r="B49" s="73" t="s">
        <v>60</v>
      </c>
      <c r="C49" s="84">
        <v>1.14</v>
      </c>
      <c r="D49" s="84">
        <v>0</v>
      </c>
      <c r="E49" s="84">
        <v>0.07</v>
      </c>
      <c r="F49" s="84">
        <v>0.07</v>
      </c>
      <c r="G49" s="84">
        <v>1</v>
      </c>
      <c r="H49" s="84">
        <v>0.09</v>
      </c>
      <c r="I49" s="84">
        <v>0</v>
      </c>
    </row>
    <row r="50" spans="2:9" ht="15" customHeight="1">
      <c r="B50" s="74" t="s">
        <v>61</v>
      </c>
      <c r="C50" s="85">
        <v>0.79</v>
      </c>
      <c r="D50" s="85">
        <v>0.21</v>
      </c>
      <c r="E50" s="85">
        <v>0.14</v>
      </c>
      <c r="F50" s="85">
        <v>0.14</v>
      </c>
      <c r="G50" s="85">
        <v>1</v>
      </c>
      <c r="H50" s="85">
        <v>0</v>
      </c>
      <c r="I50" s="85">
        <v>0</v>
      </c>
    </row>
    <row r="51" spans="2:9" ht="15" customHeight="1">
      <c r="B51" s="75" t="s">
        <v>12</v>
      </c>
      <c r="C51" s="86">
        <f aca="true" t="shared" si="2" ref="C51:I51">SUM(C39:C50)</f>
        <v>10.43</v>
      </c>
      <c r="D51" s="86">
        <f t="shared" si="2"/>
        <v>3.2800000000000002</v>
      </c>
      <c r="E51" s="86">
        <f t="shared" si="2"/>
        <v>1.0500000000000003</v>
      </c>
      <c r="F51" s="86">
        <f t="shared" si="2"/>
        <v>0.8400000000000002</v>
      </c>
      <c r="G51" s="86">
        <f t="shared" si="2"/>
        <v>8.84</v>
      </c>
      <c r="H51" s="86">
        <f t="shared" si="2"/>
        <v>0.9899999999999999</v>
      </c>
      <c r="I51" s="86">
        <f t="shared" si="2"/>
        <v>0.09</v>
      </c>
    </row>
    <row r="52" ht="7.5" customHeight="1"/>
    <row r="55" spans="3:9" ht="12.75">
      <c r="C55" s="112">
        <f>C19</f>
        <v>15.440000000000001</v>
      </c>
      <c r="D55" s="112">
        <f aca="true" t="shared" si="3" ref="D55:I55">D19</f>
        <v>3.7699999999999996</v>
      </c>
      <c r="E55" s="112">
        <f t="shared" si="3"/>
        <v>1.4100000000000001</v>
      </c>
      <c r="F55" s="112">
        <f t="shared" si="3"/>
        <v>2.06</v>
      </c>
      <c r="G55" s="112">
        <f t="shared" si="3"/>
        <v>23.810000000000002</v>
      </c>
      <c r="H55" s="112">
        <f t="shared" si="3"/>
        <v>2.2500000000000004</v>
      </c>
      <c r="I55" s="112">
        <f t="shared" si="3"/>
        <v>0.6299999999999999</v>
      </c>
    </row>
    <row r="56" spans="3:9" ht="12.75">
      <c r="C56" s="112">
        <f>SUM(C35+C51)</f>
        <v>15.43</v>
      </c>
      <c r="D56" s="112">
        <f aca="true" t="shared" si="4" ref="D56:I56">SUM(D35+D51)</f>
        <v>3.7700000000000005</v>
      </c>
      <c r="E56" s="112">
        <f t="shared" si="4"/>
        <v>1.4000000000000004</v>
      </c>
      <c r="F56" s="112">
        <f t="shared" si="4"/>
        <v>2.0400000000000005</v>
      </c>
      <c r="G56" s="112">
        <f t="shared" si="4"/>
        <v>23.83</v>
      </c>
      <c r="H56" s="112">
        <f t="shared" si="4"/>
        <v>2.25</v>
      </c>
      <c r="I56" s="112">
        <f t="shared" si="4"/>
        <v>0.6299999999999999</v>
      </c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B1:AL80"/>
  <sheetViews>
    <sheetView zoomScalePageLayoutView="0" workbookViewId="0" topLeftCell="A1">
      <selection activeCell="H71" sqref="H71"/>
    </sheetView>
  </sheetViews>
  <sheetFormatPr defaultColWidth="9.00390625" defaultRowHeight="13.5"/>
  <cols>
    <col min="1" max="1" width="1.625" style="92" customWidth="1"/>
    <col min="2" max="2" width="9.875" style="92" customWidth="1"/>
    <col min="3" max="9" width="10.50390625" style="92" customWidth="1"/>
    <col min="10" max="16384" width="9.00390625" style="92" customWidth="1"/>
  </cols>
  <sheetData>
    <row r="1" ht="21" customHeight="1">
      <c r="B1" s="1" t="s">
        <v>308</v>
      </c>
    </row>
    <row r="2" spans="2:38" ht="15" customHeight="1">
      <c r="B2" s="37"/>
      <c r="C2" s="36"/>
      <c r="D2" s="36"/>
      <c r="E2" s="36"/>
      <c r="F2" s="36"/>
      <c r="G2" s="36"/>
      <c r="H2" s="36"/>
      <c r="I2" s="217" t="s">
        <v>313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5" customHeight="1">
      <c r="B3" s="37"/>
      <c r="C3" s="364" t="s">
        <v>156</v>
      </c>
      <c r="D3" s="364"/>
      <c r="E3" s="364"/>
      <c r="F3" s="364"/>
      <c r="G3" s="364" t="s">
        <v>155</v>
      </c>
      <c r="H3" s="364"/>
      <c r="I3" s="364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2:38" s="147" customFormat="1" ht="18.75" customHeight="1">
      <c r="B4" s="80"/>
      <c r="C4" s="42" t="s">
        <v>157</v>
      </c>
      <c r="D4" s="42" t="s">
        <v>158</v>
      </c>
      <c r="E4" s="42" t="s">
        <v>112</v>
      </c>
      <c r="F4" s="42" t="s">
        <v>159</v>
      </c>
      <c r="G4" s="42" t="s">
        <v>160</v>
      </c>
      <c r="H4" s="42" t="s">
        <v>161</v>
      </c>
      <c r="I4" s="42" t="s">
        <v>162</v>
      </c>
      <c r="J4" s="40"/>
      <c r="K4" s="218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2:38" s="147" customFormat="1" ht="18.75" customHeight="1">
      <c r="B5" s="73" t="s">
        <v>246</v>
      </c>
      <c r="C5" s="44" t="s">
        <v>137</v>
      </c>
      <c r="D5" s="44" t="s">
        <v>54</v>
      </c>
      <c r="E5" s="44" t="s">
        <v>78</v>
      </c>
      <c r="F5" s="44"/>
      <c r="G5" s="45" t="s">
        <v>55</v>
      </c>
      <c r="H5" s="44" t="s">
        <v>163</v>
      </c>
      <c r="I5" s="44" t="s">
        <v>164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2:38" s="147" customFormat="1" ht="18.75" customHeight="1">
      <c r="B6" s="219"/>
      <c r="C6" s="220" t="s">
        <v>165</v>
      </c>
      <c r="D6" s="220" t="s">
        <v>166</v>
      </c>
      <c r="E6" s="220" t="s">
        <v>167</v>
      </c>
      <c r="F6" s="220" t="s">
        <v>57</v>
      </c>
      <c r="G6" s="46" t="s">
        <v>168</v>
      </c>
      <c r="H6" s="220" t="s">
        <v>168</v>
      </c>
      <c r="I6" s="220" t="s">
        <v>168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221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s="147" customFormat="1" ht="12" customHeight="1">
      <c r="B7" s="47" t="s">
        <v>309</v>
      </c>
      <c r="C7" s="222">
        <f aca="true" t="shared" si="0" ref="C7:I7">SUM(C26,C45)</f>
        <v>0</v>
      </c>
      <c r="D7" s="222">
        <f t="shared" si="0"/>
        <v>0</v>
      </c>
      <c r="E7" s="222">
        <f t="shared" si="0"/>
        <v>0</v>
      </c>
      <c r="F7" s="58">
        <f t="shared" si="0"/>
        <v>0</v>
      </c>
      <c r="G7" s="223">
        <f t="shared" si="0"/>
        <v>1</v>
      </c>
      <c r="H7" s="58">
        <f t="shared" si="0"/>
        <v>0</v>
      </c>
      <c r="I7" s="58">
        <f t="shared" si="0"/>
        <v>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s="147" customFormat="1" ht="12" customHeight="1">
      <c r="B8" s="224" t="s">
        <v>310</v>
      </c>
      <c r="C8" s="225">
        <f aca="true" t="shared" si="1" ref="C8:F22">SUM(C27,C46)</f>
        <v>0</v>
      </c>
      <c r="D8" s="225">
        <f t="shared" si="1"/>
        <v>0</v>
      </c>
      <c r="E8" s="225">
        <f t="shared" si="1"/>
        <v>0</v>
      </c>
      <c r="F8" s="48">
        <f t="shared" si="1"/>
        <v>0</v>
      </c>
      <c r="G8" s="55">
        <f aca="true" t="shared" si="2" ref="G8:I21">SUM(G27,G46)</f>
        <v>4</v>
      </c>
      <c r="H8" s="48">
        <f t="shared" si="2"/>
        <v>5</v>
      </c>
      <c r="I8" s="48">
        <f t="shared" si="2"/>
        <v>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2:38" s="147" customFormat="1" ht="12" customHeight="1">
      <c r="B9" s="226" t="s">
        <v>217</v>
      </c>
      <c r="C9" s="225">
        <f t="shared" si="1"/>
        <v>0</v>
      </c>
      <c r="D9" s="225">
        <f t="shared" si="1"/>
        <v>0</v>
      </c>
      <c r="E9" s="225">
        <f t="shared" si="1"/>
        <v>0</v>
      </c>
      <c r="F9" s="48">
        <f t="shared" si="1"/>
        <v>0</v>
      </c>
      <c r="G9" s="55">
        <f t="shared" si="2"/>
        <v>4</v>
      </c>
      <c r="H9" s="225">
        <f t="shared" si="2"/>
        <v>1</v>
      </c>
      <c r="I9" s="48">
        <f t="shared" si="2"/>
        <v>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2:38" s="147" customFormat="1" ht="12" customHeight="1">
      <c r="B10" s="224" t="s">
        <v>211</v>
      </c>
      <c r="C10" s="225">
        <f t="shared" si="1"/>
        <v>1</v>
      </c>
      <c r="D10" s="225">
        <f t="shared" si="1"/>
        <v>0</v>
      </c>
      <c r="E10" s="225">
        <f t="shared" si="1"/>
        <v>0</v>
      </c>
      <c r="F10" s="48">
        <f t="shared" si="1"/>
        <v>0</v>
      </c>
      <c r="G10" s="55">
        <f t="shared" si="2"/>
        <v>2</v>
      </c>
      <c r="H10" s="225">
        <f aca="true" t="shared" si="3" ref="H10:H22">SUM(H29,H48)</f>
        <v>1</v>
      </c>
      <c r="I10" s="48">
        <f t="shared" si="2"/>
        <v>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2:38" s="147" customFormat="1" ht="12" customHeight="1">
      <c r="B11" s="224" t="s">
        <v>212</v>
      </c>
      <c r="C11" s="225">
        <f t="shared" si="1"/>
        <v>21</v>
      </c>
      <c r="D11" s="225">
        <f t="shared" si="1"/>
        <v>1</v>
      </c>
      <c r="E11" s="225">
        <f t="shared" si="1"/>
        <v>2</v>
      </c>
      <c r="F11" s="48">
        <f t="shared" si="1"/>
        <v>0</v>
      </c>
      <c r="G11" s="55">
        <f t="shared" si="2"/>
        <v>3</v>
      </c>
      <c r="H11" s="225">
        <f t="shared" si="3"/>
        <v>0</v>
      </c>
      <c r="I11" s="48">
        <f t="shared" si="2"/>
        <v>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2:38" s="147" customFormat="1" ht="12" customHeight="1">
      <c r="B12" s="224" t="s">
        <v>218</v>
      </c>
      <c r="C12" s="225">
        <f t="shared" si="1"/>
        <v>69</v>
      </c>
      <c r="D12" s="225">
        <f t="shared" si="1"/>
        <v>5</v>
      </c>
      <c r="E12" s="225">
        <f t="shared" si="1"/>
        <v>4</v>
      </c>
      <c r="F12" s="48">
        <f t="shared" si="1"/>
        <v>10</v>
      </c>
      <c r="G12" s="55">
        <f t="shared" si="2"/>
        <v>3</v>
      </c>
      <c r="H12" s="225">
        <f t="shared" si="3"/>
        <v>0</v>
      </c>
      <c r="I12" s="48">
        <f t="shared" si="2"/>
        <v>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2:38" s="147" customFormat="1" ht="12" customHeight="1">
      <c r="B13" s="224" t="s">
        <v>219</v>
      </c>
      <c r="C13" s="225">
        <f t="shared" si="1"/>
        <v>50</v>
      </c>
      <c r="D13" s="225">
        <f t="shared" si="1"/>
        <v>7</v>
      </c>
      <c r="E13" s="225">
        <f t="shared" si="1"/>
        <v>4</v>
      </c>
      <c r="F13" s="48">
        <f t="shared" si="1"/>
        <v>8</v>
      </c>
      <c r="G13" s="55">
        <f t="shared" si="2"/>
        <v>2</v>
      </c>
      <c r="H13" s="225">
        <f t="shared" si="3"/>
        <v>0</v>
      </c>
      <c r="I13" s="48">
        <f t="shared" si="2"/>
        <v>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2:38" s="147" customFormat="1" ht="12" customHeight="1">
      <c r="B14" s="224" t="s">
        <v>213</v>
      </c>
      <c r="C14" s="225">
        <f t="shared" si="1"/>
        <v>37</v>
      </c>
      <c r="D14" s="225">
        <f t="shared" si="1"/>
        <v>3</v>
      </c>
      <c r="E14" s="225">
        <f t="shared" si="1"/>
        <v>3</v>
      </c>
      <c r="F14" s="48">
        <f t="shared" si="1"/>
        <v>4</v>
      </c>
      <c r="G14" s="55">
        <f t="shared" si="2"/>
        <v>0</v>
      </c>
      <c r="H14" s="225">
        <f t="shared" si="3"/>
        <v>0</v>
      </c>
      <c r="I14" s="48">
        <f t="shared" si="2"/>
        <v>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2:38" s="147" customFormat="1" ht="12" customHeight="1">
      <c r="B15" s="224" t="s">
        <v>220</v>
      </c>
      <c r="C15" s="225">
        <f t="shared" si="1"/>
        <v>13</v>
      </c>
      <c r="D15" s="225">
        <f t="shared" si="1"/>
        <v>7</v>
      </c>
      <c r="E15" s="225">
        <f t="shared" si="1"/>
        <v>1</v>
      </c>
      <c r="F15" s="48">
        <f t="shared" si="1"/>
        <v>3</v>
      </c>
      <c r="G15" s="55">
        <f t="shared" si="2"/>
        <v>1</v>
      </c>
      <c r="H15" s="225">
        <f t="shared" si="3"/>
        <v>0</v>
      </c>
      <c r="I15" s="48">
        <f t="shared" si="2"/>
        <v>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2:38" s="147" customFormat="1" ht="12" customHeight="1">
      <c r="B16" s="224" t="s">
        <v>214</v>
      </c>
      <c r="C16" s="225">
        <f t="shared" si="1"/>
        <v>5</v>
      </c>
      <c r="D16" s="225">
        <f t="shared" si="1"/>
        <v>3</v>
      </c>
      <c r="E16" s="225">
        <f t="shared" si="1"/>
        <v>1</v>
      </c>
      <c r="F16" s="48">
        <f t="shared" si="1"/>
        <v>2</v>
      </c>
      <c r="G16" s="55">
        <f t="shared" si="2"/>
        <v>5</v>
      </c>
      <c r="H16" s="225">
        <f t="shared" si="3"/>
        <v>0</v>
      </c>
      <c r="I16" s="48">
        <f t="shared" si="2"/>
        <v>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2:38" s="147" customFormat="1" ht="12" customHeight="1">
      <c r="B17" s="224" t="s">
        <v>215</v>
      </c>
      <c r="C17" s="225">
        <f t="shared" si="1"/>
        <v>10</v>
      </c>
      <c r="D17" s="225">
        <f t="shared" si="1"/>
        <v>4</v>
      </c>
      <c r="E17" s="225">
        <f t="shared" si="1"/>
        <v>0</v>
      </c>
      <c r="F17" s="48">
        <f t="shared" si="1"/>
        <v>2</v>
      </c>
      <c r="G17" s="55">
        <f t="shared" si="2"/>
        <v>2</v>
      </c>
      <c r="H17" s="225">
        <f t="shared" si="3"/>
        <v>0</v>
      </c>
      <c r="I17" s="48">
        <f t="shared" si="2"/>
        <v>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2:38" s="147" customFormat="1" ht="12" customHeight="1">
      <c r="B18" s="224" t="s">
        <v>221</v>
      </c>
      <c r="C18" s="225">
        <f t="shared" si="1"/>
        <v>6</v>
      </c>
      <c r="D18" s="225">
        <f t="shared" si="1"/>
        <v>8</v>
      </c>
      <c r="E18" s="225">
        <f t="shared" si="1"/>
        <v>2</v>
      </c>
      <c r="F18" s="48">
        <f t="shared" si="1"/>
        <v>0</v>
      </c>
      <c r="G18" s="55">
        <f t="shared" si="2"/>
        <v>4</v>
      </c>
      <c r="H18" s="225">
        <f t="shared" si="3"/>
        <v>1</v>
      </c>
      <c r="I18" s="48">
        <f t="shared" si="2"/>
        <v>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2:38" s="147" customFormat="1" ht="12" customHeight="1">
      <c r="B19" s="224" t="s">
        <v>222</v>
      </c>
      <c r="C19" s="225">
        <f t="shared" si="1"/>
        <v>1</v>
      </c>
      <c r="D19" s="225">
        <f t="shared" si="1"/>
        <v>3</v>
      </c>
      <c r="E19" s="225">
        <f t="shared" si="1"/>
        <v>0</v>
      </c>
      <c r="F19" s="48">
        <f t="shared" si="1"/>
        <v>0</v>
      </c>
      <c r="G19" s="55">
        <f t="shared" si="2"/>
        <v>4</v>
      </c>
      <c r="H19" s="225">
        <f t="shared" si="3"/>
        <v>0</v>
      </c>
      <c r="I19" s="48">
        <f t="shared" si="2"/>
        <v>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2:38" s="147" customFormat="1" ht="12" customHeight="1">
      <c r="B20" s="224" t="s">
        <v>223</v>
      </c>
      <c r="C20" s="225">
        <f t="shared" si="1"/>
        <v>2</v>
      </c>
      <c r="D20" s="225">
        <f t="shared" si="1"/>
        <v>4</v>
      </c>
      <c r="E20" s="225">
        <f t="shared" si="1"/>
        <v>0</v>
      </c>
      <c r="F20" s="48">
        <f t="shared" si="1"/>
        <v>0</v>
      </c>
      <c r="G20" s="55">
        <f t="shared" si="2"/>
        <v>10</v>
      </c>
      <c r="H20" s="225">
        <f t="shared" si="3"/>
        <v>0</v>
      </c>
      <c r="I20" s="48">
        <f t="shared" si="2"/>
        <v>3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2:38" s="147" customFormat="1" ht="12" customHeight="1">
      <c r="B21" s="224" t="s">
        <v>224</v>
      </c>
      <c r="C21" s="225">
        <f t="shared" si="1"/>
        <v>0</v>
      </c>
      <c r="D21" s="225">
        <f t="shared" si="1"/>
        <v>2</v>
      </c>
      <c r="E21" s="225">
        <f t="shared" si="1"/>
        <v>1</v>
      </c>
      <c r="F21" s="48">
        <f t="shared" si="1"/>
        <v>0</v>
      </c>
      <c r="G21" s="55">
        <f t="shared" si="2"/>
        <v>14</v>
      </c>
      <c r="H21" s="225">
        <f t="shared" si="3"/>
        <v>1</v>
      </c>
      <c r="I21" s="48">
        <f t="shared" si="2"/>
        <v>2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2:38" s="147" customFormat="1" ht="12" customHeight="1">
      <c r="B22" s="224" t="s">
        <v>216</v>
      </c>
      <c r="C22" s="227">
        <f t="shared" si="1"/>
        <v>1</v>
      </c>
      <c r="D22" s="227">
        <f t="shared" si="1"/>
        <v>6</v>
      </c>
      <c r="E22" s="227">
        <f t="shared" si="1"/>
        <v>2</v>
      </c>
      <c r="F22" s="51">
        <f t="shared" si="1"/>
        <v>0</v>
      </c>
      <c r="G22" s="228">
        <f>SUM(G41,G60)</f>
        <v>203</v>
      </c>
      <c r="H22" s="227">
        <f t="shared" si="3"/>
        <v>16</v>
      </c>
      <c r="I22" s="51">
        <f>SUM(I41,I60)</f>
        <v>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2:38" s="147" customFormat="1" ht="12" customHeight="1">
      <c r="B23" s="75" t="s">
        <v>12</v>
      </c>
      <c r="C23" s="229">
        <f aca="true" t="shared" si="4" ref="C23:I23">C42+C61</f>
        <v>216</v>
      </c>
      <c r="D23" s="229">
        <f t="shared" si="4"/>
        <v>53</v>
      </c>
      <c r="E23" s="229">
        <f t="shared" si="4"/>
        <v>20</v>
      </c>
      <c r="F23" s="229">
        <f t="shared" si="4"/>
        <v>29</v>
      </c>
      <c r="G23" s="229">
        <f t="shared" si="4"/>
        <v>262</v>
      </c>
      <c r="H23" s="229">
        <f t="shared" si="4"/>
        <v>25</v>
      </c>
      <c r="I23" s="229">
        <f t="shared" si="4"/>
        <v>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2:38" ht="12" customHeight="1">
      <c r="B24" s="36"/>
      <c r="C24" s="230"/>
      <c r="D24" s="230"/>
      <c r="E24" s="231"/>
      <c r="F24" s="230"/>
      <c r="G24" s="230"/>
      <c r="H24" s="230"/>
      <c r="I24" s="230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2:38" ht="12" customHeight="1">
      <c r="B25" s="232" t="s">
        <v>311</v>
      </c>
      <c r="C25" s="230"/>
      <c r="D25" s="230"/>
      <c r="E25" s="230"/>
      <c r="F25" s="230"/>
      <c r="G25" s="230"/>
      <c r="H25" s="230"/>
      <c r="I25" s="230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2" customHeight="1">
      <c r="B26" s="42" t="s">
        <v>309</v>
      </c>
      <c r="C26" s="58">
        <v>0</v>
      </c>
      <c r="D26" s="58">
        <v>0</v>
      </c>
      <c r="E26" s="58">
        <v>0</v>
      </c>
      <c r="F26" s="58">
        <v>0</v>
      </c>
      <c r="G26" s="58">
        <v>1</v>
      </c>
      <c r="H26" s="58">
        <v>0</v>
      </c>
      <c r="I26" s="58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2:38" s="184" customFormat="1" ht="12" customHeight="1">
      <c r="B27" s="233" t="s">
        <v>310</v>
      </c>
      <c r="C27" s="48">
        <v>0</v>
      </c>
      <c r="D27" s="48">
        <v>0</v>
      </c>
      <c r="E27" s="48">
        <v>0</v>
      </c>
      <c r="F27" s="48">
        <v>0</v>
      </c>
      <c r="G27" s="48">
        <v>3</v>
      </c>
      <c r="H27" s="48">
        <v>2</v>
      </c>
      <c r="I27" s="48"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2:38" s="184" customFormat="1" ht="12" customHeight="1">
      <c r="B28" s="234" t="s">
        <v>217</v>
      </c>
      <c r="C28" s="48">
        <v>0</v>
      </c>
      <c r="D28" s="48">
        <v>0</v>
      </c>
      <c r="E28" s="48">
        <v>0</v>
      </c>
      <c r="F28" s="48">
        <v>0</v>
      </c>
      <c r="G28" s="48">
        <v>1</v>
      </c>
      <c r="H28" s="48">
        <v>0</v>
      </c>
      <c r="I28" s="48"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2:38" s="184" customFormat="1" ht="12" customHeight="1">
      <c r="B29" s="233" t="s">
        <v>211</v>
      </c>
      <c r="C29" s="48">
        <v>0</v>
      </c>
      <c r="D29" s="48">
        <v>0</v>
      </c>
      <c r="E29" s="48">
        <v>0</v>
      </c>
      <c r="F29" s="48">
        <v>0</v>
      </c>
      <c r="G29" s="48">
        <v>1</v>
      </c>
      <c r="H29" s="48">
        <v>0</v>
      </c>
      <c r="I29" s="48"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2:38" s="184" customFormat="1" ht="12" customHeight="1">
      <c r="B30" s="233" t="s">
        <v>212</v>
      </c>
      <c r="C30" s="48">
        <v>5</v>
      </c>
      <c r="D30" s="48">
        <v>1</v>
      </c>
      <c r="E30" s="48">
        <v>0</v>
      </c>
      <c r="F30" s="48">
        <v>0</v>
      </c>
      <c r="G30" s="48">
        <v>1</v>
      </c>
      <c r="H30" s="48">
        <v>0</v>
      </c>
      <c r="I30" s="48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2:38" s="184" customFormat="1" ht="12" customHeight="1">
      <c r="B31" s="233" t="s">
        <v>218</v>
      </c>
      <c r="C31" s="48">
        <v>22</v>
      </c>
      <c r="D31" s="48">
        <v>0</v>
      </c>
      <c r="E31" s="48">
        <v>0</v>
      </c>
      <c r="F31" s="48">
        <v>6</v>
      </c>
      <c r="G31" s="48">
        <v>3</v>
      </c>
      <c r="H31" s="48">
        <v>0</v>
      </c>
      <c r="I31" s="48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2:38" s="184" customFormat="1" ht="12" customHeight="1">
      <c r="B32" s="233" t="s">
        <v>219</v>
      </c>
      <c r="C32" s="48">
        <v>9</v>
      </c>
      <c r="D32" s="48">
        <v>2</v>
      </c>
      <c r="E32" s="48">
        <v>1</v>
      </c>
      <c r="F32" s="48">
        <v>4</v>
      </c>
      <c r="G32" s="48">
        <v>0</v>
      </c>
      <c r="H32" s="48">
        <v>0</v>
      </c>
      <c r="I32" s="48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s="184" customFormat="1" ht="12" customHeight="1">
      <c r="B33" s="233" t="s">
        <v>213</v>
      </c>
      <c r="C33" s="48">
        <v>11</v>
      </c>
      <c r="D33" s="48">
        <v>0</v>
      </c>
      <c r="E33" s="48">
        <v>0</v>
      </c>
      <c r="F33" s="48">
        <v>2</v>
      </c>
      <c r="G33" s="48">
        <v>0</v>
      </c>
      <c r="H33" s="48">
        <v>0</v>
      </c>
      <c r="I33" s="48">
        <v>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s="184" customFormat="1" ht="12" customHeight="1">
      <c r="B34" s="233" t="s">
        <v>220</v>
      </c>
      <c r="C34" s="48">
        <v>8</v>
      </c>
      <c r="D34" s="48">
        <v>2</v>
      </c>
      <c r="E34" s="48">
        <v>1</v>
      </c>
      <c r="F34" s="48">
        <v>2</v>
      </c>
      <c r="G34" s="48">
        <v>0</v>
      </c>
      <c r="H34" s="48">
        <v>0</v>
      </c>
      <c r="I34" s="48">
        <v>0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s="184" customFormat="1" ht="12" customHeight="1">
      <c r="B35" s="233" t="s">
        <v>214</v>
      </c>
      <c r="C35" s="48">
        <v>2</v>
      </c>
      <c r="D35" s="48">
        <v>0</v>
      </c>
      <c r="E35" s="48">
        <v>0</v>
      </c>
      <c r="F35" s="48">
        <v>2</v>
      </c>
      <c r="G35" s="48">
        <v>1</v>
      </c>
      <c r="H35" s="48">
        <v>0</v>
      </c>
      <c r="I35" s="48">
        <v>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s="184" customFormat="1" ht="12" customHeight="1">
      <c r="B36" s="233" t="s">
        <v>215</v>
      </c>
      <c r="C36" s="48">
        <v>6</v>
      </c>
      <c r="D36" s="48">
        <v>0</v>
      </c>
      <c r="E36" s="48">
        <v>0</v>
      </c>
      <c r="F36" s="48">
        <v>1</v>
      </c>
      <c r="G36" s="48">
        <v>1</v>
      </c>
      <c r="H36" s="48">
        <v>0</v>
      </c>
      <c r="I36" s="48">
        <v>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s="184" customFormat="1" ht="12" customHeight="1">
      <c r="B37" s="233" t="s">
        <v>221</v>
      </c>
      <c r="C37" s="48">
        <v>4</v>
      </c>
      <c r="D37" s="48">
        <v>0</v>
      </c>
      <c r="E37" s="48">
        <v>0</v>
      </c>
      <c r="F37" s="48">
        <v>0</v>
      </c>
      <c r="G37" s="48">
        <v>2</v>
      </c>
      <c r="H37" s="48">
        <v>1</v>
      </c>
      <c r="I37" s="48"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s="184" customFormat="1" ht="12" customHeight="1">
      <c r="B38" s="233" t="s">
        <v>222</v>
      </c>
      <c r="C38" s="48">
        <v>1</v>
      </c>
      <c r="D38" s="48">
        <v>0</v>
      </c>
      <c r="E38" s="48">
        <v>0</v>
      </c>
      <c r="F38" s="48">
        <v>0</v>
      </c>
      <c r="G38" s="48">
        <v>3</v>
      </c>
      <c r="H38" s="48">
        <v>0</v>
      </c>
      <c r="I38" s="48"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2:38" s="184" customFormat="1" ht="12" customHeight="1">
      <c r="B39" s="233" t="s">
        <v>223</v>
      </c>
      <c r="C39" s="48">
        <v>1</v>
      </c>
      <c r="D39" s="48">
        <v>0</v>
      </c>
      <c r="E39" s="48">
        <v>0</v>
      </c>
      <c r="F39" s="48">
        <v>0</v>
      </c>
      <c r="G39" s="48">
        <v>7</v>
      </c>
      <c r="H39" s="48">
        <v>0</v>
      </c>
      <c r="I39" s="48">
        <v>3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2:38" s="184" customFormat="1" ht="12" customHeight="1">
      <c r="B40" s="233" t="s">
        <v>224</v>
      </c>
      <c r="C40" s="48">
        <v>0</v>
      </c>
      <c r="D40" s="48">
        <v>0</v>
      </c>
      <c r="E40" s="48">
        <v>1</v>
      </c>
      <c r="F40" s="48">
        <v>0</v>
      </c>
      <c r="G40" s="48">
        <v>6</v>
      </c>
      <c r="H40" s="48">
        <v>1</v>
      </c>
      <c r="I40" s="48">
        <v>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38" s="184" customFormat="1" ht="12" customHeight="1">
      <c r="B41" s="233" t="s">
        <v>216</v>
      </c>
      <c r="C41" s="48">
        <v>1</v>
      </c>
      <c r="D41" s="108">
        <v>2</v>
      </c>
      <c r="E41" s="48">
        <v>2</v>
      </c>
      <c r="F41" s="48">
        <v>0</v>
      </c>
      <c r="G41" s="48">
        <v>135</v>
      </c>
      <c r="H41" s="48">
        <v>10</v>
      </c>
      <c r="I41" s="48">
        <v>1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38" ht="12" customHeight="1">
      <c r="B42" s="75" t="s">
        <v>12</v>
      </c>
      <c r="C42" s="235">
        <f aca="true" t="shared" si="5" ref="C42:H42">SUM(C26:C41)</f>
        <v>70</v>
      </c>
      <c r="D42" s="235">
        <f t="shared" si="5"/>
        <v>7</v>
      </c>
      <c r="E42" s="235">
        <f t="shared" si="5"/>
        <v>5</v>
      </c>
      <c r="F42" s="235">
        <f t="shared" si="5"/>
        <v>17</v>
      </c>
      <c r="G42" s="235">
        <f t="shared" si="5"/>
        <v>165</v>
      </c>
      <c r="H42" s="235">
        <f t="shared" si="5"/>
        <v>14</v>
      </c>
      <c r="I42" s="235">
        <f>SUM(I26:I41)</f>
        <v>6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2:38" ht="12" customHeight="1">
      <c r="B43" s="36"/>
      <c r="C43" s="230"/>
      <c r="D43" s="230"/>
      <c r="E43" s="230"/>
      <c r="F43" s="230"/>
      <c r="G43" s="230"/>
      <c r="H43" s="230"/>
      <c r="I43" s="230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2:38" ht="12" customHeight="1">
      <c r="B44" s="232" t="s">
        <v>312</v>
      </c>
      <c r="C44" s="230"/>
      <c r="D44" s="230"/>
      <c r="E44" s="230"/>
      <c r="F44" s="230"/>
      <c r="G44" s="230"/>
      <c r="H44" s="230"/>
      <c r="I44" s="230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2:38" ht="12" customHeight="1">
      <c r="B45" s="42" t="s">
        <v>309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 ht="12" customHeight="1">
      <c r="B46" s="233" t="s">
        <v>310</v>
      </c>
      <c r="C46" s="48">
        <v>0</v>
      </c>
      <c r="D46" s="48">
        <v>0</v>
      </c>
      <c r="E46" s="48">
        <v>0</v>
      </c>
      <c r="F46" s="48">
        <v>0</v>
      </c>
      <c r="G46" s="48">
        <v>1</v>
      </c>
      <c r="H46" s="48">
        <v>3</v>
      </c>
      <c r="I46" s="48">
        <v>0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2" customHeight="1">
      <c r="B47" s="234" t="s">
        <v>217</v>
      </c>
      <c r="C47" s="48">
        <v>0</v>
      </c>
      <c r="D47" s="48">
        <v>0</v>
      </c>
      <c r="E47" s="48">
        <v>0</v>
      </c>
      <c r="F47" s="48">
        <v>0</v>
      </c>
      <c r="G47" s="48">
        <v>3</v>
      </c>
      <c r="H47" s="48">
        <v>1</v>
      </c>
      <c r="I47" s="48"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2" customHeight="1">
      <c r="B48" s="233" t="s">
        <v>211</v>
      </c>
      <c r="C48" s="48">
        <v>1</v>
      </c>
      <c r="D48" s="48">
        <v>0</v>
      </c>
      <c r="E48" s="48">
        <v>0</v>
      </c>
      <c r="F48" s="48">
        <v>0</v>
      </c>
      <c r="G48" s="48">
        <v>1</v>
      </c>
      <c r="H48" s="48">
        <v>1</v>
      </c>
      <c r="I48" s="48"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2" customHeight="1">
      <c r="B49" s="233" t="s">
        <v>212</v>
      </c>
      <c r="C49" s="48">
        <v>16</v>
      </c>
      <c r="D49" s="48">
        <v>0</v>
      </c>
      <c r="E49" s="48">
        <v>2</v>
      </c>
      <c r="F49" s="48">
        <v>0</v>
      </c>
      <c r="G49" s="48">
        <v>2</v>
      </c>
      <c r="H49" s="48">
        <v>0</v>
      </c>
      <c r="I49" s="48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2" customHeight="1">
      <c r="B50" s="233" t="s">
        <v>218</v>
      </c>
      <c r="C50" s="48">
        <v>47</v>
      </c>
      <c r="D50" s="48">
        <v>5</v>
      </c>
      <c r="E50" s="48">
        <v>4</v>
      </c>
      <c r="F50" s="48">
        <v>4</v>
      </c>
      <c r="G50" s="48">
        <v>0</v>
      </c>
      <c r="H50" s="48">
        <v>0</v>
      </c>
      <c r="I50" s="48">
        <v>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2:38" ht="12" customHeight="1">
      <c r="B51" s="233" t="s">
        <v>219</v>
      </c>
      <c r="C51" s="48">
        <v>41</v>
      </c>
      <c r="D51" s="48">
        <v>5</v>
      </c>
      <c r="E51" s="48">
        <v>3</v>
      </c>
      <c r="F51" s="48">
        <v>4</v>
      </c>
      <c r="G51" s="48">
        <v>2</v>
      </c>
      <c r="H51" s="48">
        <v>0</v>
      </c>
      <c r="I51" s="48">
        <v>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12" customHeight="1">
      <c r="B52" s="233" t="s">
        <v>213</v>
      </c>
      <c r="C52" s="48">
        <v>26</v>
      </c>
      <c r="D52" s="48">
        <v>3</v>
      </c>
      <c r="E52" s="48">
        <v>3</v>
      </c>
      <c r="F52" s="48">
        <v>2</v>
      </c>
      <c r="G52" s="48">
        <v>0</v>
      </c>
      <c r="H52" s="48">
        <v>0</v>
      </c>
      <c r="I52" s="48">
        <v>0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ht="12" customHeight="1">
      <c r="B53" s="233" t="s">
        <v>220</v>
      </c>
      <c r="C53" s="48">
        <v>5</v>
      </c>
      <c r="D53" s="48">
        <v>5</v>
      </c>
      <c r="E53" s="48">
        <v>0</v>
      </c>
      <c r="F53" s="48">
        <v>1</v>
      </c>
      <c r="G53" s="48">
        <v>1</v>
      </c>
      <c r="H53" s="48">
        <v>0</v>
      </c>
      <c r="I53" s="48"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2:38" ht="12" customHeight="1">
      <c r="B54" s="233" t="s">
        <v>214</v>
      </c>
      <c r="C54" s="48">
        <v>3</v>
      </c>
      <c r="D54" s="48">
        <v>3</v>
      </c>
      <c r="E54" s="48">
        <v>1</v>
      </c>
      <c r="F54" s="48">
        <v>0</v>
      </c>
      <c r="G54" s="48">
        <v>4</v>
      </c>
      <c r="H54" s="48">
        <v>0</v>
      </c>
      <c r="I54" s="48"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2:38" ht="12" customHeight="1">
      <c r="B55" s="233" t="s">
        <v>215</v>
      </c>
      <c r="C55" s="48">
        <v>4</v>
      </c>
      <c r="D55" s="48">
        <v>4</v>
      </c>
      <c r="E55" s="48">
        <v>0</v>
      </c>
      <c r="F55" s="48">
        <v>1</v>
      </c>
      <c r="G55" s="48">
        <v>1</v>
      </c>
      <c r="H55" s="48">
        <v>0</v>
      </c>
      <c r="I55" s="48"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2:38" ht="12" customHeight="1">
      <c r="B56" s="233" t="s">
        <v>221</v>
      </c>
      <c r="C56" s="48">
        <v>2</v>
      </c>
      <c r="D56" s="48">
        <v>8</v>
      </c>
      <c r="E56" s="48">
        <v>2</v>
      </c>
      <c r="F56" s="48">
        <v>0</v>
      </c>
      <c r="G56" s="48">
        <v>2</v>
      </c>
      <c r="H56" s="48">
        <v>0</v>
      </c>
      <c r="I56" s="48"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2:38" ht="12" customHeight="1">
      <c r="B57" s="233" t="s">
        <v>222</v>
      </c>
      <c r="C57" s="48">
        <v>0</v>
      </c>
      <c r="D57" s="48">
        <v>3</v>
      </c>
      <c r="E57" s="48">
        <v>0</v>
      </c>
      <c r="F57" s="48">
        <v>0</v>
      </c>
      <c r="G57" s="48">
        <v>1</v>
      </c>
      <c r="H57" s="48">
        <v>0</v>
      </c>
      <c r="I57" s="48"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2:38" ht="12" customHeight="1">
      <c r="B58" s="233" t="s">
        <v>223</v>
      </c>
      <c r="C58" s="48">
        <v>1</v>
      </c>
      <c r="D58" s="48">
        <v>4</v>
      </c>
      <c r="E58" s="48">
        <v>0</v>
      </c>
      <c r="F58" s="48">
        <v>0</v>
      </c>
      <c r="G58" s="48">
        <v>3</v>
      </c>
      <c r="H58" s="48">
        <v>0</v>
      </c>
      <c r="I58" s="48"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2:38" ht="12" customHeight="1">
      <c r="B59" s="233" t="s">
        <v>224</v>
      </c>
      <c r="C59" s="48">
        <v>0</v>
      </c>
      <c r="D59" s="48">
        <v>2</v>
      </c>
      <c r="E59" s="48">
        <v>0</v>
      </c>
      <c r="F59" s="48">
        <v>0</v>
      </c>
      <c r="G59" s="48">
        <v>8</v>
      </c>
      <c r="H59" s="48">
        <v>0</v>
      </c>
      <c r="I59" s="48"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2:38" ht="12" customHeight="1">
      <c r="B60" s="233" t="s">
        <v>216</v>
      </c>
      <c r="C60" s="48">
        <v>0</v>
      </c>
      <c r="D60" s="48">
        <v>4</v>
      </c>
      <c r="E60" s="48">
        <v>0</v>
      </c>
      <c r="F60" s="48">
        <v>0</v>
      </c>
      <c r="G60" s="48">
        <v>68</v>
      </c>
      <c r="H60" s="48">
        <v>6</v>
      </c>
      <c r="I60" s="48">
        <v>1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2:38" ht="12" customHeight="1">
      <c r="B61" s="75" t="s">
        <v>12</v>
      </c>
      <c r="C61" s="235">
        <f aca="true" t="shared" si="6" ref="C61:H61">SUM(C45:C60)</f>
        <v>146</v>
      </c>
      <c r="D61" s="235">
        <f t="shared" si="6"/>
        <v>46</v>
      </c>
      <c r="E61" s="235">
        <f t="shared" si="6"/>
        <v>15</v>
      </c>
      <c r="F61" s="235">
        <f t="shared" si="6"/>
        <v>12</v>
      </c>
      <c r="G61" s="235">
        <f t="shared" si="6"/>
        <v>97</v>
      </c>
      <c r="H61" s="235">
        <f t="shared" si="6"/>
        <v>11</v>
      </c>
      <c r="I61" s="235">
        <f>SUM(I45:I60)</f>
        <v>1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2:38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2:38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2:9" ht="12.75">
      <c r="B64" s="182"/>
      <c r="C64" s="123"/>
      <c r="D64" s="123"/>
      <c r="E64" s="123"/>
      <c r="F64" s="123"/>
      <c r="G64" s="123"/>
      <c r="H64" s="123"/>
      <c r="I64" s="123"/>
    </row>
    <row r="65" spans="2:9" ht="12.75">
      <c r="B65" s="186"/>
      <c r="C65" s="123"/>
      <c r="D65" s="123"/>
      <c r="E65" s="123"/>
      <c r="F65" s="123"/>
      <c r="G65" s="123"/>
      <c r="H65" s="123"/>
      <c r="I65" s="123"/>
    </row>
    <row r="66" spans="2:9" ht="12.75">
      <c r="B66" s="187"/>
      <c r="C66" s="123"/>
      <c r="D66" s="123"/>
      <c r="E66" s="123"/>
      <c r="F66" s="123"/>
      <c r="G66" s="123"/>
      <c r="H66" s="123"/>
      <c r="I66" s="123"/>
    </row>
    <row r="67" spans="2:9" ht="12.75">
      <c r="B67" s="186"/>
      <c r="C67" s="123"/>
      <c r="D67" s="123"/>
      <c r="E67" s="123"/>
      <c r="F67" s="123"/>
      <c r="G67" s="123"/>
      <c r="H67" s="123"/>
      <c r="I67" s="123"/>
    </row>
    <row r="68" spans="2:9" ht="12.75">
      <c r="B68" s="186"/>
      <c r="C68" s="123"/>
      <c r="D68" s="123"/>
      <c r="E68" s="123"/>
      <c r="F68" s="123"/>
      <c r="G68" s="123"/>
      <c r="H68" s="123"/>
      <c r="I68" s="123"/>
    </row>
    <row r="69" spans="2:9" ht="12.75">
      <c r="B69" s="186"/>
      <c r="C69" s="123"/>
      <c r="D69" s="123"/>
      <c r="E69" s="123"/>
      <c r="F69" s="123"/>
      <c r="G69" s="123"/>
      <c r="H69" s="123"/>
      <c r="I69" s="123"/>
    </row>
    <row r="70" spans="2:9" ht="12.75">
      <c r="B70" s="186"/>
      <c r="C70" s="123"/>
      <c r="D70" s="123"/>
      <c r="E70" s="123"/>
      <c r="F70" s="123"/>
      <c r="G70" s="123"/>
      <c r="H70" s="123"/>
      <c r="I70" s="123"/>
    </row>
    <row r="71" spans="2:9" ht="12.75">
      <c r="B71" s="186"/>
      <c r="C71" s="123"/>
      <c r="D71" s="123"/>
      <c r="E71" s="123"/>
      <c r="F71" s="123"/>
      <c r="G71" s="123"/>
      <c r="H71" s="123"/>
      <c r="I71" s="123"/>
    </row>
    <row r="72" spans="2:9" ht="12.75">
      <c r="B72" s="186"/>
      <c r="C72" s="123"/>
      <c r="D72" s="123"/>
      <c r="E72" s="123"/>
      <c r="F72" s="123"/>
      <c r="G72" s="123"/>
      <c r="H72" s="123"/>
      <c r="I72" s="123"/>
    </row>
    <row r="73" spans="2:9" ht="12.75">
      <c r="B73" s="186"/>
      <c r="C73" s="123"/>
      <c r="D73" s="123"/>
      <c r="E73" s="123"/>
      <c r="F73" s="123"/>
      <c r="G73" s="123"/>
      <c r="H73" s="123"/>
      <c r="I73" s="123"/>
    </row>
    <row r="74" spans="2:9" ht="12.75">
      <c r="B74" s="186"/>
      <c r="C74" s="123"/>
      <c r="D74" s="123"/>
      <c r="E74" s="123"/>
      <c r="F74" s="123"/>
      <c r="G74" s="123"/>
      <c r="H74" s="123"/>
      <c r="I74" s="123"/>
    </row>
    <row r="75" spans="2:9" ht="12.75">
      <c r="B75" s="186"/>
      <c r="C75" s="123"/>
      <c r="D75" s="123"/>
      <c r="E75" s="123"/>
      <c r="F75" s="123"/>
      <c r="G75" s="123"/>
      <c r="H75" s="123"/>
      <c r="I75" s="123"/>
    </row>
    <row r="76" spans="2:9" ht="12.75">
      <c r="B76" s="186"/>
      <c r="C76" s="123"/>
      <c r="D76" s="123"/>
      <c r="E76" s="123"/>
      <c r="F76" s="123"/>
      <c r="G76" s="123"/>
      <c r="H76" s="123"/>
      <c r="I76" s="123"/>
    </row>
    <row r="77" spans="2:9" ht="12.75">
      <c r="B77" s="186"/>
      <c r="C77" s="123"/>
      <c r="D77" s="123"/>
      <c r="E77" s="123"/>
      <c r="F77" s="123"/>
      <c r="G77" s="123"/>
      <c r="H77" s="123"/>
      <c r="I77" s="123"/>
    </row>
    <row r="78" spans="2:9" ht="12.75">
      <c r="B78" s="186"/>
      <c r="C78" s="123"/>
      <c r="D78" s="123"/>
      <c r="E78" s="123"/>
      <c r="F78" s="123"/>
      <c r="G78" s="123"/>
      <c r="H78" s="123"/>
      <c r="I78" s="123"/>
    </row>
    <row r="79" spans="2:9" ht="12.75">
      <c r="B79" s="186"/>
      <c r="C79" s="123"/>
      <c r="D79" s="123"/>
      <c r="E79" s="123"/>
      <c r="F79" s="123"/>
      <c r="G79" s="123"/>
      <c r="H79" s="123"/>
      <c r="I79" s="123"/>
    </row>
    <row r="80" spans="2:9" ht="12.75">
      <c r="B80" s="182"/>
      <c r="C80" s="123"/>
      <c r="D80" s="123"/>
      <c r="E80" s="123"/>
      <c r="F80" s="123"/>
      <c r="G80" s="123"/>
      <c r="H80" s="123"/>
      <c r="I80" s="123"/>
    </row>
  </sheetData>
  <sheetProtection/>
  <mergeCells count="2">
    <mergeCell ref="C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X63"/>
  <sheetViews>
    <sheetView zoomScalePageLayoutView="0" workbookViewId="0" topLeftCell="A1">
      <selection activeCell="K61" sqref="K61"/>
    </sheetView>
  </sheetViews>
  <sheetFormatPr defaultColWidth="9.00390625" defaultRowHeight="13.5"/>
  <cols>
    <col min="1" max="1" width="1.625" style="147" customWidth="1"/>
    <col min="2" max="2" width="7.50390625" style="147" customWidth="1"/>
    <col min="3" max="3" width="3.375" style="147" customWidth="1"/>
    <col min="4" max="4" width="3.625" style="147" customWidth="1"/>
    <col min="5" max="11" width="10.125" style="190" customWidth="1"/>
    <col min="12" max="12" width="2.625" style="147" customWidth="1"/>
    <col min="13" max="16384" width="9.00390625" style="147" customWidth="1"/>
  </cols>
  <sheetData>
    <row r="1" spans="2:9" ht="21" customHeight="1">
      <c r="B1" s="1" t="s">
        <v>314</v>
      </c>
      <c r="C1" s="188"/>
      <c r="D1" s="188"/>
      <c r="E1" s="189"/>
      <c r="F1" s="189"/>
      <c r="G1" s="189"/>
      <c r="H1" s="189"/>
      <c r="I1" s="189"/>
    </row>
    <row r="2" spans="2:11" ht="15.75" customHeight="1">
      <c r="B2" s="1"/>
      <c r="C2" s="1"/>
      <c r="D2" s="1"/>
      <c r="K2" s="191" t="s">
        <v>327</v>
      </c>
    </row>
    <row r="3" spans="2:11" ht="15.75" customHeight="1">
      <c r="B3" s="1"/>
      <c r="C3" s="1"/>
      <c r="D3" s="1"/>
      <c r="E3" s="379" t="s">
        <v>156</v>
      </c>
      <c r="F3" s="379"/>
      <c r="G3" s="379"/>
      <c r="H3" s="379"/>
      <c r="I3" s="379" t="s">
        <v>155</v>
      </c>
      <c r="J3" s="379"/>
      <c r="K3" s="379"/>
    </row>
    <row r="4" spans="2:11" ht="17.25" customHeight="1">
      <c r="B4" s="162"/>
      <c r="C4" s="392" t="s">
        <v>289</v>
      </c>
      <c r="D4" s="393"/>
      <c r="E4" s="192" t="s">
        <v>157</v>
      </c>
      <c r="F4" s="192" t="s">
        <v>158</v>
      </c>
      <c r="G4" s="192" t="s">
        <v>112</v>
      </c>
      <c r="H4" s="192" t="s">
        <v>159</v>
      </c>
      <c r="I4" s="192" t="s">
        <v>160</v>
      </c>
      <c r="J4" s="192" t="s">
        <v>161</v>
      </c>
      <c r="K4" s="192" t="s">
        <v>162</v>
      </c>
    </row>
    <row r="5" spans="2:11" ht="17.25" customHeight="1">
      <c r="B5" s="163"/>
      <c r="C5" s="394" t="s">
        <v>315</v>
      </c>
      <c r="D5" s="396" t="s">
        <v>249</v>
      </c>
      <c r="E5" s="193" t="s">
        <v>137</v>
      </c>
      <c r="F5" s="193" t="s">
        <v>54</v>
      </c>
      <c r="G5" s="193" t="s">
        <v>78</v>
      </c>
      <c r="H5" s="193"/>
      <c r="I5" s="216" t="s">
        <v>55</v>
      </c>
      <c r="J5" s="193" t="s">
        <v>163</v>
      </c>
      <c r="K5" s="193" t="s">
        <v>164</v>
      </c>
    </row>
    <row r="6" spans="2:24" ht="17.25" customHeight="1">
      <c r="B6" s="194" t="s">
        <v>56</v>
      </c>
      <c r="C6" s="395"/>
      <c r="D6" s="397"/>
      <c r="E6" s="195" t="s">
        <v>165</v>
      </c>
      <c r="F6" s="195" t="s">
        <v>166</v>
      </c>
      <c r="G6" s="195" t="s">
        <v>167</v>
      </c>
      <c r="H6" s="195" t="s">
        <v>57</v>
      </c>
      <c r="I6" s="195" t="s">
        <v>168</v>
      </c>
      <c r="J6" s="195" t="s">
        <v>168</v>
      </c>
      <c r="K6" s="195" t="s">
        <v>168</v>
      </c>
      <c r="X6" s="183"/>
    </row>
    <row r="7" spans="2:11" ht="16.5" customHeight="1">
      <c r="B7" s="165" t="s">
        <v>316</v>
      </c>
      <c r="C7" s="196">
        <v>3</v>
      </c>
      <c r="D7" s="197">
        <v>1</v>
      </c>
      <c r="E7" s="158">
        <f aca="true" t="shared" si="0" ref="E7:J16">SUM(E22,E37)</f>
        <v>62</v>
      </c>
      <c r="F7" s="158">
        <f t="shared" si="0"/>
        <v>8</v>
      </c>
      <c r="G7" s="158">
        <f t="shared" si="0"/>
        <v>6</v>
      </c>
      <c r="H7" s="158">
        <f t="shared" si="0"/>
        <v>7</v>
      </c>
      <c r="I7" s="158">
        <f t="shared" si="0"/>
        <v>37</v>
      </c>
      <c r="J7" s="158">
        <f t="shared" si="0"/>
        <v>6</v>
      </c>
      <c r="K7" s="158">
        <f aca="true" t="shared" si="1" ref="K7:K17">SUM(K22,K37)</f>
        <v>0</v>
      </c>
    </row>
    <row r="8" spans="2:11" ht="16.5" customHeight="1">
      <c r="B8" s="170" t="s">
        <v>295</v>
      </c>
      <c r="C8" s="198">
        <v>1</v>
      </c>
      <c r="D8" s="199">
        <v>1</v>
      </c>
      <c r="E8" s="159">
        <f t="shared" si="0"/>
        <v>0</v>
      </c>
      <c r="F8" s="159">
        <f t="shared" si="0"/>
        <v>0</v>
      </c>
      <c r="G8" s="159">
        <f t="shared" si="0"/>
        <v>0</v>
      </c>
      <c r="H8" s="159">
        <f t="shared" si="0"/>
        <v>0</v>
      </c>
      <c r="I8" s="159">
        <f t="shared" si="0"/>
        <v>7</v>
      </c>
      <c r="J8" s="159">
        <f t="shared" si="0"/>
        <v>0</v>
      </c>
      <c r="K8" s="159">
        <f t="shared" si="1"/>
        <v>0</v>
      </c>
    </row>
    <row r="9" spans="2:11" ht="16.5" customHeight="1">
      <c r="B9" s="170" t="s">
        <v>317</v>
      </c>
      <c r="C9" s="198">
        <v>2</v>
      </c>
      <c r="D9" s="199">
        <v>1</v>
      </c>
      <c r="E9" s="159">
        <f t="shared" si="0"/>
        <v>11</v>
      </c>
      <c r="F9" s="159">
        <f t="shared" si="0"/>
        <v>0</v>
      </c>
      <c r="G9" s="159">
        <f t="shared" si="0"/>
        <v>2</v>
      </c>
      <c r="H9" s="159">
        <f t="shared" si="0"/>
        <v>5</v>
      </c>
      <c r="I9" s="159">
        <f t="shared" si="0"/>
        <v>22</v>
      </c>
      <c r="J9" s="159">
        <f t="shared" si="0"/>
        <v>11</v>
      </c>
      <c r="K9" s="159">
        <f t="shared" si="1"/>
        <v>6</v>
      </c>
    </row>
    <row r="10" spans="2:11" ht="16.5" customHeight="1">
      <c r="B10" s="170" t="s">
        <v>318</v>
      </c>
      <c r="C10" s="198">
        <v>1</v>
      </c>
      <c r="D10" s="199">
        <v>1</v>
      </c>
      <c r="E10" s="159">
        <f t="shared" si="0"/>
        <v>28</v>
      </c>
      <c r="F10" s="159">
        <f t="shared" si="0"/>
        <v>16</v>
      </c>
      <c r="G10" s="159">
        <f t="shared" si="0"/>
        <v>4</v>
      </c>
      <c r="H10" s="159">
        <f t="shared" si="0"/>
        <v>4</v>
      </c>
      <c r="I10" s="159">
        <f t="shared" si="0"/>
        <v>0</v>
      </c>
      <c r="J10" s="159">
        <f t="shared" si="0"/>
        <v>0</v>
      </c>
      <c r="K10" s="159">
        <f t="shared" si="1"/>
        <v>0</v>
      </c>
    </row>
    <row r="11" spans="2:11" ht="16.5" customHeight="1">
      <c r="B11" s="170" t="s">
        <v>319</v>
      </c>
      <c r="C11" s="198">
        <v>1</v>
      </c>
      <c r="D11" s="199">
        <v>1</v>
      </c>
      <c r="E11" s="159">
        <f t="shared" si="0"/>
        <v>0</v>
      </c>
      <c r="F11" s="159">
        <f t="shared" si="0"/>
        <v>0</v>
      </c>
      <c r="G11" s="159">
        <f t="shared" si="0"/>
        <v>0</v>
      </c>
      <c r="H11" s="159">
        <f t="shared" si="0"/>
        <v>0</v>
      </c>
      <c r="I11" s="159">
        <f t="shared" si="0"/>
        <v>39</v>
      </c>
      <c r="J11" s="159">
        <f t="shared" si="0"/>
        <v>0</v>
      </c>
      <c r="K11" s="159">
        <f t="shared" si="1"/>
        <v>1</v>
      </c>
    </row>
    <row r="12" spans="2:11" ht="16.5" customHeight="1">
      <c r="B12" s="170" t="s">
        <v>320</v>
      </c>
      <c r="C12" s="198">
        <v>1</v>
      </c>
      <c r="D12" s="199">
        <v>1</v>
      </c>
      <c r="E12" s="159">
        <f t="shared" si="0"/>
        <v>29</v>
      </c>
      <c r="F12" s="159">
        <f t="shared" si="0"/>
        <v>0</v>
      </c>
      <c r="G12" s="159">
        <f t="shared" si="0"/>
        <v>0</v>
      </c>
      <c r="H12" s="159">
        <f t="shared" si="0"/>
        <v>0</v>
      </c>
      <c r="I12" s="159">
        <f t="shared" si="0"/>
        <v>13</v>
      </c>
      <c r="J12" s="159">
        <f t="shared" si="0"/>
        <v>0</v>
      </c>
      <c r="K12" s="159">
        <f t="shared" si="1"/>
        <v>0</v>
      </c>
    </row>
    <row r="13" spans="2:11" ht="16.5" customHeight="1">
      <c r="B13" s="170" t="s">
        <v>321</v>
      </c>
      <c r="C13" s="198">
        <v>1</v>
      </c>
      <c r="D13" s="199">
        <v>1</v>
      </c>
      <c r="E13" s="159">
        <f t="shared" si="0"/>
        <v>20</v>
      </c>
      <c r="F13" s="159">
        <f t="shared" si="0"/>
        <v>0</v>
      </c>
      <c r="G13" s="159">
        <f t="shared" si="0"/>
        <v>2</v>
      </c>
      <c r="H13" s="159">
        <f t="shared" si="0"/>
        <v>0</v>
      </c>
      <c r="I13" s="159">
        <f t="shared" si="0"/>
        <v>41</v>
      </c>
      <c r="J13" s="159">
        <f t="shared" si="0"/>
        <v>0</v>
      </c>
      <c r="K13" s="159">
        <f t="shared" si="1"/>
        <v>0</v>
      </c>
    </row>
    <row r="14" spans="2:11" ht="16.5" customHeight="1">
      <c r="B14" s="170" t="s">
        <v>322</v>
      </c>
      <c r="C14" s="198"/>
      <c r="D14" s="199">
        <v>1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6</v>
      </c>
      <c r="J14" s="159">
        <f t="shared" si="0"/>
        <v>0</v>
      </c>
      <c r="K14" s="159">
        <f t="shared" si="1"/>
        <v>0</v>
      </c>
    </row>
    <row r="15" spans="2:11" ht="16.5" customHeight="1">
      <c r="B15" s="170" t="s">
        <v>323</v>
      </c>
      <c r="C15" s="198">
        <v>2</v>
      </c>
      <c r="D15" s="199"/>
      <c r="E15" s="159">
        <f t="shared" si="0"/>
        <v>30</v>
      </c>
      <c r="F15" s="159">
        <f t="shared" si="0"/>
        <v>25</v>
      </c>
      <c r="G15" s="159">
        <f t="shared" si="0"/>
        <v>1</v>
      </c>
      <c r="H15" s="159">
        <f t="shared" si="0"/>
        <v>3</v>
      </c>
      <c r="I15" s="159">
        <f t="shared" si="0"/>
        <v>0</v>
      </c>
      <c r="J15" s="159">
        <f t="shared" si="0"/>
        <v>0</v>
      </c>
      <c r="K15" s="159">
        <f t="shared" si="1"/>
        <v>0</v>
      </c>
    </row>
    <row r="16" spans="2:11" ht="16.5" customHeight="1">
      <c r="B16" s="170" t="s">
        <v>324</v>
      </c>
      <c r="C16" s="198"/>
      <c r="D16" s="199">
        <v>1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6</v>
      </c>
      <c r="J16" s="159">
        <f t="shared" si="0"/>
        <v>0</v>
      </c>
      <c r="K16" s="159">
        <f t="shared" si="1"/>
        <v>0</v>
      </c>
    </row>
    <row r="17" spans="2:11" ht="16.5" customHeight="1">
      <c r="B17" s="170" t="s">
        <v>325</v>
      </c>
      <c r="C17" s="198">
        <v>1</v>
      </c>
      <c r="D17" s="199">
        <v>1</v>
      </c>
      <c r="E17" s="159">
        <f>SUM(E32,E47)</f>
        <v>34</v>
      </c>
      <c r="F17" s="159">
        <f aca="true" t="shared" si="2" ref="F17:K18">SUM(F32,F47)</f>
        <v>3</v>
      </c>
      <c r="G17" s="159">
        <f t="shared" si="2"/>
        <v>2</v>
      </c>
      <c r="H17" s="159">
        <f t="shared" si="2"/>
        <v>5</v>
      </c>
      <c r="I17" s="159">
        <f t="shared" si="2"/>
        <v>82</v>
      </c>
      <c r="J17" s="159">
        <f t="shared" si="2"/>
        <v>0</v>
      </c>
      <c r="K17" s="159">
        <f t="shared" si="1"/>
        <v>0</v>
      </c>
    </row>
    <row r="18" spans="2:11" ht="16.5" customHeight="1">
      <c r="B18" s="194" t="s">
        <v>326</v>
      </c>
      <c r="C18" s="200">
        <v>1</v>
      </c>
      <c r="D18" s="201">
        <v>1</v>
      </c>
      <c r="E18" s="202">
        <f>SUM(E33,E48)</f>
        <v>2</v>
      </c>
      <c r="F18" s="202">
        <f t="shared" si="2"/>
        <v>1</v>
      </c>
      <c r="G18" s="202">
        <f t="shared" si="2"/>
        <v>3</v>
      </c>
      <c r="H18" s="202">
        <f t="shared" si="2"/>
        <v>5</v>
      </c>
      <c r="I18" s="202">
        <f t="shared" si="2"/>
        <v>9</v>
      </c>
      <c r="J18" s="202">
        <f t="shared" si="2"/>
        <v>8</v>
      </c>
      <c r="K18" s="202">
        <f t="shared" si="2"/>
        <v>0</v>
      </c>
    </row>
    <row r="19" spans="2:11" ht="16.5" customHeight="1">
      <c r="B19" s="175" t="s">
        <v>12</v>
      </c>
      <c r="C19" s="203">
        <f>SUM(C7:C18)</f>
        <v>14</v>
      </c>
      <c r="D19" s="204">
        <f aca="true" t="shared" si="3" ref="D19:K19">SUM(D7:D18)</f>
        <v>11</v>
      </c>
      <c r="E19" s="185">
        <f t="shared" si="3"/>
        <v>216</v>
      </c>
      <c r="F19" s="185">
        <f t="shared" si="3"/>
        <v>53</v>
      </c>
      <c r="G19" s="185">
        <f t="shared" si="3"/>
        <v>20</v>
      </c>
      <c r="H19" s="185">
        <f t="shared" si="3"/>
        <v>29</v>
      </c>
      <c r="I19" s="185">
        <f t="shared" si="3"/>
        <v>262</v>
      </c>
      <c r="J19" s="185">
        <f t="shared" si="3"/>
        <v>25</v>
      </c>
      <c r="K19" s="185">
        <f t="shared" si="3"/>
        <v>7</v>
      </c>
    </row>
    <row r="20" spans="2:11" ht="16.5" customHeight="1">
      <c r="B20" s="182"/>
      <c r="C20" s="205"/>
      <c r="D20" s="205"/>
      <c r="E20" s="206"/>
      <c r="F20" s="206"/>
      <c r="G20" s="206"/>
      <c r="H20" s="206"/>
      <c r="I20" s="206"/>
      <c r="J20" s="206"/>
      <c r="K20" s="206"/>
    </row>
    <row r="21" spans="2:11" ht="16.5" customHeight="1">
      <c r="B21" s="182" t="s">
        <v>68</v>
      </c>
      <c r="C21" s="205"/>
      <c r="D21" s="205"/>
      <c r="E21" s="206"/>
      <c r="F21" s="206"/>
      <c r="G21" s="206"/>
      <c r="H21" s="206"/>
      <c r="I21" s="206"/>
      <c r="J21" s="206"/>
      <c r="K21" s="206"/>
    </row>
    <row r="22" spans="2:11" ht="16.5" customHeight="1">
      <c r="B22" s="165" t="s">
        <v>316</v>
      </c>
      <c r="C22" s="196">
        <v>3</v>
      </c>
      <c r="D22" s="197">
        <v>1</v>
      </c>
      <c r="E22" s="158">
        <v>0</v>
      </c>
      <c r="F22" s="158">
        <v>0</v>
      </c>
      <c r="G22" s="158">
        <v>0</v>
      </c>
      <c r="H22" s="158">
        <v>2</v>
      </c>
      <c r="I22" s="158">
        <v>24</v>
      </c>
      <c r="J22" s="158">
        <v>4</v>
      </c>
      <c r="K22" s="158">
        <v>0</v>
      </c>
    </row>
    <row r="23" spans="2:11" ht="16.5" customHeight="1">
      <c r="B23" s="170" t="s">
        <v>295</v>
      </c>
      <c r="C23" s="198">
        <v>1</v>
      </c>
      <c r="D23" s="199">
        <v>1</v>
      </c>
      <c r="E23" s="159">
        <v>0</v>
      </c>
      <c r="F23" s="159">
        <v>0</v>
      </c>
      <c r="G23" s="159">
        <v>0</v>
      </c>
      <c r="H23" s="159">
        <v>0</v>
      </c>
      <c r="I23" s="159">
        <v>3</v>
      </c>
      <c r="J23" s="159">
        <v>0</v>
      </c>
      <c r="K23" s="159">
        <v>0</v>
      </c>
    </row>
    <row r="24" spans="2:11" ht="16.5" customHeight="1">
      <c r="B24" s="170" t="s">
        <v>317</v>
      </c>
      <c r="C24" s="198">
        <v>2</v>
      </c>
      <c r="D24" s="199">
        <v>1</v>
      </c>
      <c r="E24" s="159">
        <v>5</v>
      </c>
      <c r="F24" s="159">
        <v>0</v>
      </c>
      <c r="G24" s="159">
        <v>1</v>
      </c>
      <c r="H24" s="159">
        <v>5</v>
      </c>
      <c r="I24" s="159">
        <v>14</v>
      </c>
      <c r="J24" s="159">
        <v>6</v>
      </c>
      <c r="K24" s="159">
        <v>5</v>
      </c>
    </row>
    <row r="25" spans="2:11" ht="16.5" customHeight="1">
      <c r="B25" s="170" t="s">
        <v>318</v>
      </c>
      <c r="C25" s="198">
        <v>1</v>
      </c>
      <c r="D25" s="199">
        <v>1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</row>
    <row r="26" spans="2:11" ht="16.5" customHeight="1">
      <c r="B26" s="170" t="s">
        <v>319</v>
      </c>
      <c r="C26" s="198">
        <v>1</v>
      </c>
      <c r="D26" s="199">
        <v>1</v>
      </c>
      <c r="E26" s="159">
        <v>0</v>
      </c>
      <c r="F26" s="159">
        <v>0</v>
      </c>
      <c r="G26" s="159">
        <v>0</v>
      </c>
      <c r="H26" s="159">
        <v>0</v>
      </c>
      <c r="I26" s="159">
        <v>26</v>
      </c>
      <c r="J26" s="159">
        <v>0</v>
      </c>
      <c r="K26" s="159">
        <v>1</v>
      </c>
    </row>
    <row r="27" spans="2:11" ht="16.5" customHeight="1">
      <c r="B27" s="170" t="s">
        <v>320</v>
      </c>
      <c r="C27" s="198">
        <v>1</v>
      </c>
      <c r="D27" s="199">
        <v>1</v>
      </c>
      <c r="E27" s="159">
        <v>29</v>
      </c>
      <c r="F27" s="159">
        <v>0</v>
      </c>
      <c r="G27" s="159">
        <v>0</v>
      </c>
      <c r="H27" s="159">
        <v>0</v>
      </c>
      <c r="I27" s="159">
        <v>10</v>
      </c>
      <c r="J27" s="159">
        <v>0</v>
      </c>
      <c r="K27" s="159">
        <v>0</v>
      </c>
    </row>
    <row r="28" spans="2:11" ht="16.5" customHeight="1">
      <c r="B28" s="170" t="s">
        <v>321</v>
      </c>
      <c r="C28" s="198">
        <v>1</v>
      </c>
      <c r="D28" s="199">
        <v>1</v>
      </c>
      <c r="E28" s="159">
        <v>0</v>
      </c>
      <c r="F28" s="159">
        <v>0</v>
      </c>
      <c r="G28" s="159">
        <v>1</v>
      </c>
      <c r="H28" s="159">
        <v>0</v>
      </c>
      <c r="I28" s="159">
        <v>23</v>
      </c>
      <c r="J28" s="159">
        <v>0</v>
      </c>
      <c r="K28" s="159">
        <v>0</v>
      </c>
    </row>
    <row r="29" spans="2:11" ht="16.5" customHeight="1">
      <c r="B29" s="170" t="s">
        <v>322</v>
      </c>
      <c r="C29" s="198"/>
      <c r="D29" s="199">
        <v>1</v>
      </c>
      <c r="E29" s="159">
        <v>0</v>
      </c>
      <c r="F29" s="159">
        <v>0</v>
      </c>
      <c r="G29" s="159">
        <v>0</v>
      </c>
      <c r="H29" s="159">
        <v>0</v>
      </c>
      <c r="I29" s="159">
        <v>4</v>
      </c>
      <c r="J29" s="159">
        <v>0</v>
      </c>
      <c r="K29" s="159">
        <v>0</v>
      </c>
    </row>
    <row r="30" spans="2:11" ht="16.5" customHeight="1">
      <c r="B30" s="170" t="s">
        <v>323</v>
      </c>
      <c r="C30" s="198">
        <v>2</v>
      </c>
      <c r="D30" s="199"/>
      <c r="E30" s="159">
        <v>0</v>
      </c>
      <c r="F30" s="159">
        <v>4</v>
      </c>
      <c r="G30" s="159">
        <v>1</v>
      </c>
      <c r="H30" s="159">
        <v>1</v>
      </c>
      <c r="I30" s="159">
        <v>0</v>
      </c>
      <c r="J30" s="159">
        <v>0</v>
      </c>
      <c r="K30" s="159">
        <v>0</v>
      </c>
    </row>
    <row r="31" spans="2:11" ht="16.5" customHeight="1">
      <c r="B31" s="170" t="s">
        <v>324</v>
      </c>
      <c r="C31" s="198"/>
      <c r="D31" s="199">
        <v>1</v>
      </c>
      <c r="E31" s="159">
        <v>0</v>
      </c>
      <c r="F31" s="159">
        <v>0</v>
      </c>
      <c r="G31" s="159">
        <v>0</v>
      </c>
      <c r="H31" s="159">
        <v>0</v>
      </c>
      <c r="I31" s="159">
        <v>3</v>
      </c>
      <c r="J31" s="159">
        <v>0</v>
      </c>
      <c r="K31" s="159">
        <v>0</v>
      </c>
    </row>
    <row r="32" spans="2:11" ht="16.5" customHeight="1">
      <c r="B32" s="170" t="s">
        <v>325</v>
      </c>
      <c r="C32" s="198">
        <v>1</v>
      </c>
      <c r="D32" s="199">
        <v>1</v>
      </c>
      <c r="E32" s="159">
        <v>34</v>
      </c>
      <c r="F32" s="159">
        <v>3</v>
      </c>
      <c r="G32" s="159">
        <v>2</v>
      </c>
      <c r="H32" s="159">
        <v>5</v>
      </c>
      <c r="I32" s="159">
        <v>52</v>
      </c>
      <c r="J32" s="159">
        <v>0</v>
      </c>
      <c r="K32" s="159">
        <v>0</v>
      </c>
    </row>
    <row r="33" spans="2:11" ht="16.5" customHeight="1">
      <c r="B33" s="194" t="s">
        <v>326</v>
      </c>
      <c r="C33" s="200">
        <v>1</v>
      </c>
      <c r="D33" s="201">
        <v>1</v>
      </c>
      <c r="E33" s="202">
        <v>2</v>
      </c>
      <c r="F33" s="202">
        <v>0</v>
      </c>
      <c r="G33" s="202">
        <v>0</v>
      </c>
      <c r="H33" s="202">
        <v>4</v>
      </c>
      <c r="I33" s="202">
        <v>6</v>
      </c>
      <c r="J33" s="202">
        <v>4</v>
      </c>
      <c r="K33" s="202">
        <v>0</v>
      </c>
    </row>
    <row r="34" spans="2:11" ht="16.5" customHeight="1">
      <c r="B34" s="175" t="s">
        <v>12</v>
      </c>
      <c r="C34" s="203">
        <f>SUM(C22:C33)</f>
        <v>14</v>
      </c>
      <c r="D34" s="204">
        <f aca="true" t="shared" si="4" ref="D34:K34">SUM(D22:D33)</f>
        <v>11</v>
      </c>
      <c r="E34" s="185">
        <f t="shared" si="4"/>
        <v>70</v>
      </c>
      <c r="F34" s="185">
        <f t="shared" si="4"/>
        <v>7</v>
      </c>
      <c r="G34" s="185">
        <f t="shared" si="4"/>
        <v>5</v>
      </c>
      <c r="H34" s="185">
        <f t="shared" si="4"/>
        <v>17</v>
      </c>
      <c r="I34" s="185">
        <f t="shared" si="4"/>
        <v>165</v>
      </c>
      <c r="J34" s="185">
        <f t="shared" si="4"/>
        <v>14</v>
      </c>
      <c r="K34" s="185">
        <f t="shared" si="4"/>
        <v>6</v>
      </c>
    </row>
    <row r="35" spans="2:11" ht="16.5" customHeight="1">
      <c r="B35" s="182"/>
      <c r="C35" s="205"/>
      <c r="D35" s="205"/>
      <c r="E35" s="206"/>
      <c r="F35" s="206"/>
      <c r="G35" s="206"/>
      <c r="H35" s="206"/>
      <c r="I35" s="206"/>
      <c r="J35" s="206"/>
      <c r="K35" s="206"/>
    </row>
    <row r="36" spans="2:11" ht="16.5" customHeight="1">
      <c r="B36" s="182" t="s">
        <v>69</v>
      </c>
      <c r="C36" s="205"/>
      <c r="D36" s="205"/>
      <c r="E36" s="206"/>
      <c r="F36" s="206"/>
      <c r="G36" s="206"/>
      <c r="H36" s="206"/>
      <c r="I36" s="206"/>
      <c r="J36" s="206"/>
      <c r="K36" s="206"/>
    </row>
    <row r="37" spans="2:11" ht="16.5" customHeight="1">
      <c r="B37" s="165" t="s">
        <v>316</v>
      </c>
      <c r="C37" s="166">
        <v>3</v>
      </c>
      <c r="D37" s="207">
        <v>1</v>
      </c>
      <c r="E37" s="158">
        <v>62</v>
      </c>
      <c r="F37" s="158">
        <v>8</v>
      </c>
      <c r="G37" s="158">
        <v>6</v>
      </c>
      <c r="H37" s="158">
        <v>5</v>
      </c>
      <c r="I37" s="158">
        <v>13</v>
      </c>
      <c r="J37" s="158">
        <v>2</v>
      </c>
      <c r="K37" s="158">
        <v>0</v>
      </c>
    </row>
    <row r="38" spans="2:11" ht="16.5" customHeight="1">
      <c r="B38" s="170" t="s">
        <v>295</v>
      </c>
      <c r="C38" s="171">
        <v>1</v>
      </c>
      <c r="D38" s="208">
        <v>1</v>
      </c>
      <c r="E38" s="159">
        <v>0</v>
      </c>
      <c r="F38" s="159">
        <v>0</v>
      </c>
      <c r="G38" s="159">
        <v>0</v>
      </c>
      <c r="H38" s="159">
        <v>0</v>
      </c>
      <c r="I38" s="159">
        <v>4</v>
      </c>
      <c r="J38" s="159">
        <v>0</v>
      </c>
      <c r="K38" s="159">
        <v>0</v>
      </c>
    </row>
    <row r="39" spans="2:11" ht="16.5" customHeight="1">
      <c r="B39" s="170" t="s">
        <v>317</v>
      </c>
      <c r="C39" s="171">
        <v>2</v>
      </c>
      <c r="D39" s="208">
        <v>1</v>
      </c>
      <c r="E39" s="159">
        <v>6</v>
      </c>
      <c r="F39" s="159">
        <v>0</v>
      </c>
      <c r="G39" s="159">
        <v>1</v>
      </c>
      <c r="H39" s="159">
        <v>0</v>
      </c>
      <c r="I39" s="159">
        <v>8</v>
      </c>
      <c r="J39" s="206">
        <v>5</v>
      </c>
      <c r="K39" s="159">
        <v>1</v>
      </c>
    </row>
    <row r="40" spans="2:11" ht="16.5" customHeight="1">
      <c r="B40" s="170" t="s">
        <v>318</v>
      </c>
      <c r="C40" s="171">
        <v>1</v>
      </c>
      <c r="D40" s="208">
        <v>1</v>
      </c>
      <c r="E40" s="159">
        <v>28</v>
      </c>
      <c r="F40" s="159">
        <v>16</v>
      </c>
      <c r="G40" s="159">
        <v>4</v>
      </c>
      <c r="H40" s="159">
        <v>4</v>
      </c>
      <c r="I40" s="159">
        <v>0</v>
      </c>
      <c r="J40" s="159">
        <v>0</v>
      </c>
      <c r="K40" s="159">
        <v>0</v>
      </c>
    </row>
    <row r="41" spans="2:11" ht="16.5" customHeight="1">
      <c r="B41" s="170" t="s">
        <v>319</v>
      </c>
      <c r="C41" s="171">
        <v>1</v>
      </c>
      <c r="D41" s="208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13</v>
      </c>
      <c r="J41" s="159">
        <v>0</v>
      </c>
      <c r="K41" s="159">
        <v>0</v>
      </c>
    </row>
    <row r="42" spans="2:11" ht="16.5" customHeight="1">
      <c r="B42" s="170" t="s">
        <v>320</v>
      </c>
      <c r="C42" s="171">
        <v>1</v>
      </c>
      <c r="D42" s="208">
        <v>1</v>
      </c>
      <c r="E42" s="159">
        <v>0</v>
      </c>
      <c r="F42" s="159">
        <v>0</v>
      </c>
      <c r="G42" s="159">
        <v>0</v>
      </c>
      <c r="H42" s="159">
        <v>0</v>
      </c>
      <c r="I42" s="159">
        <v>3</v>
      </c>
      <c r="J42" s="159">
        <v>0</v>
      </c>
      <c r="K42" s="159">
        <v>0</v>
      </c>
    </row>
    <row r="43" spans="2:11" ht="16.5" customHeight="1">
      <c r="B43" s="170" t="s">
        <v>321</v>
      </c>
      <c r="C43" s="171">
        <v>1</v>
      </c>
      <c r="D43" s="208">
        <v>1</v>
      </c>
      <c r="E43" s="159">
        <v>20</v>
      </c>
      <c r="F43" s="159">
        <v>0</v>
      </c>
      <c r="G43" s="159">
        <v>1</v>
      </c>
      <c r="H43" s="159">
        <v>0</v>
      </c>
      <c r="I43" s="159">
        <v>18</v>
      </c>
      <c r="J43" s="159">
        <v>0</v>
      </c>
      <c r="K43" s="159">
        <v>0</v>
      </c>
    </row>
    <row r="44" spans="2:11" ht="16.5" customHeight="1">
      <c r="B44" s="170" t="s">
        <v>322</v>
      </c>
      <c r="C44" s="171"/>
      <c r="D44" s="208">
        <v>1</v>
      </c>
      <c r="E44" s="159">
        <v>0</v>
      </c>
      <c r="F44" s="159">
        <v>0</v>
      </c>
      <c r="G44" s="159">
        <v>0</v>
      </c>
      <c r="H44" s="159">
        <v>0</v>
      </c>
      <c r="I44" s="159">
        <v>2</v>
      </c>
      <c r="J44" s="159">
        <v>0</v>
      </c>
      <c r="K44" s="159">
        <v>0</v>
      </c>
    </row>
    <row r="45" spans="2:11" ht="16.5" customHeight="1">
      <c r="B45" s="170" t="s">
        <v>323</v>
      </c>
      <c r="C45" s="171">
        <v>2</v>
      </c>
      <c r="D45" s="208"/>
      <c r="E45" s="159">
        <v>30</v>
      </c>
      <c r="F45" s="159">
        <v>21</v>
      </c>
      <c r="G45" s="159">
        <v>0</v>
      </c>
      <c r="H45" s="159">
        <v>2</v>
      </c>
      <c r="I45" s="159">
        <v>0</v>
      </c>
      <c r="J45" s="159">
        <v>0</v>
      </c>
      <c r="K45" s="159">
        <v>0</v>
      </c>
    </row>
    <row r="46" spans="2:11" ht="16.5" customHeight="1">
      <c r="B46" s="170" t="s">
        <v>324</v>
      </c>
      <c r="C46" s="171"/>
      <c r="D46" s="208">
        <v>1</v>
      </c>
      <c r="E46" s="159">
        <v>0</v>
      </c>
      <c r="F46" s="159">
        <v>0</v>
      </c>
      <c r="G46" s="159">
        <v>0</v>
      </c>
      <c r="H46" s="159">
        <v>0</v>
      </c>
      <c r="I46" s="159">
        <v>3</v>
      </c>
      <c r="J46" s="159">
        <v>0</v>
      </c>
      <c r="K46" s="159">
        <v>0</v>
      </c>
    </row>
    <row r="47" spans="2:11" ht="16.5" customHeight="1">
      <c r="B47" s="170" t="s">
        <v>325</v>
      </c>
      <c r="C47" s="171">
        <v>1</v>
      </c>
      <c r="D47" s="208">
        <v>1</v>
      </c>
      <c r="E47" s="159">
        <v>0</v>
      </c>
      <c r="F47" s="159">
        <v>0</v>
      </c>
      <c r="G47" s="159">
        <v>0</v>
      </c>
      <c r="H47" s="159">
        <v>0</v>
      </c>
      <c r="I47" s="159">
        <v>30</v>
      </c>
      <c r="J47" s="159">
        <v>0</v>
      </c>
      <c r="K47" s="159">
        <v>0</v>
      </c>
    </row>
    <row r="48" spans="2:11" ht="16.5" customHeight="1">
      <c r="B48" s="170" t="s">
        <v>326</v>
      </c>
      <c r="C48" s="171">
        <v>1</v>
      </c>
      <c r="D48" s="208">
        <v>1</v>
      </c>
      <c r="E48" s="159">
        <v>0</v>
      </c>
      <c r="F48" s="159">
        <v>1</v>
      </c>
      <c r="G48" s="159">
        <v>3</v>
      </c>
      <c r="H48" s="159">
        <v>1</v>
      </c>
      <c r="I48" s="159">
        <v>3</v>
      </c>
      <c r="J48" s="181">
        <v>4</v>
      </c>
      <c r="K48" s="159">
        <v>0</v>
      </c>
    </row>
    <row r="49" spans="2:11" ht="16.5" customHeight="1">
      <c r="B49" s="175" t="s">
        <v>12</v>
      </c>
      <c r="C49" s="176">
        <f>SUM(C37:C48)</f>
        <v>14</v>
      </c>
      <c r="D49" s="209">
        <f aca="true" t="shared" si="5" ref="D49:K49">SUM(D37:D48)</f>
        <v>11</v>
      </c>
      <c r="E49" s="185">
        <f t="shared" si="5"/>
        <v>146</v>
      </c>
      <c r="F49" s="185">
        <f>SUM(F37:F48)</f>
        <v>46</v>
      </c>
      <c r="G49" s="185">
        <f t="shared" si="5"/>
        <v>15</v>
      </c>
      <c r="H49" s="185">
        <f t="shared" si="5"/>
        <v>12</v>
      </c>
      <c r="I49" s="185">
        <f>SUM(I37:I48)</f>
        <v>97</v>
      </c>
      <c r="J49" s="210">
        <f t="shared" si="5"/>
        <v>11</v>
      </c>
      <c r="K49" s="185">
        <f t="shared" si="5"/>
        <v>1</v>
      </c>
    </row>
    <row r="50" spans="2:11" ht="7.5" customHeight="1">
      <c r="B50" s="182"/>
      <c r="C50" s="182"/>
      <c r="D50" s="182"/>
      <c r="E50" s="211"/>
      <c r="F50" s="211"/>
      <c r="G50" s="211"/>
      <c r="H50" s="211"/>
      <c r="I50" s="211"/>
      <c r="J50" s="211"/>
      <c r="K50" s="211"/>
    </row>
    <row r="52" spans="2:11" ht="15.75" customHeight="1">
      <c r="B52" s="182"/>
      <c r="E52" s="206"/>
      <c r="F52" s="206"/>
      <c r="G52" s="206"/>
      <c r="H52" s="206"/>
      <c r="I52" s="206"/>
      <c r="J52" s="206"/>
      <c r="K52" s="206"/>
    </row>
    <row r="53" spans="2:11" ht="15.75" customHeight="1">
      <c r="B53" s="182"/>
      <c r="E53" s="206"/>
      <c r="F53" s="206"/>
      <c r="G53" s="206"/>
      <c r="H53" s="206"/>
      <c r="I53" s="206"/>
      <c r="J53" s="206"/>
      <c r="K53" s="206"/>
    </row>
    <row r="54" spans="2:11" ht="15.75" customHeight="1">
      <c r="B54" s="182"/>
      <c r="E54" s="206"/>
      <c r="F54" s="206"/>
      <c r="G54" s="206"/>
      <c r="H54" s="206"/>
      <c r="I54" s="206"/>
      <c r="J54" s="206"/>
      <c r="K54" s="206"/>
    </row>
    <row r="55" spans="2:11" ht="15.75" customHeight="1">
      <c r="B55" s="182"/>
      <c r="E55" s="206"/>
      <c r="F55" s="206"/>
      <c r="G55" s="206"/>
      <c r="H55" s="206"/>
      <c r="I55" s="206"/>
      <c r="J55" s="206"/>
      <c r="K55" s="206"/>
    </row>
    <row r="56" spans="2:11" ht="15.75" customHeight="1">
      <c r="B56" s="182"/>
      <c r="E56" s="206"/>
      <c r="F56" s="206"/>
      <c r="G56" s="206"/>
      <c r="H56" s="206"/>
      <c r="I56" s="206"/>
      <c r="J56" s="206"/>
      <c r="K56" s="206"/>
    </row>
    <row r="57" spans="2:11" ht="15.75" customHeight="1">
      <c r="B57" s="182"/>
      <c r="E57" s="206"/>
      <c r="F57" s="206"/>
      <c r="G57" s="206"/>
      <c r="H57" s="206"/>
      <c r="I57" s="206"/>
      <c r="J57" s="206"/>
      <c r="K57" s="206"/>
    </row>
    <row r="58" spans="2:11" ht="15.75" customHeight="1">
      <c r="B58" s="182"/>
      <c r="E58" s="206"/>
      <c r="F58" s="206"/>
      <c r="G58" s="206"/>
      <c r="H58" s="206"/>
      <c r="I58" s="206"/>
      <c r="J58" s="206"/>
      <c r="K58" s="206"/>
    </row>
    <row r="59" spans="2:11" ht="15.75" customHeight="1">
      <c r="B59" s="182"/>
      <c r="E59" s="206"/>
      <c r="F59" s="206"/>
      <c r="G59" s="206"/>
      <c r="H59" s="206"/>
      <c r="I59" s="206"/>
      <c r="J59" s="206"/>
      <c r="K59" s="206"/>
    </row>
    <row r="60" spans="2:11" ht="15.75" customHeight="1">
      <c r="B60" s="182"/>
      <c r="E60" s="206"/>
      <c r="F60" s="206"/>
      <c r="G60" s="206"/>
      <c r="H60" s="206"/>
      <c r="I60" s="206"/>
      <c r="J60" s="206"/>
      <c r="K60" s="206"/>
    </row>
    <row r="61" spans="2:11" ht="15.75" customHeight="1">
      <c r="B61" s="182"/>
      <c r="E61" s="206"/>
      <c r="F61" s="206"/>
      <c r="G61" s="206"/>
      <c r="H61" s="206"/>
      <c r="I61" s="206"/>
      <c r="J61" s="206"/>
      <c r="K61" s="206"/>
    </row>
    <row r="62" spans="2:11" ht="15.75" customHeight="1">
      <c r="B62" s="182"/>
      <c r="E62" s="206"/>
      <c r="F62" s="206"/>
      <c r="G62" s="206"/>
      <c r="H62" s="206"/>
      <c r="I62" s="206"/>
      <c r="J62" s="206"/>
      <c r="K62" s="206"/>
    </row>
    <row r="63" spans="2:11" ht="15.75" customHeight="1">
      <c r="B63" s="182"/>
      <c r="E63" s="206"/>
      <c r="F63" s="206"/>
      <c r="G63" s="206"/>
      <c r="H63" s="206"/>
      <c r="I63" s="206"/>
      <c r="J63" s="206"/>
      <c r="K63" s="206"/>
    </row>
  </sheetData>
  <sheetProtection/>
  <mergeCells count="5">
    <mergeCell ref="E3:H3"/>
    <mergeCell ref="I3:K3"/>
    <mergeCell ref="C4:D4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小林　広記</cp:lastModifiedBy>
  <cp:lastPrinted>2023-10-16T23:20:42Z</cp:lastPrinted>
  <dcterms:created xsi:type="dcterms:W3CDTF">2000-06-09T10:36:42Z</dcterms:created>
  <dcterms:modified xsi:type="dcterms:W3CDTF">2023-10-16T23:24:07Z</dcterms:modified>
  <cp:category/>
  <cp:version/>
  <cp:contentType/>
  <cp:contentStatus/>
</cp:coreProperties>
</file>